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23" sheetId="1" r:id="rId1"/>
  </sheets>
  <definedNames>
    <definedName name="_xlnm.Print_Area" localSheetId="0">'23'!$A$1:$Y$34</definedName>
  </definedNames>
  <calcPr calcId="145621"/>
</workbook>
</file>

<file path=xl/calcChain.xml><?xml version="1.0" encoding="utf-8"?>
<calcChain xmlns="http://schemas.openxmlformats.org/spreadsheetml/2006/main">
  <c r="U33" i="1" l="1"/>
  <c r="Q33" i="1"/>
  <c r="M33" i="1"/>
  <c r="I33" i="1"/>
  <c r="E33" i="1"/>
  <c r="C32" i="1"/>
  <c r="X33" i="1" s="1"/>
  <c r="X31" i="1"/>
  <c r="U31" i="1"/>
  <c r="T31" i="1"/>
  <c r="Q31" i="1"/>
  <c r="P31" i="1"/>
  <c r="M31" i="1"/>
  <c r="L31" i="1"/>
  <c r="I31" i="1"/>
  <c r="H31" i="1"/>
  <c r="E31" i="1"/>
  <c r="D31" i="1"/>
  <c r="C30" i="1"/>
  <c r="W31" i="1" s="1"/>
  <c r="X29" i="1"/>
  <c r="W29" i="1"/>
  <c r="U29" i="1"/>
  <c r="T29" i="1"/>
  <c r="S29" i="1"/>
  <c r="Q29" i="1"/>
  <c r="P29" i="1"/>
  <c r="O29" i="1"/>
  <c r="M29" i="1"/>
  <c r="L29" i="1"/>
  <c r="K29" i="1"/>
  <c r="I29" i="1"/>
  <c r="H29" i="1"/>
  <c r="G29" i="1"/>
  <c r="E29" i="1"/>
  <c r="D29" i="1"/>
  <c r="C28" i="1"/>
  <c r="V29" i="1" s="1"/>
  <c r="J27" i="1"/>
  <c r="C26" i="1"/>
  <c r="U25" i="1"/>
  <c r="Q25" i="1"/>
  <c r="M25" i="1"/>
  <c r="I25" i="1"/>
  <c r="E25" i="1"/>
  <c r="C24" i="1"/>
  <c r="X25" i="1" s="1"/>
  <c r="X23" i="1"/>
  <c r="U23" i="1"/>
  <c r="T23" i="1"/>
  <c r="Q23" i="1"/>
  <c r="P23" i="1"/>
  <c r="M23" i="1"/>
  <c r="L23" i="1"/>
  <c r="I23" i="1"/>
  <c r="H23" i="1"/>
  <c r="E23" i="1"/>
  <c r="D23" i="1"/>
  <c r="C22" i="1"/>
  <c r="W23" i="1" s="1"/>
  <c r="X17" i="1"/>
  <c r="W17" i="1"/>
  <c r="U17" i="1"/>
  <c r="T17" i="1"/>
  <c r="S17" i="1"/>
  <c r="Q17" i="1"/>
  <c r="P17" i="1"/>
  <c r="O17" i="1"/>
  <c r="M17" i="1"/>
  <c r="L17" i="1"/>
  <c r="K17" i="1"/>
  <c r="I17" i="1"/>
  <c r="H17" i="1"/>
  <c r="G17" i="1"/>
  <c r="E17" i="1"/>
  <c r="D17" i="1"/>
  <c r="C16" i="1"/>
  <c r="V17" i="1" s="1"/>
  <c r="C14" i="1"/>
  <c r="J15" i="1" s="1"/>
  <c r="U13" i="1"/>
  <c r="Q13" i="1"/>
  <c r="M13" i="1"/>
  <c r="I13" i="1"/>
  <c r="E13" i="1"/>
  <c r="C12" i="1"/>
  <c r="X13" i="1" s="1"/>
  <c r="X11" i="1"/>
  <c r="U11" i="1"/>
  <c r="T11" i="1"/>
  <c r="Q11" i="1"/>
  <c r="P11" i="1"/>
  <c r="M11" i="1"/>
  <c r="L11" i="1"/>
  <c r="I11" i="1"/>
  <c r="H11" i="1"/>
  <c r="E11" i="1"/>
  <c r="D11" i="1"/>
  <c r="C10" i="1"/>
  <c r="W11" i="1" s="1"/>
  <c r="X9" i="1"/>
  <c r="W9" i="1"/>
  <c r="U9" i="1"/>
  <c r="T9" i="1"/>
  <c r="S9" i="1"/>
  <c r="Q9" i="1"/>
  <c r="P9" i="1"/>
  <c r="O9" i="1"/>
  <c r="M9" i="1"/>
  <c r="L9" i="1"/>
  <c r="K9" i="1"/>
  <c r="I9" i="1"/>
  <c r="H9" i="1"/>
  <c r="G9" i="1"/>
  <c r="E9" i="1"/>
  <c r="D9" i="1"/>
  <c r="C8" i="1"/>
  <c r="V9" i="1" s="1"/>
  <c r="N7" i="1"/>
  <c r="J7" i="1"/>
  <c r="F7" i="1"/>
  <c r="C6" i="1"/>
  <c r="F15" i="1" l="1"/>
  <c r="V15" i="1"/>
  <c r="U7" i="1"/>
  <c r="Q7" i="1"/>
  <c r="M7" i="1"/>
  <c r="I7" i="1"/>
  <c r="E7" i="1"/>
  <c r="S7" i="1"/>
  <c r="K7" i="1"/>
  <c r="X7" i="1"/>
  <c r="T7" i="1"/>
  <c r="P7" i="1"/>
  <c r="L7" i="1"/>
  <c r="H7" i="1"/>
  <c r="D7" i="1"/>
  <c r="W7" i="1"/>
  <c r="O7" i="1"/>
  <c r="G7" i="1"/>
  <c r="R7" i="1"/>
  <c r="U27" i="1"/>
  <c r="Q27" i="1"/>
  <c r="M27" i="1"/>
  <c r="I27" i="1"/>
  <c r="E27" i="1"/>
  <c r="W27" i="1"/>
  <c r="O27" i="1"/>
  <c r="G27" i="1"/>
  <c r="V27" i="1"/>
  <c r="R27" i="1"/>
  <c r="X27" i="1"/>
  <c r="T27" i="1"/>
  <c r="P27" i="1"/>
  <c r="L27" i="1"/>
  <c r="H27" i="1"/>
  <c r="D27" i="1"/>
  <c r="S27" i="1"/>
  <c r="K27" i="1"/>
  <c r="N27" i="1"/>
  <c r="U15" i="1"/>
  <c r="Q15" i="1"/>
  <c r="M15" i="1"/>
  <c r="I15" i="1"/>
  <c r="E15" i="1"/>
  <c r="O15" i="1"/>
  <c r="G15" i="1"/>
  <c r="X15" i="1"/>
  <c r="T15" i="1"/>
  <c r="P15" i="1"/>
  <c r="L15" i="1"/>
  <c r="H15" i="1"/>
  <c r="D15" i="1"/>
  <c r="W15" i="1"/>
  <c r="S15" i="1"/>
  <c r="K15" i="1"/>
  <c r="R15" i="1"/>
  <c r="V7" i="1"/>
  <c r="N15" i="1"/>
  <c r="F27" i="1"/>
  <c r="J13" i="1"/>
  <c r="R13" i="1"/>
  <c r="J25" i="1"/>
  <c r="F33" i="1"/>
  <c r="N33" i="1"/>
  <c r="V33" i="1"/>
  <c r="F11" i="1"/>
  <c r="C11" i="1" s="1"/>
  <c r="J11" i="1"/>
  <c r="N11" i="1"/>
  <c r="R11" i="1"/>
  <c r="V11" i="1"/>
  <c r="G13" i="1"/>
  <c r="K13" i="1"/>
  <c r="O13" i="1"/>
  <c r="S13" i="1"/>
  <c r="W13" i="1"/>
  <c r="F23" i="1"/>
  <c r="J23" i="1"/>
  <c r="N23" i="1"/>
  <c r="R23" i="1"/>
  <c r="V23" i="1"/>
  <c r="G25" i="1"/>
  <c r="K25" i="1"/>
  <c r="O25" i="1"/>
  <c r="S25" i="1"/>
  <c r="W25" i="1"/>
  <c r="F31" i="1"/>
  <c r="C31" i="1" s="1"/>
  <c r="J31" i="1"/>
  <c r="N31" i="1"/>
  <c r="R31" i="1"/>
  <c r="V31" i="1"/>
  <c r="G33" i="1"/>
  <c r="K33" i="1"/>
  <c r="O33" i="1"/>
  <c r="S33" i="1"/>
  <c r="W33" i="1"/>
  <c r="F13" i="1"/>
  <c r="N13" i="1"/>
  <c r="V13" i="1"/>
  <c r="F25" i="1"/>
  <c r="N25" i="1"/>
  <c r="R25" i="1"/>
  <c r="V25" i="1"/>
  <c r="J33" i="1"/>
  <c r="R33" i="1"/>
  <c r="F9" i="1"/>
  <c r="J9" i="1"/>
  <c r="N9" i="1"/>
  <c r="R9" i="1"/>
  <c r="G11" i="1"/>
  <c r="K11" i="1"/>
  <c r="O11" i="1"/>
  <c r="S11" i="1"/>
  <c r="D13" i="1"/>
  <c r="H13" i="1"/>
  <c r="L13" i="1"/>
  <c r="P13" i="1"/>
  <c r="T13" i="1"/>
  <c r="F17" i="1"/>
  <c r="C17" i="1" s="1"/>
  <c r="J17" i="1"/>
  <c r="N17" i="1"/>
  <c r="R17" i="1"/>
  <c r="G23" i="1"/>
  <c r="C23" i="1" s="1"/>
  <c r="K23" i="1"/>
  <c r="O23" i="1"/>
  <c r="S23" i="1"/>
  <c r="D25" i="1"/>
  <c r="H25" i="1"/>
  <c r="L25" i="1"/>
  <c r="P25" i="1"/>
  <c r="T25" i="1"/>
  <c r="F29" i="1"/>
  <c r="J29" i="1"/>
  <c r="N29" i="1"/>
  <c r="R29" i="1"/>
  <c r="G31" i="1"/>
  <c r="K31" i="1"/>
  <c r="O31" i="1"/>
  <c r="S31" i="1"/>
  <c r="D33" i="1"/>
  <c r="H33" i="1"/>
  <c r="L33" i="1"/>
  <c r="P33" i="1"/>
  <c r="T33" i="1"/>
  <c r="C9" i="1" l="1"/>
  <c r="C27" i="1"/>
  <c r="C7" i="1"/>
  <c r="C25" i="1"/>
  <c r="C13" i="1"/>
  <c r="C15" i="1"/>
  <c r="C33" i="1"/>
  <c r="C29" i="1"/>
</calcChain>
</file>

<file path=xl/sharedStrings.xml><?xml version="1.0" encoding="utf-8"?>
<sst xmlns="http://schemas.openxmlformats.org/spreadsheetml/2006/main" count="82" uniqueCount="61">
  <si>
    <t>３）市町村常勤保健師の活動状況</t>
  </si>
  <si>
    <t>(単位：時間)</t>
    <rPh sb="1" eb="3">
      <t>タンイ</t>
    </rPh>
    <rPh sb="4" eb="6">
      <t>ジカン</t>
    </rPh>
    <phoneticPr fontId="3"/>
  </si>
  <si>
    <t>部署</t>
    <rPh sb="0" eb="2">
      <t>ブショ</t>
    </rPh>
    <phoneticPr fontId="3"/>
  </si>
  <si>
    <t>総計</t>
    <rPh sb="0" eb="1">
      <t>ソウ</t>
    </rPh>
    <phoneticPr fontId="3"/>
  </si>
  <si>
    <t>保健福祉事業</t>
  </si>
  <si>
    <t>地区管理</t>
  </si>
  <si>
    <t>コーディネート</t>
    <phoneticPr fontId="3"/>
  </si>
  <si>
    <t>教育・研修</t>
    <phoneticPr fontId="3"/>
  </si>
  <si>
    <t>業務
管理</t>
    <phoneticPr fontId="3"/>
  </si>
  <si>
    <t>業務
連絡
・
事務</t>
    <rPh sb="0" eb="2">
      <t>ギョウム</t>
    </rPh>
    <rPh sb="3" eb="5">
      <t>レンラク</t>
    </rPh>
    <rPh sb="8" eb="10">
      <t>ジム</t>
    </rPh>
    <phoneticPr fontId="3"/>
  </si>
  <si>
    <t>研修
参加</t>
    <phoneticPr fontId="3"/>
  </si>
  <si>
    <t>その他</t>
    <phoneticPr fontId="3"/>
  </si>
  <si>
    <t>家庭
訪問</t>
    <phoneticPr fontId="3"/>
  </si>
  <si>
    <t>保健
指導</t>
    <phoneticPr fontId="3"/>
  </si>
  <si>
    <t>健康
相談</t>
    <phoneticPr fontId="3"/>
  </si>
  <si>
    <t>健康
診査</t>
    <phoneticPr fontId="3"/>
  </si>
  <si>
    <t>健康
教育</t>
    <phoneticPr fontId="3"/>
  </si>
  <si>
    <t>デイ
ケア</t>
    <phoneticPr fontId="3"/>
  </si>
  <si>
    <t>機能
訓練</t>
    <phoneticPr fontId="3"/>
  </si>
  <si>
    <t>地区組
織活動</t>
    <phoneticPr fontId="3"/>
  </si>
  <si>
    <t>予防
接種</t>
    <phoneticPr fontId="3"/>
  </si>
  <si>
    <t>その他</t>
  </si>
  <si>
    <t>調査
研究</t>
    <phoneticPr fontId="3"/>
  </si>
  <si>
    <t>地区
管理</t>
    <phoneticPr fontId="3"/>
  </si>
  <si>
    <t>個別</t>
    <rPh sb="0" eb="2">
      <t>コベツ</t>
    </rPh>
    <phoneticPr fontId="3"/>
  </si>
  <si>
    <t>地域</t>
    <rPh sb="0" eb="2">
      <t>チイキ</t>
    </rPh>
    <phoneticPr fontId="3"/>
  </si>
  <si>
    <t>職域</t>
    <rPh sb="0" eb="2">
      <t>ショクイキ</t>
    </rPh>
    <phoneticPr fontId="3"/>
  </si>
  <si>
    <t>研修
企画</t>
    <phoneticPr fontId="3"/>
  </si>
  <si>
    <t>実習
指導</t>
    <phoneticPr fontId="3"/>
  </si>
  <si>
    <t>部局長級</t>
    <rPh sb="0" eb="3">
      <t>ブキョクチョウ</t>
    </rPh>
    <rPh sb="3" eb="4">
      <t>キュウ</t>
    </rPh>
    <phoneticPr fontId="3"/>
  </si>
  <si>
    <t>割合(%)</t>
    <phoneticPr fontId="3"/>
  </si>
  <si>
    <t>次長級</t>
    <rPh sb="0" eb="3">
      <t>ジチョウキュウ</t>
    </rPh>
    <phoneticPr fontId="3"/>
  </si>
  <si>
    <t>課長級</t>
    <rPh sb="0" eb="3">
      <t>カチョウキュウ</t>
    </rPh>
    <phoneticPr fontId="3"/>
  </si>
  <si>
    <t>課長補佐級</t>
    <rPh sb="0" eb="2">
      <t>カチョウ</t>
    </rPh>
    <rPh sb="2" eb="4">
      <t>ホサ</t>
    </rPh>
    <rPh sb="4" eb="5">
      <t>キュウ</t>
    </rPh>
    <phoneticPr fontId="3"/>
  </si>
  <si>
    <t>係長級</t>
    <rPh sb="0" eb="2">
      <t>カカリチョウ</t>
    </rPh>
    <rPh sb="2" eb="3">
      <t>キュウ</t>
    </rPh>
    <phoneticPr fontId="3"/>
  </si>
  <si>
    <t>係員</t>
    <rPh sb="0" eb="2">
      <t>カカリイン</t>
    </rPh>
    <phoneticPr fontId="3"/>
  </si>
  <si>
    <t>コーディネート</t>
    <phoneticPr fontId="3"/>
  </si>
  <si>
    <t>教育・研修</t>
    <phoneticPr fontId="3"/>
  </si>
  <si>
    <t>業務
管理</t>
    <phoneticPr fontId="3"/>
  </si>
  <si>
    <t>研修
参加</t>
    <phoneticPr fontId="3"/>
  </si>
  <si>
    <t>その他</t>
    <phoneticPr fontId="3"/>
  </si>
  <si>
    <t>家庭
訪問</t>
    <phoneticPr fontId="3"/>
  </si>
  <si>
    <t>保健
指導</t>
    <phoneticPr fontId="3"/>
  </si>
  <si>
    <t>健康
相談</t>
    <phoneticPr fontId="3"/>
  </si>
  <si>
    <t>健康
診査</t>
    <phoneticPr fontId="3"/>
  </si>
  <si>
    <t>健康
教育</t>
    <phoneticPr fontId="3"/>
  </si>
  <si>
    <t>デイ
ケア</t>
    <phoneticPr fontId="3"/>
  </si>
  <si>
    <t>機能
訓練</t>
    <phoneticPr fontId="3"/>
  </si>
  <si>
    <t>地区組
織活動</t>
    <phoneticPr fontId="3"/>
  </si>
  <si>
    <t>予防
接種</t>
    <phoneticPr fontId="3"/>
  </si>
  <si>
    <t>調査
研究</t>
    <phoneticPr fontId="3"/>
  </si>
  <si>
    <t>地区
管理</t>
    <phoneticPr fontId="3"/>
  </si>
  <si>
    <t>部局長級かつ統括的な役割を担う保健師</t>
    <rPh sb="0" eb="3">
      <t>ブキョクチョウ</t>
    </rPh>
    <rPh sb="3" eb="4">
      <t>キュウ</t>
    </rPh>
    <rPh sb="6" eb="8">
      <t>トウカツ</t>
    </rPh>
    <rPh sb="8" eb="9">
      <t>テキ</t>
    </rPh>
    <rPh sb="10" eb="12">
      <t>ヤクワリ</t>
    </rPh>
    <rPh sb="13" eb="14">
      <t>ニナ</t>
    </rPh>
    <rPh sb="15" eb="18">
      <t>ホケンシ</t>
    </rPh>
    <phoneticPr fontId="3"/>
  </si>
  <si>
    <t>割合(%)</t>
    <phoneticPr fontId="3"/>
  </si>
  <si>
    <t>次長級かつ統括的な役割を担う保健師</t>
    <rPh sb="0" eb="1">
      <t>ジ</t>
    </rPh>
    <phoneticPr fontId="3"/>
  </si>
  <si>
    <t>課長級かつ統括的な役割を担う保健師</t>
    <rPh sb="0" eb="1">
      <t>カ</t>
    </rPh>
    <phoneticPr fontId="3"/>
  </si>
  <si>
    <t>課長補佐級かつ統括的な役割を担う保健師</t>
    <rPh sb="0" eb="1">
      <t>カ</t>
    </rPh>
    <rPh sb="2" eb="4">
      <t>ホサ</t>
    </rPh>
    <phoneticPr fontId="3"/>
  </si>
  <si>
    <t>係長級かつ統括的な役割を担う保健師</t>
    <rPh sb="0" eb="2">
      <t>カカリチョウ</t>
    </rPh>
    <rPh sb="2" eb="3">
      <t>キュウ</t>
    </rPh>
    <phoneticPr fontId="3"/>
  </si>
  <si>
    <t>係員かつ統括的な役割を担う保健師</t>
    <rPh sb="0" eb="2">
      <t>カカリイン</t>
    </rPh>
    <phoneticPr fontId="3"/>
  </si>
  <si>
    <t>表23（１）  市町村常勤保健師の活動状況  職位別</t>
    <rPh sb="8" eb="11">
      <t>シチョウソン</t>
    </rPh>
    <phoneticPr fontId="3"/>
  </si>
  <si>
    <t>表23（２）  市町村常勤保健師の活動状況　職位別　（再掲：統括的な役割を担う保健師）</t>
    <rPh sb="8" eb="11">
      <t>シチョウソン</t>
    </rPh>
    <rPh sb="27" eb="29">
      <t>サイケイ</t>
    </rPh>
    <rPh sb="30" eb="33">
      <t>トウカツテキ</t>
    </rPh>
    <rPh sb="34" eb="36">
      <t>ヤクワリ</t>
    </rPh>
    <rPh sb="37" eb="38">
      <t>ニナ</t>
    </rPh>
    <rPh sb="39" eb="42">
      <t>ホケンシ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</si>
</sst>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&quot;-&quot;#,##0.0;&quot;-&quot;"/>
    <numFmt numFmtId="177" formatCode="0.0%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6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right"/>
    </xf>
    <xf numFmtId="0" fontId="0" fillId="3" borderId="16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3" borderId="1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/>
    </xf>
    <xf numFmtId="176" fontId="0" fillId="0" borderId="22" xfId="1" applyNumberFormat="1" applyFont="1" applyBorder="1" applyAlignment="1">
      <alignment vertical="center"/>
    </xf>
    <xf numFmtId="176" fontId="0" fillId="0" borderId="23" xfId="1" applyNumberFormat="1" applyFont="1" applyBorder="1" applyAlignment="1">
      <alignment vertical="center"/>
    </xf>
    <xf numFmtId="176" fontId="0" fillId="0" borderId="24" xfId="1" applyNumberFormat="1" applyFont="1" applyBorder="1" applyAlignment="1">
      <alignment vertical="center"/>
    </xf>
    <xf numFmtId="0" fontId="4" fillId="2" borderId="25" xfId="0" applyFont="1" applyFill="1" applyBorder="1" applyAlignment="1">
      <alignment horizontal="center" vertical="center"/>
    </xf>
    <xf numFmtId="177" fontId="0" fillId="0" borderId="26" xfId="1" applyNumberFormat="1" applyFont="1" applyBorder="1" applyAlignment="1">
      <alignment vertical="center"/>
    </xf>
    <xf numFmtId="177" fontId="0" fillId="0" borderId="27" xfId="0" applyNumberFormat="1" applyFont="1" applyFill="1" applyBorder="1" applyAlignment="1">
      <alignment vertical="center"/>
    </xf>
    <xf numFmtId="177" fontId="0" fillId="0" borderId="28" xfId="0" applyNumberFormat="1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176" fontId="0" fillId="0" borderId="30" xfId="1" applyNumberFormat="1" applyFont="1" applyBorder="1" applyAlignment="1">
      <alignment vertical="center"/>
    </xf>
    <xf numFmtId="176" fontId="0" fillId="0" borderId="31" xfId="1" applyNumberFormat="1" applyFont="1" applyFill="1" applyBorder="1" applyAlignment="1">
      <alignment vertical="center"/>
    </xf>
    <xf numFmtId="176" fontId="0" fillId="0" borderId="32" xfId="1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177" fontId="0" fillId="0" borderId="23" xfId="1" applyNumberFormat="1" applyFont="1" applyBorder="1" applyAlignment="1">
      <alignment vertical="center"/>
    </xf>
    <xf numFmtId="177" fontId="0" fillId="0" borderId="24" xfId="1" applyNumberFormat="1" applyFont="1" applyBorder="1" applyAlignment="1">
      <alignment vertical="center"/>
    </xf>
    <xf numFmtId="176" fontId="0" fillId="0" borderId="33" xfId="1" applyNumberFormat="1" applyFont="1" applyFill="1" applyBorder="1" applyAlignment="1">
      <alignment vertical="center"/>
    </xf>
    <xf numFmtId="176" fontId="0" fillId="0" borderId="34" xfId="1" applyNumberFormat="1" applyFont="1" applyFill="1" applyBorder="1" applyAlignment="1">
      <alignment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vertical="center"/>
    </xf>
    <xf numFmtId="176" fontId="0" fillId="0" borderId="33" xfId="1" applyNumberFormat="1" applyFont="1" applyBorder="1" applyAlignment="1">
      <alignment vertical="center"/>
    </xf>
    <xf numFmtId="176" fontId="0" fillId="0" borderId="34" xfId="1" applyNumberFormat="1" applyFont="1" applyBorder="1" applyAlignment="1">
      <alignment vertical="center"/>
    </xf>
    <xf numFmtId="0" fontId="4" fillId="2" borderId="37" xfId="0" applyFont="1" applyFill="1" applyBorder="1" applyAlignment="1">
      <alignment horizontal="center" vertical="center"/>
    </xf>
    <xf numFmtId="177" fontId="0" fillId="0" borderId="15" xfId="1" applyNumberFormat="1" applyFont="1" applyBorder="1" applyAlignment="1">
      <alignment vertical="center"/>
    </xf>
    <xf numFmtId="177" fontId="0" fillId="0" borderId="20" xfId="1" applyNumberFormat="1" applyFont="1" applyBorder="1" applyAlignment="1">
      <alignment vertical="center"/>
    </xf>
    <xf numFmtId="177" fontId="0" fillId="0" borderId="21" xfId="1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177" fontId="0" fillId="0" borderId="0" xfId="1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4" fillId="2" borderId="29" xfId="2" applyFont="1" applyFill="1" applyBorder="1" applyAlignment="1">
      <alignment vertical="center"/>
    </xf>
    <xf numFmtId="177" fontId="0" fillId="0" borderId="11" xfId="1" applyNumberFormat="1" applyFont="1" applyBorder="1" applyAlignment="1">
      <alignment vertical="center"/>
    </xf>
    <xf numFmtId="177" fontId="0" fillId="0" borderId="38" xfId="1" applyNumberFormat="1" applyFont="1" applyBorder="1" applyAlignment="1">
      <alignment vertical="center"/>
    </xf>
    <xf numFmtId="177" fontId="0" fillId="0" borderId="39" xfId="1" applyNumberFormat="1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</cellXfs>
  <cellStyles count="10"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  <cellStyle name="標準_久米 ☆結果公表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rgb="FF92D050"/>
    <pageSetUpPr fitToPage="1"/>
  </sheetPr>
  <dimension ref="B1:X38"/>
  <sheetViews>
    <sheetView tabSelected="1" view="pageBreakPreview" zoomScale="75" zoomScaleNormal="75" zoomScaleSheetLayoutView="75" workbookViewId="0"/>
  </sheetViews>
  <sheetFormatPr defaultRowHeight="13.5" x14ac:dyDescent="0.15"/>
  <cols>
    <col min="1" max="1" width="1.625" style="3" customWidth="1"/>
    <col min="2" max="2" width="36" style="3" customWidth="1"/>
    <col min="3" max="3" width="8.75" style="3" customWidth="1"/>
    <col min="4" max="24" width="6.75" style="3" customWidth="1"/>
    <col min="25" max="25" width="1.5" style="3" customWidth="1"/>
    <col min="26" max="16384" width="9" style="3"/>
  </cols>
  <sheetData>
    <row r="1" spans="2:24" ht="23.25" customHeight="1" x14ac:dyDescent="0.2">
      <c r="B1" s="1" t="s">
        <v>0</v>
      </c>
      <c r="C1" s="2"/>
      <c r="D1" s="2"/>
    </row>
    <row r="2" spans="2:24" ht="23.25" customHeight="1" thickBot="1" x14ac:dyDescent="0.25">
      <c r="B2" s="1" t="s">
        <v>59</v>
      </c>
      <c r="C2" s="2"/>
      <c r="D2" s="2"/>
      <c r="X2" s="4" t="s">
        <v>1</v>
      </c>
    </row>
    <row r="3" spans="2:24" ht="11.25" customHeight="1" x14ac:dyDescent="0.15">
      <c r="B3" s="44" t="s">
        <v>2</v>
      </c>
      <c r="C3" s="47" t="s">
        <v>3</v>
      </c>
      <c r="D3" s="50" t="s">
        <v>4</v>
      </c>
      <c r="E3" s="42"/>
      <c r="F3" s="42"/>
      <c r="G3" s="42"/>
      <c r="H3" s="42"/>
      <c r="I3" s="42"/>
      <c r="J3" s="42"/>
      <c r="K3" s="42"/>
      <c r="L3" s="42"/>
      <c r="M3" s="42"/>
      <c r="N3" s="50" t="s">
        <v>5</v>
      </c>
      <c r="O3" s="47"/>
      <c r="P3" s="54" t="s">
        <v>6</v>
      </c>
      <c r="Q3" s="55"/>
      <c r="R3" s="56"/>
      <c r="S3" s="42" t="s">
        <v>7</v>
      </c>
      <c r="T3" s="42"/>
      <c r="U3" s="60" t="s">
        <v>8</v>
      </c>
      <c r="V3" s="60" t="s">
        <v>9</v>
      </c>
      <c r="W3" s="60" t="s">
        <v>10</v>
      </c>
      <c r="X3" s="65" t="s">
        <v>11</v>
      </c>
    </row>
    <row r="4" spans="2:24" ht="10.5" customHeight="1" x14ac:dyDescent="0.15">
      <c r="B4" s="45"/>
      <c r="C4" s="48"/>
      <c r="D4" s="51"/>
      <c r="E4" s="52"/>
      <c r="F4" s="52"/>
      <c r="G4" s="52"/>
      <c r="H4" s="52"/>
      <c r="I4" s="52"/>
      <c r="J4" s="52"/>
      <c r="K4" s="52"/>
      <c r="L4" s="52"/>
      <c r="M4" s="52"/>
      <c r="N4" s="51"/>
      <c r="O4" s="53"/>
      <c r="P4" s="57"/>
      <c r="Q4" s="58"/>
      <c r="R4" s="59"/>
      <c r="S4" s="43"/>
      <c r="T4" s="43"/>
      <c r="U4" s="61"/>
      <c r="V4" s="63"/>
      <c r="W4" s="61"/>
      <c r="X4" s="66"/>
    </row>
    <row r="5" spans="2:24" ht="41.25" customHeight="1" thickBot="1" x14ac:dyDescent="0.2">
      <c r="B5" s="46"/>
      <c r="C5" s="49"/>
      <c r="D5" s="5" t="s">
        <v>12</v>
      </c>
      <c r="E5" s="6" t="s">
        <v>13</v>
      </c>
      <c r="F5" s="5" t="s">
        <v>14</v>
      </c>
      <c r="G5" s="6" t="s">
        <v>15</v>
      </c>
      <c r="H5" s="5" t="s">
        <v>16</v>
      </c>
      <c r="I5" s="6" t="s">
        <v>17</v>
      </c>
      <c r="J5" s="5" t="s">
        <v>18</v>
      </c>
      <c r="K5" s="6" t="s">
        <v>19</v>
      </c>
      <c r="L5" s="5" t="s">
        <v>20</v>
      </c>
      <c r="M5" s="7" t="s">
        <v>21</v>
      </c>
      <c r="N5" s="8" t="s">
        <v>22</v>
      </c>
      <c r="O5" s="6" t="s">
        <v>23</v>
      </c>
      <c r="P5" s="6" t="s">
        <v>24</v>
      </c>
      <c r="Q5" s="6" t="s">
        <v>25</v>
      </c>
      <c r="R5" s="6" t="s">
        <v>26</v>
      </c>
      <c r="S5" s="6" t="s">
        <v>27</v>
      </c>
      <c r="T5" s="7" t="s">
        <v>28</v>
      </c>
      <c r="U5" s="62"/>
      <c r="V5" s="64"/>
      <c r="W5" s="62"/>
      <c r="X5" s="67"/>
    </row>
    <row r="6" spans="2:24" ht="21" customHeight="1" x14ac:dyDescent="0.15">
      <c r="B6" s="9" t="s">
        <v>29</v>
      </c>
      <c r="C6" s="10">
        <f>SUM(D6:X6)</f>
        <v>163.14285714285717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1.1428571428571428</v>
      </c>
      <c r="L6" s="11">
        <v>0</v>
      </c>
      <c r="M6" s="11">
        <v>0.8571428571428571</v>
      </c>
      <c r="N6" s="11">
        <v>0.2857142857142857</v>
      </c>
      <c r="O6" s="11">
        <v>1.1428571428571428</v>
      </c>
      <c r="P6" s="11">
        <v>0.2857142857142857</v>
      </c>
      <c r="Q6" s="11">
        <v>7.5714285714285712</v>
      </c>
      <c r="R6" s="11">
        <v>1.4285714285714286</v>
      </c>
      <c r="S6" s="11">
        <v>2.2857142857142856</v>
      </c>
      <c r="T6" s="11">
        <v>4.2857142857142856</v>
      </c>
      <c r="U6" s="11">
        <v>27.857142857142858</v>
      </c>
      <c r="V6" s="11">
        <v>39.714285714285715</v>
      </c>
      <c r="W6" s="11">
        <v>2</v>
      </c>
      <c r="X6" s="12">
        <v>74.285714285714292</v>
      </c>
    </row>
    <row r="7" spans="2:24" ht="21" customHeight="1" x14ac:dyDescent="0.15">
      <c r="B7" s="13" t="s">
        <v>30</v>
      </c>
      <c r="C7" s="14">
        <f>SUM(D7:X7)</f>
        <v>0.99999999999999978</v>
      </c>
      <c r="D7" s="15">
        <f>IF($C6=0,0,D6/$C6)</f>
        <v>0</v>
      </c>
      <c r="E7" s="15">
        <f>IF($C6=0,0,E6/$C6)</f>
        <v>0</v>
      </c>
      <c r="F7" s="15">
        <f>IF($C6=0,0,F6/$C6)</f>
        <v>0</v>
      </c>
      <c r="G7" s="15">
        <f t="shared" ref="G7:X7" si="0">IF($C6=0,0,G6/$C6)</f>
        <v>0</v>
      </c>
      <c r="H7" s="15">
        <f t="shared" si="0"/>
        <v>0</v>
      </c>
      <c r="I7" s="15">
        <f t="shared" si="0"/>
        <v>0</v>
      </c>
      <c r="J7" s="15">
        <f t="shared" si="0"/>
        <v>0</v>
      </c>
      <c r="K7" s="15">
        <f t="shared" si="0"/>
        <v>7.0052539404553398E-3</v>
      </c>
      <c r="L7" s="15">
        <f t="shared" si="0"/>
        <v>0</v>
      </c>
      <c r="M7" s="15">
        <f t="shared" si="0"/>
        <v>5.2539404553415053E-3</v>
      </c>
      <c r="N7" s="15">
        <f t="shared" si="0"/>
        <v>1.751313485113835E-3</v>
      </c>
      <c r="O7" s="15">
        <f t="shared" si="0"/>
        <v>7.0052539404553398E-3</v>
      </c>
      <c r="P7" s="15">
        <f t="shared" si="0"/>
        <v>1.751313485113835E-3</v>
      </c>
      <c r="Q7" s="15">
        <f t="shared" si="0"/>
        <v>4.6409807355516627E-2</v>
      </c>
      <c r="R7" s="15">
        <f t="shared" si="0"/>
        <v>8.7565674255691752E-3</v>
      </c>
      <c r="S7" s="15">
        <f t="shared" si="0"/>
        <v>1.401050788091068E-2</v>
      </c>
      <c r="T7" s="15">
        <f t="shared" si="0"/>
        <v>2.6269702276707527E-2</v>
      </c>
      <c r="U7" s="15">
        <f t="shared" si="0"/>
        <v>0.17075306479859892</v>
      </c>
      <c r="V7" s="15">
        <f t="shared" si="0"/>
        <v>0.24343257443082308</v>
      </c>
      <c r="W7" s="15">
        <f t="shared" si="0"/>
        <v>1.2259194395796846E-2</v>
      </c>
      <c r="X7" s="16">
        <f t="shared" si="0"/>
        <v>0.45534150612959717</v>
      </c>
    </row>
    <row r="8" spans="2:24" ht="21" customHeight="1" x14ac:dyDescent="0.15">
      <c r="B8" s="17" t="s">
        <v>31</v>
      </c>
      <c r="C8" s="18">
        <f t="shared" ref="C8:C17" si="1">SUM(D8:X8)</f>
        <v>181.03125</v>
      </c>
      <c r="D8" s="19">
        <v>1.3333333333333333</v>
      </c>
      <c r="E8" s="19">
        <v>1.7083333333333333</v>
      </c>
      <c r="F8" s="19">
        <v>0.66666666666666663</v>
      </c>
      <c r="G8" s="19">
        <v>0.45833333333333331</v>
      </c>
      <c r="H8" s="19">
        <v>0.33333333333333331</v>
      </c>
      <c r="I8" s="19">
        <v>1.0416666666666667</v>
      </c>
      <c r="J8" s="19">
        <v>0</v>
      </c>
      <c r="K8" s="19">
        <v>0.79166666666666663</v>
      </c>
      <c r="L8" s="19">
        <v>0</v>
      </c>
      <c r="M8" s="19">
        <v>0.125</v>
      </c>
      <c r="N8" s="19">
        <v>0</v>
      </c>
      <c r="O8" s="19">
        <v>7.458333333333333</v>
      </c>
      <c r="P8" s="19">
        <v>7.291666666666667</v>
      </c>
      <c r="Q8" s="19">
        <v>9.9791666666666661</v>
      </c>
      <c r="R8" s="19">
        <v>2.4166666666666665</v>
      </c>
      <c r="S8" s="19">
        <v>1.4166666666666667</v>
      </c>
      <c r="T8" s="19">
        <v>3.1875</v>
      </c>
      <c r="U8" s="19">
        <v>63.75</v>
      </c>
      <c r="V8" s="19">
        <v>28.364583333333332</v>
      </c>
      <c r="W8" s="19">
        <v>4.875</v>
      </c>
      <c r="X8" s="20">
        <v>45.833333333333336</v>
      </c>
    </row>
    <row r="9" spans="2:24" ht="21" customHeight="1" x14ac:dyDescent="0.15">
      <c r="B9" s="21" t="s">
        <v>30</v>
      </c>
      <c r="C9" s="14">
        <f t="shared" si="1"/>
        <v>1</v>
      </c>
      <c r="D9" s="22">
        <f>IF($C8=0,0,D8/$C8)</f>
        <v>7.3652108867023414E-3</v>
      </c>
      <c r="E9" s="22">
        <f t="shared" ref="E9:X9" si="2">IF($C8=0,0,E8/$C8)</f>
        <v>9.4366764485873753E-3</v>
      </c>
      <c r="F9" s="22">
        <f t="shared" si="2"/>
        <v>3.6826054433511707E-3</v>
      </c>
      <c r="G9" s="22">
        <f t="shared" si="2"/>
        <v>2.5317912423039298E-3</v>
      </c>
      <c r="H9" s="22">
        <f t="shared" si="2"/>
        <v>1.8413027216755853E-3</v>
      </c>
      <c r="I9" s="22">
        <f t="shared" si="2"/>
        <v>5.7540710052362051E-3</v>
      </c>
      <c r="J9" s="22">
        <f t="shared" si="2"/>
        <v>0</v>
      </c>
      <c r="K9" s="22">
        <f t="shared" si="2"/>
        <v>4.3730939639795149E-3</v>
      </c>
      <c r="L9" s="22">
        <f t="shared" si="2"/>
        <v>0</v>
      </c>
      <c r="M9" s="22">
        <f t="shared" si="2"/>
        <v>6.9048852062834453E-4</v>
      </c>
      <c r="N9" s="22">
        <f t="shared" si="2"/>
        <v>0</v>
      </c>
      <c r="O9" s="22">
        <f t="shared" si="2"/>
        <v>4.1199148397491225E-2</v>
      </c>
      <c r="P9" s="22">
        <f t="shared" si="2"/>
        <v>4.0278497036653434E-2</v>
      </c>
      <c r="Q9" s="22">
        <f t="shared" si="2"/>
        <v>5.512400023016284E-2</v>
      </c>
      <c r="R9" s="22">
        <f t="shared" si="2"/>
        <v>1.3349444732147994E-2</v>
      </c>
      <c r="S9" s="22">
        <f t="shared" si="2"/>
        <v>7.8255365671212381E-3</v>
      </c>
      <c r="T9" s="22">
        <f t="shared" si="2"/>
        <v>1.7607457276022784E-2</v>
      </c>
      <c r="U9" s="22">
        <f t="shared" si="2"/>
        <v>0.35214914552045573</v>
      </c>
      <c r="V9" s="22">
        <f t="shared" si="2"/>
        <v>0.15668335347258183</v>
      </c>
      <c r="W9" s="22">
        <f t="shared" si="2"/>
        <v>2.6929052304505437E-2</v>
      </c>
      <c r="X9" s="23">
        <f t="shared" si="2"/>
        <v>0.25317912423039302</v>
      </c>
    </row>
    <row r="10" spans="2:24" ht="21" customHeight="1" x14ac:dyDescent="0.15">
      <c r="B10" s="17" t="s">
        <v>32</v>
      </c>
      <c r="C10" s="18">
        <f t="shared" si="1"/>
        <v>171.73089700996678</v>
      </c>
      <c r="D10" s="24">
        <v>3.3754152823920265</v>
      </c>
      <c r="E10" s="24">
        <v>2.2807308970099669</v>
      </c>
      <c r="F10" s="24">
        <v>2.1029900332225915</v>
      </c>
      <c r="G10" s="24">
        <v>2.9401993355481726</v>
      </c>
      <c r="H10" s="24">
        <v>2.9833887043189367</v>
      </c>
      <c r="I10" s="24">
        <v>0.13621262458471761</v>
      </c>
      <c r="J10" s="24">
        <v>6.9767441860465115E-2</v>
      </c>
      <c r="K10" s="24">
        <v>1.5415282392026579</v>
      </c>
      <c r="L10" s="24">
        <v>0.37209302325581395</v>
      </c>
      <c r="M10" s="24">
        <v>1.5946843853820598</v>
      </c>
      <c r="N10" s="24">
        <v>0.89368770764119598</v>
      </c>
      <c r="O10" s="24">
        <v>11.322259136212624</v>
      </c>
      <c r="P10" s="24">
        <v>4.1810631229235877</v>
      </c>
      <c r="Q10" s="24">
        <v>13.890365448504983</v>
      </c>
      <c r="R10" s="24">
        <v>3.212624584717608</v>
      </c>
      <c r="S10" s="24">
        <v>2.3255813953488373</v>
      </c>
      <c r="T10" s="24">
        <v>2.7209302325581395</v>
      </c>
      <c r="U10" s="24">
        <v>54.40531561461794</v>
      </c>
      <c r="V10" s="24">
        <v>32.284053156146179</v>
      </c>
      <c r="W10" s="24">
        <v>5.2325581395348841</v>
      </c>
      <c r="X10" s="25">
        <v>23.865448504983387</v>
      </c>
    </row>
    <row r="11" spans="2:24" ht="21" customHeight="1" x14ac:dyDescent="0.15">
      <c r="B11" s="26" t="s">
        <v>30</v>
      </c>
      <c r="C11" s="14">
        <f t="shared" si="1"/>
        <v>1</v>
      </c>
      <c r="D11" s="22">
        <f>IF($C10=0,0,D10/$C10)</f>
        <v>1.9655259136019808E-2</v>
      </c>
      <c r="E11" s="22">
        <f t="shared" ref="E11:X11" si="3">IF($C10=0,0,E10/$C10)</f>
        <v>1.3280841926060629E-2</v>
      </c>
      <c r="F11" s="22">
        <f t="shared" si="3"/>
        <v>1.2245845505020217E-2</v>
      </c>
      <c r="G11" s="22">
        <f t="shared" si="3"/>
        <v>1.7120968834033003E-2</v>
      </c>
      <c r="H11" s="22">
        <f t="shared" si="3"/>
        <v>1.7372463291482076E-2</v>
      </c>
      <c r="I11" s="22">
        <f t="shared" si="3"/>
        <v>7.9317482733938212E-4</v>
      </c>
      <c r="J11" s="22">
        <f t="shared" si="3"/>
        <v>4.0626027741773226E-4</v>
      </c>
      <c r="K11" s="22">
        <f t="shared" si="3"/>
        <v>8.9764175581822751E-3</v>
      </c>
      <c r="L11" s="22">
        <f t="shared" si="3"/>
        <v>2.1667214795612387E-3</v>
      </c>
      <c r="M11" s="22">
        <f t="shared" si="3"/>
        <v>9.2859491981195953E-3</v>
      </c>
      <c r="N11" s="22">
        <f t="shared" si="3"/>
        <v>5.2040006964461892E-3</v>
      </c>
      <c r="O11" s="22">
        <f t="shared" si="3"/>
        <v>6.5930239306649124E-2</v>
      </c>
      <c r="P11" s="22">
        <f t="shared" si="3"/>
        <v>2.434659805381981E-2</v>
      </c>
      <c r="Q11" s="22">
        <f t="shared" si="3"/>
        <v>8.0884486661120886E-2</v>
      </c>
      <c r="R11" s="22">
        <f t="shared" si="3"/>
        <v>1.870731848871177E-2</v>
      </c>
      <c r="S11" s="22">
        <f t="shared" si="3"/>
        <v>1.3542009247257743E-2</v>
      </c>
      <c r="T11" s="22">
        <f t="shared" si="3"/>
        <v>1.5844150819291559E-2</v>
      </c>
      <c r="U11" s="22">
        <f t="shared" si="3"/>
        <v>0.31680563347584684</v>
      </c>
      <c r="V11" s="22">
        <f t="shared" si="3"/>
        <v>0.18799210694318158</v>
      </c>
      <c r="W11" s="22">
        <f t="shared" si="3"/>
        <v>3.0469520806329923E-2</v>
      </c>
      <c r="X11" s="23">
        <f t="shared" si="3"/>
        <v>0.13897003346810854</v>
      </c>
    </row>
    <row r="12" spans="2:24" ht="21" customHeight="1" x14ac:dyDescent="0.15">
      <c r="B12" s="27" t="s">
        <v>33</v>
      </c>
      <c r="C12" s="18">
        <f t="shared" si="1"/>
        <v>174.39486260453998</v>
      </c>
      <c r="D12" s="24">
        <v>9.9778972520908003</v>
      </c>
      <c r="E12" s="24">
        <v>5.8876941457586618</v>
      </c>
      <c r="F12" s="24">
        <v>7.5191158900836319</v>
      </c>
      <c r="G12" s="24">
        <v>11.141577060931899</v>
      </c>
      <c r="H12" s="24">
        <v>8.8751493428912784</v>
      </c>
      <c r="I12" s="24">
        <v>0.54241338112305859</v>
      </c>
      <c r="J12" s="24">
        <v>9.55794504181601E-2</v>
      </c>
      <c r="K12" s="24">
        <v>3.4313022700119475</v>
      </c>
      <c r="L12" s="24">
        <v>0.67502986857825564</v>
      </c>
      <c r="M12" s="24">
        <v>3.3769414575866188</v>
      </c>
      <c r="N12" s="24">
        <v>1.4743130227001195</v>
      </c>
      <c r="O12" s="24">
        <v>16.640979689366787</v>
      </c>
      <c r="P12" s="24">
        <v>9.6164874551971327</v>
      </c>
      <c r="Q12" s="24">
        <v>11.548387096774194</v>
      </c>
      <c r="R12" s="24">
        <v>2.6415770609318998</v>
      </c>
      <c r="S12" s="24">
        <v>2.638590203106332</v>
      </c>
      <c r="T12" s="24">
        <v>2.4432497013142176</v>
      </c>
      <c r="U12" s="24">
        <v>23.475507765830347</v>
      </c>
      <c r="V12" s="24">
        <v>37.63978494623656</v>
      </c>
      <c r="W12" s="24">
        <v>5.9384707287933098</v>
      </c>
      <c r="X12" s="25">
        <v>8.8148148148148149</v>
      </c>
    </row>
    <row r="13" spans="2:24" ht="21" customHeight="1" x14ac:dyDescent="0.15">
      <c r="B13" s="13" t="s">
        <v>30</v>
      </c>
      <c r="C13" s="14">
        <f t="shared" si="1"/>
        <v>1.0000000000000002</v>
      </c>
      <c r="D13" s="22">
        <f>IF($C12=0,0,D12/$C12)</f>
        <v>5.7214398997043898E-2</v>
      </c>
      <c r="E13" s="22">
        <f t="shared" ref="E13:X13" si="4">IF($C12=0,0,E12/$C12)</f>
        <v>3.3760708646043504E-2</v>
      </c>
      <c r="F13" s="22">
        <f t="shared" si="4"/>
        <v>4.3115466693156412E-2</v>
      </c>
      <c r="G13" s="22">
        <f t="shared" si="4"/>
        <v>6.3887071525705899E-2</v>
      </c>
      <c r="H13" s="22">
        <f t="shared" si="4"/>
        <v>5.089111691906132E-2</v>
      </c>
      <c r="I13" s="22">
        <f t="shared" si="4"/>
        <v>3.1102600903619628E-3</v>
      </c>
      <c r="J13" s="22">
        <f t="shared" si="4"/>
        <v>5.4806345204616081E-4</v>
      </c>
      <c r="K13" s="22">
        <f t="shared" si="4"/>
        <v>1.9675477928457172E-2</v>
      </c>
      <c r="L13" s="22">
        <f t="shared" si="4"/>
        <v>3.8706981300760104E-3</v>
      </c>
      <c r="M13" s="22">
        <f t="shared" si="4"/>
        <v>1.9363766840105916E-2</v>
      </c>
      <c r="N13" s="22">
        <f t="shared" si="4"/>
        <v>8.4538787478120308E-3</v>
      </c>
      <c r="O13" s="22">
        <f t="shared" si="4"/>
        <v>9.5421272397811882E-2</v>
      </c>
      <c r="P13" s="22">
        <f t="shared" si="4"/>
        <v>5.5142034068994351E-2</v>
      </c>
      <c r="Q13" s="22">
        <f t="shared" si="4"/>
        <v>6.6219766593477378E-2</v>
      </c>
      <c r="R13" s="22">
        <f t="shared" si="4"/>
        <v>1.5147103655925769E-2</v>
      </c>
      <c r="S13" s="22">
        <f t="shared" si="4"/>
        <v>1.5129976673049324E-2</v>
      </c>
      <c r="T13" s="22">
        <f t="shared" si="4"/>
        <v>1.4009871992929987E-2</v>
      </c>
      <c r="U13" s="22">
        <f t="shared" si="4"/>
        <v>0.13461123461568766</v>
      </c>
      <c r="V13" s="22">
        <f t="shared" si="4"/>
        <v>0.21583081281235342</v>
      </c>
      <c r="W13" s="22">
        <f t="shared" si="4"/>
        <v>3.4051867354943026E-2</v>
      </c>
      <c r="X13" s="23">
        <f t="shared" si="4"/>
        <v>5.0545151864957179E-2</v>
      </c>
    </row>
    <row r="14" spans="2:24" ht="21" customHeight="1" x14ac:dyDescent="0.15">
      <c r="B14" s="27" t="s">
        <v>34</v>
      </c>
      <c r="C14" s="18">
        <f t="shared" si="1"/>
        <v>172.78662790697675</v>
      </c>
      <c r="D14" s="28">
        <v>13.136099365750528</v>
      </c>
      <c r="E14" s="28">
        <v>8.8118393234672308</v>
      </c>
      <c r="F14" s="28">
        <v>9.1376849894291752</v>
      </c>
      <c r="G14" s="28">
        <v>18.237843551797042</v>
      </c>
      <c r="H14" s="28">
        <v>11.156183932346723</v>
      </c>
      <c r="I14" s="28">
        <v>0.40644820295983086</v>
      </c>
      <c r="J14" s="28">
        <v>0.25079281183932345</v>
      </c>
      <c r="K14" s="28">
        <v>3.8781712473572938</v>
      </c>
      <c r="L14" s="28">
        <v>2.109936575052854</v>
      </c>
      <c r="M14" s="28">
        <v>4.1498414376321353</v>
      </c>
      <c r="N14" s="28">
        <v>1.7045454545454546</v>
      </c>
      <c r="O14" s="28">
        <v>12.623414376321353</v>
      </c>
      <c r="P14" s="28">
        <v>11.100422832980973</v>
      </c>
      <c r="Q14" s="28">
        <v>9.2375792811839332</v>
      </c>
      <c r="R14" s="28">
        <v>2.1004228329809727</v>
      </c>
      <c r="S14" s="28">
        <v>2.1186575052854124</v>
      </c>
      <c r="T14" s="28">
        <v>2.4738372093023258</v>
      </c>
      <c r="U14" s="28">
        <v>10.820560253699789</v>
      </c>
      <c r="V14" s="28">
        <v>36.198097251585622</v>
      </c>
      <c r="W14" s="28">
        <v>6.4550739957716701</v>
      </c>
      <c r="X14" s="29">
        <v>6.6791754756871038</v>
      </c>
    </row>
    <row r="15" spans="2:24" ht="21" customHeight="1" x14ac:dyDescent="0.15">
      <c r="B15" s="13" t="s">
        <v>30</v>
      </c>
      <c r="C15" s="14">
        <f t="shared" si="1"/>
        <v>1.0000000000000002</v>
      </c>
      <c r="D15" s="22">
        <f>IF($C14=0,0,D14/$C14)</f>
        <v>7.6024976729232877E-2</v>
      </c>
      <c r="E15" s="22">
        <f t="shared" ref="E15:X15" si="5">IF($C14=0,0,E14/$C14)</f>
        <v>5.0998387029181837E-2</v>
      </c>
      <c r="F15" s="22">
        <f t="shared" si="5"/>
        <v>5.288421390079235E-2</v>
      </c>
      <c r="G15" s="22">
        <f t="shared" si="5"/>
        <v>0.105551244171602</v>
      </c>
      <c r="H15" s="22">
        <f t="shared" si="5"/>
        <v>6.4566246054369933E-2</v>
      </c>
      <c r="I15" s="22">
        <f t="shared" si="5"/>
        <v>2.3523128374184758E-3</v>
      </c>
      <c r="J15" s="22">
        <f t="shared" si="5"/>
        <v>1.4514596116450803E-3</v>
      </c>
      <c r="K15" s="22">
        <f t="shared" si="5"/>
        <v>2.244485753518604E-2</v>
      </c>
      <c r="L15" s="22">
        <f t="shared" si="5"/>
        <v>1.2211226068887587E-2</v>
      </c>
      <c r="M15" s="22">
        <f t="shared" si="5"/>
        <v>2.4017144659286296E-2</v>
      </c>
      <c r="N15" s="22">
        <f t="shared" si="5"/>
        <v>9.865031080201021E-3</v>
      </c>
      <c r="O15" s="22">
        <f t="shared" si="5"/>
        <v>7.3057820094257694E-2</v>
      </c>
      <c r="P15" s="22">
        <f t="shared" si="5"/>
        <v>6.4243529533761806E-2</v>
      </c>
      <c r="Q15" s="22">
        <f t="shared" si="5"/>
        <v>5.3462350605957623E-2</v>
      </c>
      <c r="R15" s="22">
        <f t="shared" si="5"/>
        <v>1.215616543030042E-2</v>
      </c>
      <c r="S15" s="22">
        <f t="shared" si="5"/>
        <v>1.2261698320925827E-2</v>
      </c>
      <c r="T15" s="22">
        <f t="shared" si="5"/>
        <v>1.4317295494846784E-2</v>
      </c>
      <c r="U15" s="22">
        <f t="shared" si="5"/>
        <v>6.2623829081989268E-2</v>
      </c>
      <c r="V15" s="22">
        <f t="shared" si="5"/>
        <v>0.20949594126620502</v>
      </c>
      <c r="W15" s="22">
        <f t="shared" si="5"/>
        <v>3.7358643281393815E-2</v>
      </c>
      <c r="X15" s="23">
        <f t="shared" si="5"/>
        <v>3.8655627212558233E-2</v>
      </c>
    </row>
    <row r="16" spans="2:24" ht="21" customHeight="1" x14ac:dyDescent="0.15">
      <c r="B16" s="27" t="s">
        <v>35</v>
      </c>
      <c r="C16" s="18">
        <f t="shared" si="1"/>
        <v>166.42891090909089</v>
      </c>
      <c r="D16" s="28">
        <v>15.001818181818182</v>
      </c>
      <c r="E16" s="28">
        <v>12.037572727272726</v>
      </c>
      <c r="F16" s="28">
        <v>12.154272727272728</v>
      </c>
      <c r="G16" s="28">
        <v>22.701636363636364</v>
      </c>
      <c r="H16" s="28">
        <v>14.844483636363638</v>
      </c>
      <c r="I16" s="28">
        <v>0.64427272727272722</v>
      </c>
      <c r="J16" s="28">
        <v>0.34054545454545454</v>
      </c>
      <c r="K16" s="28">
        <v>3.6987272727272726</v>
      </c>
      <c r="L16" s="28">
        <v>2.4207272727272726</v>
      </c>
      <c r="M16" s="28">
        <v>6.2355909090909094</v>
      </c>
      <c r="N16" s="28">
        <v>1.2529999999999999</v>
      </c>
      <c r="O16" s="28">
        <v>9.5816363636363633</v>
      </c>
      <c r="P16" s="28">
        <v>8.7916363636363641</v>
      </c>
      <c r="Q16" s="28">
        <v>5.0647272727272723</v>
      </c>
      <c r="R16" s="28">
        <v>1.3029999999999999</v>
      </c>
      <c r="S16" s="28">
        <v>1.4282727272727274</v>
      </c>
      <c r="T16" s="28">
        <v>1.5083636363636364</v>
      </c>
      <c r="U16" s="28">
        <v>1.4650000000000001</v>
      </c>
      <c r="V16" s="28">
        <v>32.64999090909091</v>
      </c>
      <c r="W16" s="28">
        <v>7.4006363636363632</v>
      </c>
      <c r="X16" s="29">
        <v>5.9029999999999996</v>
      </c>
    </row>
    <row r="17" spans="2:24" ht="21" customHeight="1" thickBot="1" x14ac:dyDescent="0.2">
      <c r="B17" s="30" t="s">
        <v>30</v>
      </c>
      <c r="C17" s="31">
        <f t="shared" si="1"/>
        <v>1</v>
      </c>
      <c r="D17" s="32">
        <f>IF($C16=0,0,D16/$C16)</f>
        <v>9.0139496196142768E-2</v>
      </c>
      <c r="E17" s="32">
        <f>IF($C16=0,0,E16/$C16)</f>
        <v>7.2328615632460971E-2</v>
      </c>
      <c r="F17" s="32">
        <f>IF($C16=0,0,F16/$C16)</f>
        <v>7.3029815918892863E-2</v>
      </c>
      <c r="G17" s="32">
        <f>IF($C16=0,0,G16/$C16)</f>
        <v>0.13640440377595672</v>
      </c>
      <c r="H17" s="32">
        <f>IF($C16=0,0,H16/$C16)</f>
        <v>8.9194140340629863E-2</v>
      </c>
      <c r="I17" s="32">
        <f t="shared" ref="I17:X17" si="6">IF($C16=0,0,I16/$C16)</f>
        <v>3.8711587052603549E-3</v>
      </c>
      <c r="J17" s="32">
        <f t="shared" si="6"/>
        <v>2.0461916904057132E-3</v>
      </c>
      <c r="K17" s="32">
        <f t="shared" si="6"/>
        <v>2.2224067035730606E-2</v>
      </c>
      <c r="L17" s="32">
        <f t="shared" si="6"/>
        <v>1.4545112742157857E-2</v>
      </c>
      <c r="M17" s="32">
        <f t="shared" si="6"/>
        <v>3.7466993414966225E-2</v>
      </c>
      <c r="N17" s="32">
        <f t="shared" si="6"/>
        <v>7.5287400077047369E-3</v>
      </c>
      <c r="O17" s="32">
        <f t="shared" si="6"/>
        <v>5.7571946552424286E-2</v>
      </c>
      <c r="P17" s="32">
        <f t="shared" si="6"/>
        <v>5.2825175118995121E-2</v>
      </c>
      <c r="Q17" s="32">
        <f t="shared" si="6"/>
        <v>3.0431775615558754E-2</v>
      </c>
      <c r="R17" s="32">
        <f t="shared" si="6"/>
        <v>7.8291685794407602E-3</v>
      </c>
      <c r="S17" s="32">
        <f t="shared" si="6"/>
        <v>8.5818787100811963E-3</v>
      </c>
      <c r="T17" s="32">
        <f t="shared" si="6"/>
        <v>9.0631106586256255E-3</v>
      </c>
      <c r="U17" s="32">
        <f t="shared" si="6"/>
        <v>8.8025571518654758E-3</v>
      </c>
      <c r="V17" s="32">
        <f t="shared" si="6"/>
        <v>0.19617980272024638</v>
      </c>
      <c r="W17" s="32">
        <f t="shared" si="6"/>
        <v>4.4467252253298957E-2</v>
      </c>
      <c r="X17" s="33">
        <f t="shared" si="6"/>
        <v>3.5468597179154876E-2</v>
      </c>
    </row>
    <row r="18" spans="2:24" ht="29.25" customHeight="1" thickBot="1" x14ac:dyDescent="0.25">
      <c r="B18" s="34" t="s">
        <v>60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</row>
    <row r="19" spans="2:24" ht="11.25" customHeight="1" x14ac:dyDescent="0.15">
      <c r="B19" s="44" t="s">
        <v>2</v>
      </c>
      <c r="C19" s="47" t="s">
        <v>3</v>
      </c>
      <c r="D19" s="50" t="s">
        <v>4</v>
      </c>
      <c r="E19" s="42"/>
      <c r="F19" s="42"/>
      <c r="G19" s="42"/>
      <c r="H19" s="42"/>
      <c r="I19" s="42"/>
      <c r="J19" s="42"/>
      <c r="K19" s="42"/>
      <c r="L19" s="42"/>
      <c r="M19" s="42"/>
      <c r="N19" s="50" t="s">
        <v>5</v>
      </c>
      <c r="O19" s="47"/>
      <c r="P19" s="54" t="s">
        <v>36</v>
      </c>
      <c r="Q19" s="55"/>
      <c r="R19" s="56"/>
      <c r="S19" s="42" t="s">
        <v>37</v>
      </c>
      <c r="T19" s="42"/>
      <c r="U19" s="60" t="s">
        <v>38</v>
      </c>
      <c r="V19" s="60" t="s">
        <v>9</v>
      </c>
      <c r="W19" s="60" t="s">
        <v>39</v>
      </c>
      <c r="X19" s="65" t="s">
        <v>40</v>
      </c>
    </row>
    <row r="20" spans="2:24" ht="10.5" customHeight="1" x14ac:dyDescent="0.15">
      <c r="B20" s="45"/>
      <c r="C20" s="48"/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1"/>
      <c r="O20" s="53"/>
      <c r="P20" s="57"/>
      <c r="Q20" s="58"/>
      <c r="R20" s="59"/>
      <c r="S20" s="43"/>
      <c r="T20" s="43"/>
      <c r="U20" s="61"/>
      <c r="V20" s="63"/>
      <c r="W20" s="61"/>
      <c r="X20" s="66"/>
    </row>
    <row r="21" spans="2:24" ht="42" customHeight="1" thickBot="1" x14ac:dyDescent="0.2">
      <c r="B21" s="46"/>
      <c r="C21" s="49"/>
      <c r="D21" s="5" t="s">
        <v>41</v>
      </c>
      <c r="E21" s="6" t="s">
        <v>42</v>
      </c>
      <c r="F21" s="5" t="s">
        <v>43</v>
      </c>
      <c r="G21" s="6" t="s">
        <v>44</v>
      </c>
      <c r="H21" s="5" t="s">
        <v>45</v>
      </c>
      <c r="I21" s="6" t="s">
        <v>46</v>
      </c>
      <c r="J21" s="5" t="s">
        <v>47</v>
      </c>
      <c r="K21" s="6" t="s">
        <v>48</v>
      </c>
      <c r="L21" s="5" t="s">
        <v>49</v>
      </c>
      <c r="M21" s="7" t="s">
        <v>21</v>
      </c>
      <c r="N21" s="8" t="s">
        <v>50</v>
      </c>
      <c r="O21" s="6" t="s">
        <v>51</v>
      </c>
      <c r="P21" s="6" t="s">
        <v>24</v>
      </c>
      <c r="Q21" s="6" t="s">
        <v>25</v>
      </c>
      <c r="R21" s="6" t="s">
        <v>26</v>
      </c>
      <c r="S21" s="6" t="s">
        <v>27</v>
      </c>
      <c r="T21" s="7" t="s">
        <v>28</v>
      </c>
      <c r="U21" s="62"/>
      <c r="V21" s="64"/>
      <c r="W21" s="62"/>
      <c r="X21" s="67"/>
    </row>
    <row r="22" spans="2:24" ht="21" customHeight="1" x14ac:dyDescent="0.15">
      <c r="B22" s="36" t="s">
        <v>52</v>
      </c>
      <c r="C22" s="10">
        <f>SUM(D22:X22)</f>
        <v>159.25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2</v>
      </c>
      <c r="L22" s="11">
        <v>0</v>
      </c>
      <c r="M22" s="11">
        <v>1.5</v>
      </c>
      <c r="N22" s="11">
        <v>0.5</v>
      </c>
      <c r="O22" s="11">
        <v>2</v>
      </c>
      <c r="P22" s="11">
        <v>0.5</v>
      </c>
      <c r="Q22" s="11">
        <v>13.25</v>
      </c>
      <c r="R22" s="11">
        <v>2.5</v>
      </c>
      <c r="S22" s="11">
        <v>4</v>
      </c>
      <c r="T22" s="11">
        <v>7.5</v>
      </c>
      <c r="U22" s="11">
        <v>48.75</v>
      </c>
      <c r="V22" s="11">
        <v>25.5</v>
      </c>
      <c r="W22" s="11">
        <v>3.5</v>
      </c>
      <c r="X22" s="12">
        <v>47.75</v>
      </c>
    </row>
    <row r="23" spans="2:24" ht="21" customHeight="1" x14ac:dyDescent="0.15">
      <c r="B23" s="13" t="s">
        <v>53</v>
      </c>
      <c r="C23" s="14">
        <f>SUM(D23:X23)</f>
        <v>1</v>
      </c>
      <c r="D23" s="22">
        <f>IF($C22=0,0,D22/$C22)</f>
        <v>0</v>
      </c>
      <c r="E23" s="22">
        <f>IF($C22=0,0,E22/$C22)</f>
        <v>0</v>
      </c>
      <c r="F23" s="22">
        <f>IF($C22=0,0,F22/$C22)</f>
        <v>0</v>
      </c>
      <c r="G23" s="22">
        <f t="shared" ref="G23:X23" si="7">IF($C22=0,0,G22/$C22)</f>
        <v>0</v>
      </c>
      <c r="H23" s="22">
        <f t="shared" si="7"/>
        <v>0</v>
      </c>
      <c r="I23" s="22">
        <f t="shared" si="7"/>
        <v>0</v>
      </c>
      <c r="J23" s="22">
        <f t="shared" si="7"/>
        <v>0</v>
      </c>
      <c r="K23" s="22">
        <f t="shared" si="7"/>
        <v>1.2558869701726845E-2</v>
      </c>
      <c r="L23" s="22">
        <f t="shared" si="7"/>
        <v>0</v>
      </c>
      <c r="M23" s="22">
        <f t="shared" si="7"/>
        <v>9.4191522762951327E-3</v>
      </c>
      <c r="N23" s="22">
        <f t="shared" si="7"/>
        <v>3.1397174254317113E-3</v>
      </c>
      <c r="O23" s="22">
        <f t="shared" si="7"/>
        <v>1.2558869701726845E-2</v>
      </c>
      <c r="P23" s="22">
        <f t="shared" si="7"/>
        <v>3.1397174254317113E-3</v>
      </c>
      <c r="Q23" s="22">
        <f t="shared" si="7"/>
        <v>8.3202511773940349E-2</v>
      </c>
      <c r="R23" s="22">
        <f t="shared" si="7"/>
        <v>1.5698587127158554E-2</v>
      </c>
      <c r="S23" s="22">
        <f t="shared" si="7"/>
        <v>2.5117739403453691E-2</v>
      </c>
      <c r="T23" s="22">
        <f t="shared" si="7"/>
        <v>4.709576138147567E-2</v>
      </c>
      <c r="U23" s="22">
        <f t="shared" si="7"/>
        <v>0.30612244897959184</v>
      </c>
      <c r="V23" s="22">
        <f t="shared" si="7"/>
        <v>0.16012558869701726</v>
      </c>
      <c r="W23" s="22">
        <f t="shared" si="7"/>
        <v>2.197802197802198E-2</v>
      </c>
      <c r="X23" s="23">
        <f t="shared" si="7"/>
        <v>0.29984301412872844</v>
      </c>
    </row>
    <row r="24" spans="2:24" ht="21" customHeight="1" x14ac:dyDescent="0.15">
      <c r="B24" s="17" t="s">
        <v>54</v>
      </c>
      <c r="C24" s="18">
        <f t="shared" ref="C24:C33" si="8">SUM(D24:X24)</f>
        <v>178.18181818181822</v>
      </c>
      <c r="D24" s="28">
        <v>2.9090909090909101</v>
      </c>
      <c r="E24" s="28">
        <v>2.7272727272727302</v>
      </c>
      <c r="F24" s="28">
        <v>0.90909090909090895</v>
      </c>
      <c r="G24" s="28">
        <v>1</v>
      </c>
      <c r="H24" s="28">
        <v>0.54545454545454497</v>
      </c>
      <c r="I24" s="28">
        <v>2.2727272727272698</v>
      </c>
      <c r="J24" s="28">
        <v>0</v>
      </c>
      <c r="K24" s="28">
        <v>0.81818181818181801</v>
      </c>
      <c r="L24" s="28">
        <v>0</v>
      </c>
      <c r="M24" s="28">
        <v>0.27272727272727298</v>
      </c>
      <c r="N24" s="28">
        <v>0</v>
      </c>
      <c r="O24" s="28">
        <v>5.4545454545454497</v>
      </c>
      <c r="P24" s="28">
        <v>12.818181818181801</v>
      </c>
      <c r="Q24" s="28">
        <v>13.7727272727273</v>
      </c>
      <c r="R24" s="28">
        <v>5.2727272727272698</v>
      </c>
      <c r="S24" s="28">
        <v>1.63636363636364</v>
      </c>
      <c r="T24" s="28">
        <v>3.7727272727272698</v>
      </c>
      <c r="U24" s="28">
        <v>86.272727272727295</v>
      </c>
      <c r="V24" s="28">
        <v>29.181818181818201</v>
      </c>
      <c r="W24" s="28">
        <v>3.7272727272727302</v>
      </c>
      <c r="X24" s="29">
        <v>4.8181818181818201</v>
      </c>
    </row>
    <row r="25" spans="2:24" ht="21" customHeight="1" x14ac:dyDescent="0.15">
      <c r="B25" s="21" t="s">
        <v>53</v>
      </c>
      <c r="C25" s="14">
        <f t="shared" si="8"/>
        <v>1</v>
      </c>
      <c r="D25" s="22">
        <f>IF($C24=0,0,D24/$C24)</f>
        <v>1.6326530612244899E-2</v>
      </c>
      <c r="E25" s="22">
        <f t="shared" ref="E25:X25" si="9">IF($C24=0,0,E24/$C24)</f>
        <v>1.5306122448979605E-2</v>
      </c>
      <c r="F25" s="22">
        <f>IF($C24=0,0,F24/$C24)</f>
        <v>5.1020408163265285E-3</v>
      </c>
      <c r="G25" s="22">
        <f>IF($C24=0,0,G24/$C24)</f>
        <v>5.6122448979591824E-3</v>
      </c>
      <c r="H25" s="22">
        <f t="shared" si="9"/>
        <v>3.0612244897959152E-3</v>
      </c>
      <c r="I25" s="22">
        <f t="shared" si="9"/>
        <v>1.2755102040816308E-2</v>
      </c>
      <c r="J25" s="22">
        <f t="shared" si="9"/>
        <v>0</v>
      </c>
      <c r="K25" s="22">
        <f t="shared" si="9"/>
        <v>4.5918367346938754E-3</v>
      </c>
      <c r="L25" s="22">
        <f t="shared" si="9"/>
        <v>0</v>
      </c>
      <c r="M25" s="22">
        <f t="shared" si="9"/>
        <v>1.5306122448979604E-3</v>
      </c>
      <c r="N25" s="22">
        <f t="shared" si="9"/>
        <v>0</v>
      </c>
      <c r="O25" s="22">
        <f t="shared" si="9"/>
        <v>3.0612244897959152E-2</v>
      </c>
      <c r="P25" s="22">
        <f t="shared" si="9"/>
        <v>7.1938775510203973E-2</v>
      </c>
      <c r="Q25" s="22">
        <f t="shared" si="9"/>
        <v>7.7295918367347075E-2</v>
      </c>
      <c r="R25" s="22">
        <f t="shared" si="9"/>
        <v>2.9591836734693854E-2</v>
      </c>
      <c r="S25" s="22">
        <f t="shared" si="9"/>
        <v>9.1836734693877733E-3</v>
      </c>
      <c r="T25" s="22">
        <f t="shared" si="9"/>
        <v>2.1173469387755082E-2</v>
      </c>
      <c r="U25" s="22">
        <f t="shared" si="9"/>
        <v>0.48418367346938779</v>
      </c>
      <c r="V25" s="22">
        <f t="shared" si="9"/>
        <v>0.16377551020408171</v>
      </c>
      <c r="W25" s="22">
        <f t="shared" si="9"/>
        <v>2.0918367346938787E-2</v>
      </c>
      <c r="X25" s="23">
        <f t="shared" si="9"/>
        <v>2.7040816326530617E-2</v>
      </c>
    </row>
    <row r="26" spans="2:24" ht="21" customHeight="1" x14ac:dyDescent="0.15">
      <c r="B26" s="37" t="s">
        <v>55</v>
      </c>
      <c r="C26" s="18">
        <f t="shared" si="8"/>
        <v>172.20093457943929</v>
      </c>
      <c r="D26" s="28">
        <v>3.3925233644859798</v>
      </c>
      <c r="E26" s="28">
        <v>2.3551401869158899</v>
      </c>
      <c r="F26" s="28">
        <v>2.2429906542056099</v>
      </c>
      <c r="G26" s="28">
        <v>4.4205607476635498</v>
      </c>
      <c r="H26" s="28">
        <v>3.4672897196261698</v>
      </c>
      <c r="I26" s="28">
        <v>0.18691588785046701</v>
      </c>
      <c r="J26" s="28">
        <v>0</v>
      </c>
      <c r="K26" s="28">
        <v>2.1775700934579398</v>
      </c>
      <c r="L26" s="28">
        <v>0.25233644859813098</v>
      </c>
      <c r="M26" s="28">
        <v>2.18691588785047</v>
      </c>
      <c r="N26" s="28">
        <v>2.0373831775700899</v>
      </c>
      <c r="O26" s="28">
        <v>11.4392523364486</v>
      </c>
      <c r="P26" s="28">
        <v>3.9345794392523401</v>
      </c>
      <c r="Q26" s="28">
        <v>16.429906542056099</v>
      </c>
      <c r="R26" s="28">
        <v>4.1682242990654199</v>
      </c>
      <c r="S26" s="28">
        <v>3.1682242990654199</v>
      </c>
      <c r="T26" s="28">
        <v>4.1121495327102799</v>
      </c>
      <c r="U26" s="28">
        <v>55.355140186915897</v>
      </c>
      <c r="V26" s="28">
        <v>34.696261682242998</v>
      </c>
      <c r="W26" s="28">
        <v>4.4953271028037403</v>
      </c>
      <c r="X26" s="29">
        <v>11.682242990654199</v>
      </c>
    </row>
    <row r="27" spans="2:24" ht="21" customHeight="1" x14ac:dyDescent="0.15">
      <c r="B27" s="26" t="s">
        <v>53</v>
      </c>
      <c r="C27" s="14">
        <f t="shared" si="8"/>
        <v>1.0000000000000002</v>
      </c>
      <c r="D27" s="22">
        <f>IF($C26=0,0,D26/$C26)</f>
        <v>1.9700957911589902E-2</v>
      </c>
      <c r="E27" s="22">
        <f t="shared" ref="E27:X27" si="10">IF($C26=0,0,E26/$C26)</f>
        <v>1.3676698054326893E-2</v>
      </c>
      <c r="F27" s="22">
        <f t="shared" si="10"/>
        <v>1.3025426718406568E-2</v>
      </c>
      <c r="G27" s="22">
        <f t="shared" si="10"/>
        <v>2.5670945157526239E-2</v>
      </c>
      <c r="H27" s="22">
        <f t="shared" si="10"/>
        <v>2.0135138802203474E-2</v>
      </c>
      <c r="I27" s="22">
        <f t="shared" si="10"/>
        <v>1.0854522265338778E-3</v>
      </c>
      <c r="J27" s="22">
        <f t="shared" si="10"/>
        <v>0</v>
      </c>
      <c r="K27" s="22">
        <f t="shared" si="10"/>
        <v>1.2645518439119671E-2</v>
      </c>
      <c r="L27" s="22">
        <f t="shared" si="10"/>
        <v>1.4653605058207381E-3</v>
      </c>
      <c r="M27" s="22">
        <f t="shared" si="10"/>
        <v>1.2699791050446404E-2</v>
      </c>
      <c r="N27" s="22">
        <f t="shared" si="10"/>
        <v>1.1831429269219266E-2</v>
      </c>
      <c r="O27" s="22">
        <f t="shared" si="10"/>
        <v>6.642967626387343E-2</v>
      </c>
      <c r="P27" s="22">
        <f t="shared" si="10"/>
        <v>2.2848769368538184E-2</v>
      </c>
      <c r="Q27" s="22">
        <f t="shared" si="10"/>
        <v>9.5411250712328144E-2</v>
      </c>
      <c r="R27" s="22">
        <f t="shared" si="10"/>
        <v>2.4205584651705508E-2</v>
      </c>
      <c r="S27" s="22">
        <f t="shared" si="10"/>
        <v>1.8398415239749253E-2</v>
      </c>
      <c r="T27" s="22">
        <f t="shared" si="10"/>
        <v>2.3879948983745344E-2</v>
      </c>
      <c r="U27" s="22">
        <f t="shared" si="10"/>
        <v>0.32145667688800844</v>
      </c>
      <c r="V27" s="22">
        <f t="shared" si="10"/>
        <v>0.20148706955035142</v>
      </c>
      <c r="W27" s="22">
        <f t="shared" si="10"/>
        <v>2.6105126048139811E-2</v>
      </c>
      <c r="X27" s="23">
        <f t="shared" si="10"/>
        <v>6.7840764158367428E-2</v>
      </c>
    </row>
    <row r="28" spans="2:24" ht="21" customHeight="1" x14ac:dyDescent="0.15">
      <c r="B28" s="37" t="s">
        <v>56</v>
      </c>
      <c r="C28" s="18">
        <f t="shared" si="8"/>
        <v>177.88957055214721</v>
      </c>
      <c r="D28" s="28">
        <v>6.8527607361963199</v>
      </c>
      <c r="E28" s="28">
        <v>4.7546012269938602</v>
      </c>
      <c r="F28" s="28">
        <v>6.8987730061349701</v>
      </c>
      <c r="G28" s="28">
        <v>8.3650306748466292</v>
      </c>
      <c r="H28" s="28">
        <v>8.1472392638036801</v>
      </c>
      <c r="I28" s="28">
        <v>0.76687116564417201</v>
      </c>
      <c r="J28" s="28">
        <v>0.13496932515337401</v>
      </c>
      <c r="K28" s="28">
        <v>3.8374233128834399</v>
      </c>
      <c r="L28" s="28">
        <v>1.3312883435582801</v>
      </c>
      <c r="M28" s="28">
        <v>2.7975460122699398</v>
      </c>
      <c r="N28" s="28">
        <v>2.1226993865030699</v>
      </c>
      <c r="O28" s="28">
        <v>15.285276073619601</v>
      </c>
      <c r="P28" s="28">
        <v>6.1441717791411001</v>
      </c>
      <c r="Q28" s="28">
        <v>12.392638036809799</v>
      </c>
      <c r="R28" s="28">
        <v>3.44171779141104</v>
      </c>
      <c r="S28" s="28">
        <v>1.8711656441717801</v>
      </c>
      <c r="T28" s="28">
        <v>3.4018404907975501</v>
      </c>
      <c r="U28" s="28">
        <v>34.564417177914102</v>
      </c>
      <c r="V28" s="28">
        <v>38.996932515337399</v>
      </c>
      <c r="W28" s="28">
        <v>4.8558282208588999</v>
      </c>
      <c r="X28" s="29">
        <v>10.926380368098201</v>
      </c>
    </row>
    <row r="29" spans="2:24" ht="21" customHeight="1" x14ac:dyDescent="0.15">
      <c r="B29" s="13" t="s">
        <v>53</v>
      </c>
      <c r="C29" s="14">
        <f t="shared" si="8"/>
        <v>1</v>
      </c>
      <c r="D29" s="22">
        <f>IF($C28=0,0,D28/$C28)</f>
        <v>3.8522554835149686E-2</v>
      </c>
      <c r="E29" s="22">
        <f t="shared" ref="E29:X29" si="11">IF($C28=0,0,E28/$C28)</f>
        <v>2.6727824527521017E-2</v>
      </c>
      <c r="F29" s="22">
        <f t="shared" si="11"/>
        <v>3.8781211201545054E-2</v>
      </c>
      <c r="G29" s="22">
        <f>IF($C28=0,0,G28/$C28)</f>
        <v>4.7023727410677361E-2</v>
      </c>
      <c r="H29" s="22">
        <f>IF($C28=0,0,H28/$C28)</f>
        <v>4.579942060973928E-2</v>
      </c>
      <c r="I29" s="22">
        <f t="shared" si="11"/>
        <v>4.3109394399227499E-3</v>
      </c>
      <c r="J29" s="22">
        <f>IF($C28=0,0,J28/$C28)</f>
        <v>7.5872534142640247E-4</v>
      </c>
      <c r="K29" s="22">
        <f>IF($C28=0,0,K28/$C28)</f>
        <v>2.157194095737346E-2</v>
      </c>
      <c r="L29" s="22">
        <f t="shared" si="11"/>
        <v>7.48379086770588E-3</v>
      </c>
      <c r="M29" s="22">
        <f t="shared" si="11"/>
        <v>1.5726307076838194E-2</v>
      </c>
      <c r="N29" s="22">
        <f t="shared" si="11"/>
        <v>1.1932680369706182E-2</v>
      </c>
      <c r="O29" s="22">
        <f t="shared" si="11"/>
        <v>8.5925644916540048E-2</v>
      </c>
      <c r="P29" s="22">
        <f t="shared" si="11"/>
        <v>3.4539246792661037E-2</v>
      </c>
      <c r="Q29" s="22">
        <f t="shared" si="11"/>
        <v>6.9664781349151522E-2</v>
      </c>
      <c r="R29" s="22">
        <f t="shared" si="11"/>
        <v>1.9347496206373278E-2</v>
      </c>
      <c r="S29" s="22">
        <f t="shared" si="11"/>
        <v>1.0518692233411512E-2</v>
      </c>
      <c r="T29" s="22">
        <f t="shared" si="11"/>
        <v>1.9123327355497335E-2</v>
      </c>
      <c r="U29" s="22">
        <f t="shared" si="11"/>
        <v>0.19430266243619809</v>
      </c>
      <c r="V29" s="22">
        <f t="shared" si="11"/>
        <v>0.21921989239895148</v>
      </c>
      <c r="W29" s="22">
        <f t="shared" si="11"/>
        <v>2.7296868533590868E-2</v>
      </c>
      <c r="X29" s="23">
        <f t="shared" si="11"/>
        <v>6.1422265140019555E-2</v>
      </c>
    </row>
    <row r="30" spans="2:24" ht="21" customHeight="1" x14ac:dyDescent="0.15">
      <c r="B30" s="37" t="s">
        <v>57</v>
      </c>
      <c r="C30" s="18">
        <f t="shared" si="8"/>
        <v>177.69999999999993</v>
      </c>
      <c r="D30" s="28">
        <v>11.3333333333333</v>
      </c>
      <c r="E30" s="28">
        <v>5.4555555555555602</v>
      </c>
      <c r="F30" s="28">
        <v>9.9888888888888907</v>
      </c>
      <c r="G30" s="28">
        <v>17.7222222222222</v>
      </c>
      <c r="H30" s="28">
        <v>9.31111111111111</v>
      </c>
      <c r="I30" s="28">
        <v>0.211111111111111</v>
      </c>
      <c r="J30" s="28">
        <v>0.41111111111111098</v>
      </c>
      <c r="K30" s="28">
        <v>3.7222222222222201</v>
      </c>
      <c r="L30" s="28">
        <v>2.06666666666667</v>
      </c>
      <c r="M30" s="28">
        <v>3.7722222222222199</v>
      </c>
      <c r="N30" s="28">
        <v>1.2222222222222201</v>
      </c>
      <c r="O30" s="28">
        <v>12.533333333333299</v>
      </c>
      <c r="P30" s="28">
        <v>10.9444444444444</v>
      </c>
      <c r="Q30" s="28">
        <v>13.655555555555599</v>
      </c>
      <c r="R30" s="28">
        <v>3.7</v>
      </c>
      <c r="S30" s="28">
        <v>1.6555555555555601</v>
      </c>
      <c r="T30" s="28">
        <v>4.4888888888888898</v>
      </c>
      <c r="U30" s="28">
        <v>15.9888888888889</v>
      </c>
      <c r="V30" s="28">
        <v>36.6111111111111</v>
      </c>
      <c r="W30" s="28">
        <v>6.9055555555555603</v>
      </c>
      <c r="X30" s="29">
        <v>6</v>
      </c>
    </row>
    <row r="31" spans="2:24" ht="21" customHeight="1" x14ac:dyDescent="0.15">
      <c r="B31" s="26" t="s">
        <v>53</v>
      </c>
      <c r="C31" s="38">
        <f t="shared" si="8"/>
        <v>0.99999999999999989</v>
      </c>
      <c r="D31" s="39">
        <f>IF($C30=0,0,D30/$C30)</f>
        <v>6.3777902832489047E-2</v>
      </c>
      <c r="E31" s="39">
        <f t="shared" ref="E31:X31" si="12">IF($C30=0,0,E30/$C30)</f>
        <v>3.0700931657600239E-2</v>
      </c>
      <c r="F31" s="39">
        <f t="shared" si="12"/>
        <v>5.621209279059592E-2</v>
      </c>
      <c r="G31" s="39">
        <f t="shared" si="12"/>
        <v>9.9731132370411965E-2</v>
      </c>
      <c r="H31" s="39">
        <f t="shared" si="12"/>
        <v>5.2397924091790171E-2</v>
      </c>
      <c r="I31" s="39">
        <f t="shared" si="12"/>
        <v>1.1880197586444069E-3</v>
      </c>
      <c r="J31" s="39">
        <f t="shared" si="12"/>
        <v>2.3135121615706872E-3</v>
      </c>
      <c r="K31" s="39">
        <f t="shared" si="12"/>
        <v>2.0946664165572434E-2</v>
      </c>
      <c r="L31" s="39">
        <f t="shared" si="12"/>
        <v>1.1630088163571585E-2</v>
      </c>
      <c r="M31" s="39">
        <f t="shared" si="12"/>
        <v>2.1228037266304005E-2</v>
      </c>
      <c r="N31" s="39">
        <f t="shared" si="12"/>
        <v>6.8780091289939258E-3</v>
      </c>
      <c r="O31" s="39">
        <f t="shared" si="12"/>
        <v>7.0530857250046736E-2</v>
      </c>
      <c r="P31" s="39">
        <f t="shared" si="12"/>
        <v>6.1589445382354557E-2</v>
      </c>
      <c r="Q31" s="39">
        <f t="shared" si="12"/>
        <v>7.684612017757797E-2</v>
      </c>
      <c r="R31" s="39">
        <f t="shared" si="12"/>
        <v>2.0821609454136195E-2</v>
      </c>
      <c r="S31" s="39">
        <f t="shared" si="12"/>
        <v>9.3165760020009047E-3</v>
      </c>
      <c r="T31" s="39">
        <f t="shared" si="12"/>
        <v>2.5261051710123193E-2</v>
      </c>
      <c r="U31" s="39">
        <f t="shared" si="12"/>
        <v>8.9976864878384383E-2</v>
      </c>
      <c r="V31" s="39">
        <f t="shared" si="12"/>
        <v>0.20602763709122743</v>
      </c>
      <c r="W31" s="39">
        <f t="shared" si="12"/>
        <v>3.8860751578815772E-2</v>
      </c>
      <c r="X31" s="40">
        <f t="shared" si="12"/>
        <v>3.3764772087788421E-2</v>
      </c>
    </row>
    <row r="32" spans="2:24" ht="21" customHeight="1" x14ac:dyDescent="0.15">
      <c r="B32" s="37" t="s">
        <v>58</v>
      </c>
      <c r="C32" s="18">
        <f t="shared" si="8"/>
        <v>166.97619047619054</v>
      </c>
      <c r="D32" s="28">
        <v>11.726190476190499</v>
      </c>
      <c r="E32" s="28">
        <v>10.047619047618999</v>
      </c>
      <c r="F32" s="28">
        <v>8.3095238095238102</v>
      </c>
      <c r="G32" s="28">
        <v>18.1071428571429</v>
      </c>
      <c r="H32" s="28">
        <v>16.6071428571429</v>
      </c>
      <c r="I32" s="28">
        <v>0.85714285714285698</v>
      </c>
      <c r="J32" s="28">
        <v>0.42857142857142899</v>
      </c>
      <c r="K32" s="28">
        <v>5.3809523809523796</v>
      </c>
      <c r="L32" s="28">
        <v>2.9047619047619002</v>
      </c>
      <c r="M32" s="28">
        <v>7.7619047619047601</v>
      </c>
      <c r="N32" s="28">
        <v>0.85714285714285698</v>
      </c>
      <c r="O32" s="28">
        <v>16.952380952380999</v>
      </c>
      <c r="P32" s="28">
        <v>5.1190476190476204</v>
      </c>
      <c r="Q32" s="28">
        <v>7.7619047619047601</v>
      </c>
      <c r="R32" s="28">
        <v>2.5476190476190501</v>
      </c>
      <c r="S32" s="28">
        <v>2.4047619047619002</v>
      </c>
      <c r="T32" s="28">
        <v>3.0595238095238102</v>
      </c>
      <c r="U32" s="28">
        <v>5.4047619047619104</v>
      </c>
      <c r="V32" s="28">
        <v>22.880952380952401</v>
      </c>
      <c r="W32" s="28">
        <v>11.9285714285714</v>
      </c>
      <c r="X32" s="29">
        <v>5.9285714285714297</v>
      </c>
    </row>
    <row r="33" spans="2:24" ht="21" customHeight="1" thickBot="1" x14ac:dyDescent="0.2">
      <c r="B33" s="41" t="s">
        <v>30</v>
      </c>
      <c r="C33" s="31">
        <f t="shared" si="8"/>
        <v>1.0000000000000002</v>
      </c>
      <c r="D33" s="32">
        <f>IF($C32=0,0,D32/$C32)</f>
        <v>7.0226721802367151E-2</v>
      </c>
      <c r="E33" s="32">
        <f>IF($C32=0,0,E32/$C32)</f>
        <v>6.0173962640809611E-2</v>
      </c>
      <c r="F33" s="32">
        <f>IF($C32=0,0,F32/$C32)</f>
        <v>4.9764722657920993E-2</v>
      </c>
      <c r="G33" s="32">
        <f>IF($C32=0,0,G32/$C32)</f>
        <v>0.10844146584913754</v>
      </c>
      <c r="H33" s="32">
        <f>IF($C32=0,0,H32/$C32)</f>
        <v>9.9458149151575873E-2</v>
      </c>
      <c r="I33" s="32">
        <f t="shared" ref="I33:X33" si="13">IF($C32=0,0,I32/$C32)</f>
        <v>5.1333238271780946E-3</v>
      </c>
      <c r="J33" s="32">
        <f t="shared" si="13"/>
        <v>2.5666619135890504E-3</v>
      </c>
      <c r="K33" s="32">
        <f t="shared" si="13"/>
        <v>3.2225866248395817E-2</v>
      </c>
      <c r="L33" s="32">
        <f t="shared" si="13"/>
        <v>1.7396264080992409E-2</v>
      </c>
      <c r="M33" s="32">
        <f t="shared" si="13"/>
        <v>4.6485099101668301E-2</v>
      </c>
      <c r="N33" s="32">
        <f t="shared" si="13"/>
        <v>5.1333238271780946E-3</v>
      </c>
      <c r="O33" s="32">
        <f t="shared" si="13"/>
        <v>0.1015257379153004</v>
      </c>
      <c r="P33" s="32">
        <f t="shared" si="13"/>
        <v>3.0657350634535858E-2</v>
      </c>
      <c r="Q33" s="32">
        <f t="shared" si="13"/>
        <v>4.6485099101668301E-2</v>
      </c>
      <c r="R33" s="32">
        <f t="shared" si="13"/>
        <v>1.5257379153001578E-2</v>
      </c>
      <c r="S33" s="32">
        <f t="shared" si="13"/>
        <v>1.4401825181805186E-2</v>
      </c>
      <c r="T33" s="32">
        <f t="shared" si="13"/>
        <v>1.832311421645515E-2</v>
      </c>
      <c r="U33" s="32">
        <f t="shared" si="13"/>
        <v>3.2368458576928584E-2</v>
      </c>
      <c r="V33" s="32">
        <f t="shared" si="13"/>
        <v>0.13703122771994874</v>
      </c>
      <c r="W33" s="32">
        <f t="shared" si="13"/>
        <v>7.1438756594895E-2</v>
      </c>
      <c r="X33" s="33">
        <f t="shared" si="13"/>
        <v>3.5505489804648502E-2</v>
      </c>
    </row>
    <row r="34" spans="2:24" ht="9.75" customHeight="1" x14ac:dyDescent="0.15"/>
    <row r="37" spans="2:24" ht="12.75" customHeight="1" x14ac:dyDescent="0.15"/>
    <row r="38" spans="2:24" ht="13.5" customHeight="1" x14ac:dyDescent="0.15"/>
  </sheetData>
  <mergeCells count="20">
    <mergeCell ref="U19:U21"/>
    <mergeCell ref="V19:V21"/>
    <mergeCell ref="W19:W21"/>
    <mergeCell ref="X19:X21"/>
    <mergeCell ref="U3:U5"/>
    <mergeCell ref="V3:V5"/>
    <mergeCell ref="W3:W5"/>
    <mergeCell ref="X3:X5"/>
    <mergeCell ref="S19:T20"/>
    <mergeCell ref="B3:B5"/>
    <mergeCell ref="C3:C5"/>
    <mergeCell ref="D3:M4"/>
    <mergeCell ref="N3:O4"/>
    <mergeCell ref="P3:R4"/>
    <mergeCell ref="S3:T4"/>
    <mergeCell ref="B19:B21"/>
    <mergeCell ref="C19:C21"/>
    <mergeCell ref="D19:M20"/>
    <mergeCell ref="N19:O20"/>
    <mergeCell ref="P19:R20"/>
  </mergeCells>
  <phoneticPr fontId="3"/>
  <pageMargins left="0.39370078740157483" right="0.39370078740157483" top="0.78740157480314965" bottom="0.78740157480314965" header="0.51181102362204722" footer="0.31496062992125984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23</vt:lpstr>
      <vt:lpstr>'23'!Print_Area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2016-03-31T06:38:36Z</dcterms:created>
  <dcterms:modified xsi:type="dcterms:W3CDTF">2016-03-31T07:16:37Z</dcterms:modified>
</cp:coreProperties>
</file>