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14" sheetId="1" r:id="rId1"/>
  </sheets>
  <definedNames>
    <definedName name="_xlnm.Print_Area" localSheetId="0">'14'!$A$1:$Y$34</definedName>
  </definedNames>
  <calcPr calcId="145621"/>
</workbook>
</file>

<file path=xl/calcChain.xml><?xml version="1.0" encoding="utf-8"?>
<calcChain xmlns="http://schemas.openxmlformats.org/spreadsheetml/2006/main">
  <c r="C32" i="1" l="1"/>
  <c r="X33" i="1" s="1"/>
  <c r="U31" i="1"/>
  <c r="Q31" i="1"/>
  <c r="M31" i="1"/>
  <c r="I31" i="1"/>
  <c r="E31" i="1"/>
  <c r="C30" i="1"/>
  <c r="W31" i="1" s="1"/>
  <c r="X29" i="1"/>
  <c r="T29" i="1"/>
  <c r="P29" i="1"/>
  <c r="M29" i="1"/>
  <c r="L29" i="1"/>
  <c r="I29" i="1"/>
  <c r="H29" i="1"/>
  <c r="E29" i="1"/>
  <c r="D29" i="1"/>
  <c r="C28" i="1"/>
  <c r="V29" i="1" s="1"/>
  <c r="X27" i="1"/>
  <c r="W27" i="1"/>
  <c r="T27" i="1"/>
  <c r="S27" i="1"/>
  <c r="P27" i="1"/>
  <c r="O27" i="1"/>
  <c r="M27" i="1"/>
  <c r="L27" i="1"/>
  <c r="K27" i="1"/>
  <c r="I27" i="1"/>
  <c r="H27" i="1"/>
  <c r="G27" i="1"/>
  <c r="E27" i="1"/>
  <c r="D27" i="1"/>
  <c r="C26" i="1"/>
  <c r="U27" i="1" s="1"/>
  <c r="C24" i="1"/>
  <c r="X25" i="1" s="1"/>
  <c r="U23" i="1"/>
  <c r="Q23" i="1"/>
  <c r="M23" i="1"/>
  <c r="I23" i="1"/>
  <c r="E23" i="1"/>
  <c r="C22" i="1"/>
  <c r="W23" i="1" s="1"/>
  <c r="X17" i="1"/>
  <c r="U17" i="1"/>
  <c r="T17" i="1"/>
  <c r="Q17" i="1"/>
  <c r="P17" i="1"/>
  <c r="M17" i="1"/>
  <c r="L17" i="1"/>
  <c r="I17" i="1"/>
  <c r="H17" i="1"/>
  <c r="E17" i="1"/>
  <c r="D17" i="1"/>
  <c r="C16" i="1"/>
  <c r="V17" i="1" s="1"/>
  <c r="X15" i="1"/>
  <c r="W15" i="1"/>
  <c r="U15" i="1"/>
  <c r="T15" i="1"/>
  <c r="S15" i="1"/>
  <c r="Q15" i="1"/>
  <c r="P15" i="1"/>
  <c r="O15" i="1"/>
  <c r="M15" i="1"/>
  <c r="L15" i="1"/>
  <c r="K15" i="1"/>
  <c r="I15" i="1"/>
  <c r="H15" i="1"/>
  <c r="G15" i="1"/>
  <c r="E15" i="1"/>
  <c r="D15" i="1"/>
  <c r="C14" i="1"/>
  <c r="V15" i="1" s="1"/>
  <c r="C12" i="1"/>
  <c r="X13" i="1" s="1"/>
  <c r="U11" i="1"/>
  <c r="Q11" i="1"/>
  <c r="M11" i="1"/>
  <c r="I11" i="1"/>
  <c r="E11" i="1"/>
  <c r="C10" i="1"/>
  <c r="W11" i="1" s="1"/>
  <c r="X9" i="1"/>
  <c r="U9" i="1"/>
  <c r="T9" i="1"/>
  <c r="Q9" i="1"/>
  <c r="P9" i="1"/>
  <c r="M9" i="1"/>
  <c r="L9" i="1"/>
  <c r="I9" i="1"/>
  <c r="H9" i="1"/>
  <c r="E9" i="1"/>
  <c r="D9" i="1"/>
  <c r="C8" i="1"/>
  <c r="V9" i="1" s="1"/>
  <c r="X7" i="1"/>
  <c r="W7" i="1"/>
  <c r="U7" i="1"/>
  <c r="T7" i="1"/>
  <c r="S7" i="1"/>
  <c r="Q7" i="1"/>
  <c r="P7" i="1"/>
  <c r="O7" i="1"/>
  <c r="M7" i="1"/>
  <c r="L7" i="1"/>
  <c r="K7" i="1"/>
  <c r="I7" i="1"/>
  <c r="H7" i="1"/>
  <c r="G7" i="1"/>
  <c r="E7" i="1"/>
  <c r="D7" i="1"/>
  <c r="C6" i="1"/>
  <c r="V7" i="1" s="1"/>
  <c r="F7" i="1" l="1"/>
  <c r="C7" i="1" s="1"/>
  <c r="J7" i="1"/>
  <c r="N7" i="1"/>
  <c r="R7" i="1"/>
  <c r="G9" i="1"/>
  <c r="K9" i="1"/>
  <c r="O9" i="1"/>
  <c r="S9" i="1"/>
  <c r="W9" i="1"/>
  <c r="D11" i="1"/>
  <c r="H11" i="1"/>
  <c r="L11" i="1"/>
  <c r="P11" i="1"/>
  <c r="T11" i="1"/>
  <c r="X11" i="1"/>
  <c r="E13" i="1"/>
  <c r="I13" i="1"/>
  <c r="M13" i="1"/>
  <c r="Q13" i="1"/>
  <c r="U13" i="1"/>
  <c r="F15" i="1"/>
  <c r="C15" i="1" s="1"/>
  <c r="J15" i="1"/>
  <c r="N15" i="1"/>
  <c r="R15" i="1"/>
  <c r="G17" i="1"/>
  <c r="K17" i="1"/>
  <c r="O17" i="1"/>
  <c r="S17" i="1"/>
  <c r="W17" i="1"/>
  <c r="D23" i="1"/>
  <c r="H23" i="1"/>
  <c r="L23" i="1"/>
  <c r="P23" i="1"/>
  <c r="T23" i="1"/>
  <c r="X23" i="1"/>
  <c r="E25" i="1"/>
  <c r="I25" i="1"/>
  <c r="M25" i="1"/>
  <c r="Q25" i="1"/>
  <c r="U25" i="1"/>
  <c r="F27" i="1"/>
  <c r="C27" i="1" s="1"/>
  <c r="J27" i="1"/>
  <c r="N27" i="1"/>
  <c r="R27" i="1"/>
  <c r="V27" i="1"/>
  <c r="G29" i="1"/>
  <c r="K29" i="1"/>
  <c r="O29" i="1"/>
  <c r="S29" i="1"/>
  <c r="W29" i="1"/>
  <c r="D31" i="1"/>
  <c r="H31" i="1"/>
  <c r="L31" i="1"/>
  <c r="P31" i="1"/>
  <c r="T31" i="1"/>
  <c r="X31" i="1"/>
  <c r="E33" i="1"/>
  <c r="I33" i="1"/>
  <c r="M33" i="1"/>
  <c r="Q33" i="1"/>
  <c r="U33" i="1"/>
  <c r="F13" i="1"/>
  <c r="J13" i="1"/>
  <c r="N13" i="1"/>
  <c r="R13" i="1"/>
  <c r="V13" i="1"/>
  <c r="F25" i="1"/>
  <c r="J25" i="1"/>
  <c r="N25" i="1"/>
  <c r="R25" i="1"/>
  <c r="V25" i="1"/>
  <c r="F33" i="1"/>
  <c r="J33" i="1"/>
  <c r="N33" i="1"/>
  <c r="R33" i="1"/>
  <c r="V33" i="1"/>
  <c r="F11" i="1"/>
  <c r="J11" i="1"/>
  <c r="N11" i="1"/>
  <c r="R11" i="1"/>
  <c r="V11" i="1"/>
  <c r="G13" i="1"/>
  <c r="K13" i="1"/>
  <c r="O13" i="1"/>
  <c r="S13" i="1"/>
  <c r="W13" i="1"/>
  <c r="F23" i="1"/>
  <c r="J23" i="1"/>
  <c r="N23" i="1"/>
  <c r="R23" i="1"/>
  <c r="V23" i="1"/>
  <c r="G25" i="1"/>
  <c r="K25" i="1"/>
  <c r="O25" i="1"/>
  <c r="S25" i="1"/>
  <c r="W25" i="1"/>
  <c r="Q29" i="1"/>
  <c r="U29" i="1"/>
  <c r="F31" i="1"/>
  <c r="J31" i="1"/>
  <c r="N31" i="1"/>
  <c r="R31" i="1"/>
  <c r="V31" i="1"/>
  <c r="G33" i="1"/>
  <c r="K33" i="1"/>
  <c r="O33" i="1"/>
  <c r="S33" i="1"/>
  <c r="W33" i="1"/>
  <c r="F9" i="1"/>
  <c r="C9" i="1" s="1"/>
  <c r="J9" i="1"/>
  <c r="N9" i="1"/>
  <c r="R9" i="1"/>
  <c r="G11" i="1"/>
  <c r="K11" i="1"/>
  <c r="O11" i="1"/>
  <c r="S11" i="1"/>
  <c r="D13" i="1"/>
  <c r="C13" i="1" s="1"/>
  <c r="H13" i="1"/>
  <c r="L13" i="1"/>
  <c r="P13" i="1"/>
  <c r="T13" i="1"/>
  <c r="F17" i="1"/>
  <c r="C17" i="1" s="1"/>
  <c r="J17" i="1"/>
  <c r="N17" i="1"/>
  <c r="R17" i="1"/>
  <c r="G23" i="1"/>
  <c r="K23" i="1"/>
  <c r="O23" i="1"/>
  <c r="S23" i="1"/>
  <c r="D25" i="1"/>
  <c r="H25" i="1"/>
  <c r="L25" i="1"/>
  <c r="P25" i="1"/>
  <c r="T25" i="1"/>
  <c r="Q27" i="1"/>
  <c r="F29" i="1"/>
  <c r="C29" i="1" s="1"/>
  <c r="J29" i="1"/>
  <c r="N29" i="1"/>
  <c r="R29" i="1"/>
  <c r="G31" i="1"/>
  <c r="K31" i="1"/>
  <c r="O31" i="1"/>
  <c r="S31" i="1"/>
  <c r="D33" i="1"/>
  <c r="H33" i="1"/>
  <c r="L33" i="1"/>
  <c r="P33" i="1"/>
  <c r="T33" i="1"/>
  <c r="C33" i="1" l="1"/>
  <c r="C31" i="1"/>
  <c r="C25" i="1"/>
  <c r="C23" i="1"/>
  <c r="C11" i="1"/>
</calcChain>
</file>

<file path=xl/sharedStrings.xml><?xml version="1.0" encoding="utf-8"?>
<sst xmlns="http://schemas.openxmlformats.org/spreadsheetml/2006/main" count="82" uniqueCount="62">
  <si>
    <t>２）保健所設置市・特別区常勤保健師の活動状況</t>
    <rPh sb="2" eb="5">
      <t>ホケンジョ</t>
    </rPh>
    <rPh sb="5" eb="7">
      <t>セッチ</t>
    </rPh>
    <rPh sb="7" eb="8">
      <t>シ</t>
    </rPh>
    <rPh sb="9" eb="12">
      <t>トクベツク</t>
    </rPh>
    <rPh sb="12" eb="14">
      <t>ジョウキン</t>
    </rPh>
    <rPh sb="14" eb="17">
      <t>ホケンシ</t>
    </rPh>
    <rPh sb="18" eb="20">
      <t>カツドウ</t>
    </rPh>
    <rPh sb="20" eb="22">
      <t>ジョウキョウ</t>
    </rPh>
    <phoneticPr fontId="3"/>
  </si>
  <si>
    <t>(単位：時間)</t>
    <rPh sb="1" eb="3">
      <t>タンイ</t>
    </rPh>
    <rPh sb="4" eb="6">
      <t>ジカン</t>
    </rPh>
    <phoneticPr fontId="3"/>
  </si>
  <si>
    <t>部署</t>
    <rPh sb="0" eb="2">
      <t>ブショ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</si>
  <si>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</si>
  <si>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</si>
  <si>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</si>
  <si>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</si>
  <si>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</si>
  <si>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</si>
  <si>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</si>
  <si>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</si>
  <si>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</si>
  <si>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</si>
  <si>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</si>
  <si>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</si>
  <si>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</si>
  <si>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</si>
  <si>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</si>
  <si>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</si>
  <si>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</si>
  <si>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</si>
  <si>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</si>
  <si>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</si>
  <si>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</si>
  <si>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</si>
  <si>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</si>
  <si>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rPh sb="0" eb="2">
      <t>ショクイキ</t>
    </rPh>
    <phoneticPr fontId="3"/>
  </si>
  <si>
    <t>研修
企画</t>
    <phoneticPr fontId="3"/>
  </si>
  <si>
    <t>実習
指導</t>
    <phoneticPr fontId="3"/>
  </si>
  <si>
    <t>部局長級</t>
    <rPh sb="0" eb="3">
      <t>ブキョクチョウ</t>
    </rPh>
    <rPh sb="3" eb="4">
      <t>キュウ</t>
    </rPh>
    <phoneticPr fontId="3"/>
  </si>
  <si>
    <t>割合(%)</t>
    <phoneticPr fontId="3"/>
  </si>
  <si>
    <t>次長級</t>
    <rPh sb="0" eb="3">
      <t>ジチョウキュウ</t>
    </rPh>
    <phoneticPr fontId="3"/>
  </si>
  <si>
    <t>課長級</t>
    <rPh sb="0" eb="3">
      <t>カチョウキュウ</t>
    </rPh>
    <phoneticPr fontId="3"/>
  </si>
  <si>
    <t>課長補佐級</t>
    <rPh sb="0" eb="2">
      <t>カチョウ</t>
    </rPh>
    <rPh sb="2" eb="4">
      <t>ホサ</t>
    </rPh>
    <rPh sb="4" eb="5">
      <t>キュウ</t>
    </rPh>
    <phoneticPr fontId="3"/>
  </si>
  <si>
    <t>係長級</t>
    <rPh sb="0" eb="2">
      <t>カカリチョウ</t>
    </rPh>
    <rPh sb="2" eb="3">
      <t>キュウ</t>
    </rPh>
    <phoneticPr fontId="3"/>
  </si>
  <si>
    <t>係員</t>
    <rPh sb="0" eb="2">
      <t>カカリイン</t>
    </rPh>
    <phoneticPr fontId="3"/>
  </si>
  <si>
    <t>コーディネート</t>
    <phoneticPr fontId="3"/>
  </si>
  <si>
    <t>教育・研修</t>
    <phoneticPr fontId="3"/>
  </si>
  <si>
    <t>業務
管理</t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</si>
  <si>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</si>
  <si>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</si>
  <si>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</si>
  <si>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</si>
  <si>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</si>
  <si>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</si>
  <si>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</si>
  <si>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</si>
  <si>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</si>
  <si>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地区組織活動</t>
    <phoneticPr fontId="3"/>
  </si>
  <si>
    <t>予防
接種</t>
    <phoneticPr fontId="3"/>
  </si>
  <si>
    <t>調査
研究</t>
    <phoneticPr fontId="3"/>
  </si>
  <si>
    <t>地区
管理</t>
    <phoneticPr fontId="3"/>
  </si>
  <si>
    <t>部局長級かつ統括的な役割を担う保健師</t>
    <rPh sb="0" eb="3">
      <t>ブキョクチョウ</t>
    </rPh>
    <rPh sb="3" eb="4">
      <t>キュウ</t>
    </rPh>
    <rPh sb="6" eb="8">
      <t>トウカツ</t>
    </rPh>
    <rPh sb="8" eb="9">
      <t>テキ</t>
    </rPh>
    <rPh sb="10" eb="12">
      <t>ヤクワリ</t>
    </rPh>
    <rPh sb="13" eb="14">
      <t>ニナ</t>
    </rPh>
    <rPh sb="15" eb="18">
      <t>ホケンシ</t>
    </rPh>
    <phoneticPr fontId="3"/>
  </si>
  <si>
    <t>割合(%)</t>
    <phoneticPr fontId="3"/>
  </si>
  <si>
    <t>次長級かつ統括的な役割を担う保健師</t>
    <rPh sb="0" eb="1">
      <t>ジ</t>
    </rPh>
    <phoneticPr fontId="3"/>
  </si>
  <si>
    <t>課長級かつ統括的な役割を担う保健師</t>
    <rPh sb="0" eb="1">
      <t>カ</t>
    </rPh>
    <phoneticPr fontId="3"/>
  </si>
  <si>
    <t>課長補佐級かつ統括的な役割を担う保健師</t>
    <rPh sb="0" eb="1">
      <t>カ</t>
    </rPh>
    <rPh sb="2" eb="4">
      <t>ホサ</t>
    </rPh>
    <phoneticPr fontId="3"/>
  </si>
  <si>
    <t>係長級かつ統括的な役割を担う保健師</t>
    <rPh sb="0" eb="2">
      <t>カカリチョウ</t>
    </rPh>
    <rPh sb="2" eb="3">
      <t>キュウ</t>
    </rPh>
    <phoneticPr fontId="3"/>
  </si>
  <si>
    <t>係員かつ統括的な役割を担う保健師</t>
    <rPh sb="0" eb="2">
      <t>カカリイン</t>
    </rPh>
    <phoneticPr fontId="3"/>
  </si>
  <si>
    <t>割合(%)</t>
    <phoneticPr fontId="3"/>
  </si>
  <si>
    <t>表14（１）  保健所設置市・特別区常勤保健師の活動状況  職位別</t>
    <phoneticPr fontId="3"/>
  </si>
  <si>
    <t>表14（２）  保健所設置市・特別区常勤保健師の活動状況　職位別　（再掲：統括的な役割を担う保健師）</t>
    <rPh sb="34" eb="36">
      <t>サイケイ</t>
    </rPh>
    <rPh sb="37" eb="40">
      <t>トウカツテキ</t>
    </rPh>
    <rPh sb="41" eb="43">
      <t>ヤクワリ</t>
    </rPh>
    <rPh sb="44" eb="45">
      <t>ニナ</t>
    </rPh>
    <rPh sb="46" eb="49">
      <t>ホケンシ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</si>
</sst>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-&quot;#,##0.0;&quot;-&quot;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176" fontId="0" fillId="0" borderId="22" xfId="1" applyNumberFormat="1" applyFont="1" applyBorder="1" applyAlignment="1">
      <alignment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177" fontId="0" fillId="0" borderId="26" xfId="1" applyNumberFormat="1" applyFont="1" applyBorder="1" applyAlignment="1">
      <alignment vertical="center"/>
    </xf>
    <xf numFmtId="177" fontId="0" fillId="0" borderId="27" xfId="0" applyNumberFormat="1" applyFont="1" applyFill="1" applyBorder="1" applyAlignment="1">
      <alignment vertical="center"/>
    </xf>
    <xf numFmtId="177" fontId="0" fillId="0" borderId="28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176" fontId="0" fillId="0" borderId="30" xfId="1" applyNumberFormat="1" applyFont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177" fontId="0" fillId="0" borderId="23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176" fontId="0" fillId="0" borderId="34" xfId="1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176" fontId="0" fillId="0" borderId="33" xfId="1" applyNumberFormat="1" applyFont="1" applyBorder="1" applyAlignment="1">
      <alignment vertical="center"/>
    </xf>
    <xf numFmtId="176" fontId="0" fillId="0" borderId="34" xfId="1" applyNumberFormat="1" applyFont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177" fontId="0" fillId="0" borderId="15" xfId="1" applyNumberFormat="1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7" fontId="0" fillId="0" borderId="21" xfId="1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77" fontId="0" fillId="0" borderId="0" xfId="1" applyNumberFormat="1" applyFont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29" xfId="2" applyFont="1" applyFill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0" fillId="0" borderId="38" xfId="1" applyNumberFormat="1" applyFont="1" applyBorder="1" applyAlignment="1">
      <alignment vertical="center"/>
    </xf>
    <xf numFmtId="177" fontId="0" fillId="0" borderId="39" xfId="1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1" fontId="0" fillId="0" borderId="0" xfId="0" applyNumberFormat="1" applyFont="1"/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</cellXfs>
  <cellStyles count="10"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_久米 ☆結果公表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FFC000"/>
    <pageSetUpPr fitToPage="1"/>
  </sheetPr>
  <dimension ref="B1:X49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.625" style="3" customWidth="1"/>
    <col min="2" max="2" width="36" style="3" customWidth="1"/>
    <col min="3" max="3" width="8.75" style="3" customWidth="1"/>
    <col min="4" max="24" width="6.75" style="3" customWidth="1"/>
    <col min="25" max="25" width="1.5" style="3" customWidth="1"/>
    <col min="26" max="16384" width="9" style="3"/>
  </cols>
  <sheetData>
    <row r="1" spans="2:24" ht="23.25" customHeight="1" x14ac:dyDescent="0.2">
      <c r="B1" s="1" t="s">
        <v>0</v>
      </c>
      <c r="C1" s="2"/>
      <c r="D1" s="2"/>
    </row>
    <row r="2" spans="2:24" ht="23.25" customHeight="1" thickBot="1" x14ac:dyDescent="0.25">
      <c r="B2" s="1" t="s">
        <v>60</v>
      </c>
      <c r="C2" s="2"/>
      <c r="D2" s="2"/>
      <c r="X2" s="4" t="s">
        <v>1</v>
      </c>
    </row>
    <row r="3" spans="2:24" ht="11.25" customHeight="1" x14ac:dyDescent="0.15">
      <c r="B3" s="45" t="s">
        <v>2</v>
      </c>
      <c r="C3" s="48" t="s">
        <v>3</v>
      </c>
      <c r="D3" s="51" t="s">
        <v>4</v>
      </c>
      <c r="E3" s="43"/>
      <c r="F3" s="43"/>
      <c r="G3" s="43"/>
      <c r="H3" s="43"/>
      <c r="I3" s="43"/>
      <c r="J3" s="43"/>
      <c r="K3" s="43"/>
      <c r="L3" s="43"/>
      <c r="M3" s="43"/>
      <c r="N3" s="51" t="s">
        <v>5</v>
      </c>
      <c r="O3" s="48"/>
      <c r="P3" s="55" t="s">
        <v>6</v>
      </c>
      <c r="Q3" s="56"/>
      <c r="R3" s="57"/>
      <c r="S3" s="43" t="s">
        <v>7</v>
      </c>
      <c r="T3" s="43"/>
      <c r="U3" s="61" t="s">
        <v>8</v>
      </c>
      <c r="V3" s="61" t="s">
        <v>9</v>
      </c>
      <c r="W3" s="61" t="s">
        <v>10</v>
      </c>
      <c r="X3" s="66" t="s">
        <v>11</v>
      </c>
    </row>
    <row r="4" spans="2:24" ht="10.5" customHeight="1" x14ac:dyDescent="0.15">
      <c r="B4" s="46"/>
      <c r="C4" s="49"/>
      <c r="D4" s="52"/>
      <c r="E4" s="53"/>
      <c r="F4" s="53"/>
      <c r="G4" s="53"/>
      <c r="H4" s="53"/>
      <c r="I4" s="53"/>
      <c r="J4" s="53"/>
      <c r="K4" s="53"/>
      <c r="L4" s="53"/>
      <c r="M4" s="53"/>
      <c r="N4" s="52"/>
      <c r="O4" s="54"/>
      <c r="P4" s="58"/>
      <c r="Q4" s="59"/>
      <c r="R4" s="60"/>
      <c r="S4" s="44"/>
      <c r="T4" s="44"/>
      <c r="U4" s="62"/>
      <c r="V4" s="64"/>
      <c r="W4" s="62"/>
      <c r="X4" s="67"/>
    </row>
    <row r="5" spans="2:24" ht="41.25" customHeight="1" thickBot="1" x14ac:dyDescent="0.2">
      <c r="B5" s="47"/>
      <c r="C5" s="50"/>
      <c r="D5" s="5" t="s">
        <v>12</v>
      </c>
      <c r="E5" s="6" t="s">
        <v>13</v>
      </c>
      <c r="F5" s="5" t="s">
        <v>14</v>
      </c>
      <c r="G5" s="6" t="s">
        <v>15</v>
      </c>
      <c r="H5" s="5" t="s">
        <v>16</v>
      </c>
      <c r="I5" s="6" t="s">
        <v>17</v>
      </c>
      <c r="J5" s="5" t="s">
        <v>18</v>
      </c>
      <c r="K5" s="6" t="s">
        <v>19</v>
      </c>
      <c r="L5" s="5" t="s">
        <v>20</v>
      </c>
      <c r="M5" s="7" t="s">
        <v>21</v>
      </c>
      <c r="N5" s="8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7" t="s">
        <v>28</v>
      </c>
      <c r="U5" s="63"/>
      <c r="V5" s="65"/>
      <c r="W5" s="63"/>
      <c r="X5" s="68"/>
    </row>
    <row r="6" spans="2:24" ht="21" customHeight="1" x14ac:dyDescent="0.15">
      <c r="B6" s="9" t="s">
        <v>29</v>
      </c>
      <c r="C6" s="10">
        <f>SUM(D6:X6)</f>
        <v>183.50000000000003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0.83333333333333337</v>
      </c>
      <c r="L6" s="11">
        <v>0</v>
      </c>
      <c r="M6" s="11">
        <v>0.33333333333333331</v>
      </c>
      <c r="N6" s="11">
        <v>0</v>
      </c>
      <c r="O6" s="11">
        <v>0.16666666666666666</v>
      </c>
      <c r="P6" s="11">
        <v>0</v>
      </c>
      <c r="Q6" s="11">
        <v>5.5</v>
      </c>
      <c r="R6" s="11">
        <v>0</v>
      </c>
      <c r="S6" s="11">
        <v>1.6666666666666667</v>
      </c>
      <c r="T6" s="11">
        <v>1.8333333333333333</v>
      </c>
      <c r="U6" s="11">
        <v>158.33333333333334</v>
      </c>
      <c r="V6" s="11">
        <v>9.3333333333333339</v>
      </c>
      <c r="W6" s="11">
        <v>1</v>
      </c>
      <c r="X6" s="12">
        <v>4.5</v>
      </c>
    </row>
    <row r="7" spans="2:24" ht="21" customHeight="1" x14ac:dyDescent="0.15">
      <c r="B7" s="13" t="s">
        <v>30</v>
      </c>
      <c r="C7" s="14">
        <f>SUM(D7:X7)</f>
        <v>0.99999999999999989</v>
      </c>
      <c r="D7" s="15">
        <f>IF($C6=0,0,D6/$C6)</f>
        <v>0</v>
      </c>
      <c r="E7" s="15">
        <f t="shared" ref="E7:W7" si="0">IF($C6=0,0,E6/$C6)</f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4.5413260672116252E-3</v>
      </c>
      <c r="L7" s="15">
        <f t="shared" si="0"/>
        <v>0</v>
      </c>
      <c r="M7" s="15">
        <f t="shared" si="0"/>
        <v>1.81653042688465E-3</v>
      </c>
      <c r="N7" s="15">
        <f t="shared" si="0"/>
        <v>0</v>
      </c>
      <c r="O7" s="15">
        <f t="shared" si="0"/>
        <v>9.0826521344232502E-4</v>
      </c>
      <c r="P7" s="15">
        <f t="shared" si="0"/>
        <v>0</v>
      </c>
      <c r="Q7" s="15">
        <f t="shared" si="0"/>
        <v>2.9972752043596725E-2</v>
      </c>
      <c r="R7" s="15">
        <f t="shared" si="0"/>
        <v>0</v>
      </c>
      <c r="S7" s="15">
        <f t="shared" si="0"/>
        <v>9.0826521344232504E-3</v>
      </c>
      <c r="T7" s="15">
        <f t="shared" si="0"/>
        <v>9.9909173478655751E-3</v>
      </c>
      <c r="U7" s="15">
        <f t="shared" si="0"/>
        <v>0.86285195277020887</v>
      </c>
      <c r="V7" s="15">
        <f t="shared" si="0"/>
        <v>5.0862851952770204E-2</v>
      </c>
      <c r="W7" s="15">
        <f t="shared" si="0"/>
        <v>5.4495912806539499E-3</v>
      </c>
      <c r="X7" s="16">
        <f>IF($C6=0,0,X6/$C6)</f>
        <v>2.4523160762942777E-2</v>
      </c>
    </row>
    <row r="8" spans="2:24" ht="21" customHeight="1" x14ac:dyDescent="0.15">
      <c r="B8" s="17" t="s">
        <v>31</v>
      </c>
      <c r="C8" s="18">
        <f t="shared" ref="C8:C17" si="1">SUM(D8:X8)</f>
        <v>132.5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4</v>
      </c>
      <c r="P8" s="19">
        <v>32.5</v>
      </c>
      <c r="Q8" s="19">
        <v>7</v>
      </c>
      <c r="R8" s="19">
        <v>6.5</v>
      </c>
      <c r="S8" s="19">
        <v>0</v>
      </c>
      <c r="T8" s="19">
        <v>17</v>
      </c>
      <c r="U8" s="19">
        <v>60</v>
      </c>
      <c r="V8" s="19">
        <v>0</v>
      </c>
      <c r="W8" s="19">
        <v>4</v>
      </c>
      <c r="X8" s="20">
        <v>1.5</v>
      </c>
    </row>
    <row r="9" spans="2:24" ht="21" customHeight="1" x14ac:dyDescent="0.15">
      <c r="B9" s="21" t="s">
        <v>30</v>
      </c>
      <c r="C9" s="14">
        <f t="shared" si="1"/>
        <v>1</v>
      </c>
      <c r="D9" s="22">
        <f>IF($C8=0,0,D8/$C8)</f>
        <v>0</v>
      </c>
      <c r="E9" s="22">
        <f t="shared" ref="E9:W9" si="2">IF($C8=0,0,E8/$C8)</f>
        <v>0</v>
      </c>
      <c r="F9" s="22">
        <f t="shared" si="2"/>
        <v>0</v>
      </c>
      <c r="G9" s="22">
        <f t="shared" si="2"/>
        <v>0</v>
      </c>
      <c r="H9" s="22">
        <f t="shared" si="2"/>
        <v>0</v>
      </c>
      <c r="I9" s="22">
        <f t="shared" si="2"/>
        <v>0</v>
      </c>
      <c r="J9" s="22">
        <f t="shared" si="2"/>
        <v>0</v>
      </c>
      <c r="K9" s="22">
        <f t="shared" si="2"/>
        <v>0</v>
      </c>
      <c r="L9" s="22">
        <f t="shared" si="2"/>
        <v>0</v>
      </c>
      <c r="M9" s="22">
        <f t="shared" si="2"/>
        <v>0</v>
      </c>
      <c r="N9" s="22">
        <f t="shared" si="2"/>
        <v>0</v>
      </c>
      <c r="O9" s="22">
        <f t="shared" si="2"/>
        <v>3.0188679245283019E-2</v>
      </c>
      <c r="P9" s="22">
        <f t="shared" si="2"/>
        <v>0.24528301886792453</v>
      </c>
      <c r="Q9" s="22">
        <f t="shared" si="2"/>
        <v>5.2830188679245285E-2</v>
      </c>
      <c r="R9" s="22">
        <f t="shared" si="2"/>
        <v>4.9056603773584909E-2</v>
      </c>
      <c r="S9" s="22">
        <f t="shared" si="2"/>
        <v>0</v>
      </c>
      <c r="T9" s="22">
        <f t="shared" si="2"/>
        <v>0.12830188679245283</v>
      </c>
      <c r="U9" s="22">
        <f t="shared" si="2"/>
        <v>0.45283018867924529</v>
      </c>
      <c r="V9" s="22">
        <f t="shared" si="2"/>
        <v>0</v>
      </c>
      <c r="W9" s="22">
        <f t="shared" si="2"/>
        <v>3.0188679245283019E-2</v>
      </c>
      <c r="X9" s="23">
        <f>IF($C8=0,0,X8/$C8)</f>
        <v>1.1320754716981131E-2</v>
      </c>
    </row>
    <row r="10" spans="2:24" ht="21" customHeight="1" x14ac:dyDescent="0.15">
      <c r="B10" s="17" t="s">
        <v>32</v>
      </c>
      <c r="C10" s="18">
        <f t="shared" si="1"/>
        <v>178.01612903225805</v>
      </c>
      <c r="D10" s="24">
        <v>1.2451612903225806</v>
      </c>
      <c r="E10" s="24">
        <v>1.5096774193548388</v>
      </c>
      <c r="F10" s="24">
        <v>2.4903225806451612</v>
      </c>
      <c r="G10" s="24">
        <v>1.6129032258064515</v>
      </c>
      <c r="H10" s="24">
        <v>1.0709677419354839</v>
      </c>
      <c r="I10" s="24">
        <v>0.40645161290322579</v>
      </c>
      <c r="J10" s="24">
        <v>0</v>
      </c>
      <c r="K10" s="24">
        <v>1.6322580645161291</v>
      </c>
      <c r="L10" s="24">
        <v>0.3032258064516129</v>
      </c>
      <c r="M10" s="24">
        <v>1.9548387096774194</v>
      </c>
      <c r="N10" s="24">
        <v>0.94838709677419353</v>
      </c>
      <c r="O10" s="24">
        <v>6.0451612903225804</v>
      </c>
      <c r="P10" s="24">
        <v>5.3451612903225802</v>
      </c>
      <c r="Q10" s="24">
        <v>10.048387096774194</v>
      </c>
      <c r="R10" s="24">
        <v>2.3322580645161288</v>
      </c>
      <c r="S10" s="24">
        <v>1.9290322580645161</v>
      </c>
      <c r="T10" s="24">
        <v>2.5612903225806454</v>
      </c>
      <c r="U10" s="24">
        <v>97.022580645161284</v>
      </c>
      <c r="V10" s="24">
        <v>22.648387096774194</v>
      </c>
      <c r="W10" s="24">
        <v>2.2516129032258063</v>
      </c>
      <c r="X10" s="25">
        <v>14.658064516129032</v>
      </c>
    </row>
    <row r="11" spans="2:24" ht="21" customHeight="1" x14ac:dyDescent="0.15">
      <c r="B11" s="26" t="s">
        <v>30</v>
      </c>
      <c r="C11" s="14">
        <f t="shared" si="1"/>
        <v>1</v>
      </c>
      <c r="D11" s="22">
        <f>IF($C10=0,0,D10/$C10)</f>
        <v>6.9946543444776663E-3</v>
      </c>
      <c r="E11" s="22">
        <f t="shared" ref="E11:W11" si="3">IF($C10=0,0,E10/$C10)</f>
        <v>8.4805653710247359E-3</v>
      </c>
      <c r="F11" s="22">
        <f t="shared" si="3"/>
        <v>1.3989308688955333E-2</v>
      </c>
      <c r="G11" s="22">
        <f t="shared" si="3"/>
        <v>9.0604330887016395E-3</v>
      </c>
      <c r="H11" s="22">
        <f t="shared" si="3"/>
        <v>6.0161275708978902E-3</v>
      </c>
      <c r="I11" s="22">
        <f t="shared" si="3"/>
        <v>2.2832291383528135E-3</v>
      </c>
      <c r="J11" s="22">
        <f t="shared" si="3"/>
        <v>0</v>
      </c>
      <c r="K11" s="22">
        <f t="shared" si="3"/>
        <v>9.1691582857660603E-3</v>
      </c>
      <c r="L11" s="22">
        <f t="shared" si="3"/>
        <v>1.7033614206759084E-3</v>
      </c>
      <c r="M11" s="22">
        <f t="shared" si="3"/>
        <v>1.0981244903506389E-2</v>
      </c>
      <c r="N11" s="22">
        <f t="shared" si="3"/>
        <v>5.3275346561565649E-3</v>
      </c>
      <c r="O11" s="22">
        <f t="shared" si="3"/>
        <v>3.3958503216453745E-2</v>
      </c>
      <c r="P11" s="22">
        <f t="shared" si="3"/>
        <v>3.0026275255957236E-2</v>
      </c>
      <c r="Q11" s="22">
        <f t="shared" si="3"/>
        <v>5.6446498142611226E-2</v>
      </c>
      <c r="R11" s="22">
        <f t="shared" si="3"/>
        <v>1.3101386246262571E-2</v>
      </c>
      <c r="S11" s="22">
        <f t="shared" si="3"/>
        <v>1.0836277974087162E-2</v>
      </c>
      <c r="T11" s="22">
        <f t="shared" si="3"/>
        <v>1.4387967744858206E-2</v>
      </c>
      <c r="U11" s="22">
        <f t="shared" si="3"/>
        <v>0.54502129201775851</v>
      </c>
      <c r="V11" s="22">
        <f t="shared" si="3"/>
        <v>0.12722660143154843</v>
      </c>
      <c r="W11" s="22">
        <f t="shared" si="3"/>
        <v>1.264836459182749E-2</v>
      </c>
      <c r="X11" s="23">
        <f>IF($C10=0,0,X10/$C10)</f>
        <v>8.2341215910120516E-2</v>
      </c>
    </row>
    <row r="12" spans="2:24" ht="21" customHeight="1" x14ac:dyDescent="0.15">
      <c r="B12" s="27" t="s">
        <v>33</v>
      </c>
      <c r="C12" s="18">
        <f t="shared" si="1"/>
        <v>176.1796875</v>
      </c>
      <c r="D12" s="24">
        <v>6.307291666666667</v>
      </c>
      <c r="E12" s="24">
        <v>10.072916666666666</v>
      </c>
      <c r="F12" s="24">
        <v>6.333333333333333</v>
      </c>
      <c r="G12" s="24">
        <v>4.416666666666667</v>
      </c>
      <c r="H12" s="24">
        <v>2.4114583333333335</v>
      </c>
      <c r="I12" s="24">
        <v>0.1875</v>
      </c>
      <c r="J12" s="24">
        <v>3.125E-2</v>
      </c>
      <c r="K12" s="24">
        <v>2.7083333333333335</v>
      </c>
      <c r="L12" s="24">
        <v>5.7291666666666664E-2</v>
      </c>
      <c r="M12" s="24">
        <v>2.109375</v>
      </c>
      <c r="N12" s="24">
        <v>1.5208333333333333</v>
      </c>
      <c r="O12" s="24">
        <v>13.455729166666666</v>
      </c>
      <c r="P12" s="24">
        <v>12.880208333333334</v>
      </c>
      <c r="Q12" s="24">
        <v>10.984375</v>
      </c>
      <c r="R12" s="24">
        <v>1.8229166666666667</v>
      </c>
      <c r="S12" s="24">
        <v>3.1510416666666665</v>
      </c>
      <c r="T12" s="24">
        <v>4.0625</v>
      </c>
      <c r="U12" s="24">
        <v>46.627604166666664</v>
      </c>
      <c r="V12" s="24">
        <v>38.145833333333336</v>
      </c>
      <c r="W12" s="24">
        <v>3.8671875</v>
      </c>
      <c r="X12" s="25">
        <v>5.026041666666667</v>
      </c>
    </row>
    <row r="13" spans="2:24" ht="21" customHeight="1" x14ac:dyDescent="0.15">
      <c r="B13" s="13" t="s">
        <v>30</v>
      </c>
      <c r="C13" s="14">
        <f t="shared" si="1"/>
        <v>1</v>
      </c>
      <c r="D13" s="22">
        <f>IF($C12=0,0,D12/$C12)</f>
        <v>3.5800334057617553E-2</v>
      </c>
      <c r="E13" s="22">
        <f t="shared" ref="E13:W13" si="4">IF($C12=0,0,E12/$C12)</f>
        <v>5.7174109056508944E-2</v>
      </c>
      <c r="F13" s="22">
        <f t="shared" si="4"/>
        <v>3.5948147162727442E-2</v>
      </c>
      <c r="G13" s="22">
        <f t="shared" si="4"/>
        <v>2.5069102626638879E-2</v>
      </c>
      <c r="H13" s="22">
        <f t="shared" si="4"/>
        <v>1.3687493533176652E-2</v>
      </c>
      <c r="I13" s="22">
        <f t="shared" si="4"/>
        <v>1.0642543567912731E-3</v>
      </c>
      <c r="J13" s="22">
        <f t="shared" si="4"/>
        <v>1.7737572613187884E-4</v>
      </c>
      <c r="K13" s="22">
        <f t="shared" si="4"/>
        <v>1.5372562931429501E-2</v>
      </c>
      <c r="L13" s="22">
        <f t="shared" si="4"/>
        <v>3.251888312417779E-4</v>
      </c>
      <c r="M13" s="22">
        <f t="shared" si="4"/>
        <v>1.1972861513901822E-2</v>
      </c>
      <c r="N13" s="22">
        <f t="shared" si="4"/>
        <v>8.6322853384181043E-3</v>
      </c>
      <c r="O13" s="22">
        <f t="shared" si="4"/>
        <v>7.637503141028483E-2</v>
      </c>
      <c r="P13" s="22">
        <f t="shared" si="4"/>
        <v>7.3108361787356066E-2</v>
      </c>
      <c r="Q13" s="22">
        <f t="shared" si="4"/>
        <v>6.2347567735355415E-2</v>
      </c>
      <c r="R13" s="22">
        <f t="shared" si="4"/>
        <v>1.0346917357692933E-2</v>
      </c>
      <c r="S13" s="22">
        <f t="shared" si="4"/>
        <v>1.7885385718297783E-2</v>
      </c>
      <c r="T13" s="22">
        <f t="shared" si="4"/>
        <v>2.305884439714425E-2</v>
      </c>
      <c r="U13" s="22">
        <f t="shared" si="4"/>
        <v>0.2646593646992742</v>
      </c>
      <c r="V13" s="22">
        <f t="shared" si="4"/>
        <v>0.21651663636498014</v>
      </c>
      <c r="W13" s="22">
        <f t="shared" si="4"/>
        <v>2.1950246108820008E-2</v>
      </c>
      <c r="X13" s="23">
        <f>IF($C12=0,0,X12/$C12)</f>
        <v>2.8527929286210518E-2</v>
      </c>
    </row>
    <row r="14" spans="2:24" ht="21" customHeight="1" x14ac:dyDescent="0.15">
      <c r="B14" s="27" t="s">
        <v>34</v>
      </c>
      <c r="C14" s="18">
        <f t="shared" si="1"/>
        <v>174.97455295735895</v>
      </c>
      <c r="D14" s="28">
        <v>11.842503438789546</v>
      </c>
      <c r="E14" s="28">
        <v>17.495185694635488</v>
      </c>
      <c r="F14" s="28">
        <v>8.4931224209078398</v>
      </c>
      <c r="G14" s="28">
        <v>7.4621733149931222</v>
      </c>
      <c r="H14" s="28">
        <v>5.9085281980742774</v>
      </c>
      <c r="I14" s="28">
        <v>0.71389270976616226</v>
      </c>
      <c r="J14" s="28">
        <v>2.3383768913342505E-2</v>
      </c>
      <c r="K14" s="28">
        <v>4.5378266850068778</v>
      </c>
      <c r="L14" s="28">
        <v>0.42778541953232463</v>
      </c>
      <c r="M14" s="28">
        <v>2.8590784044016511</v>
      </c>
      <c r="N14" s="28">
        <v>1.1279229711141678</v>
      </c>
      <c r="O14" s="28">
        <v>14.325997248968363</v>
      </c>
      <c r="P14" s="28">
        <v>12.768913342503438</v>
      </c>
      <c r="Q14" s="28">
        <v>9.1664374140302609</v>
      </c>
      <c r="R14" s="28">
        <v>2.3596973865199451</v>
      </c>
      <c r="S14" s="28">
        <v>3.1292984869325999</v>
      </c>
      <c r="T14" s="28">
        <v>2.9676753782668501</v>
      </c>
      <c r="U14" s="28">
        <v>22.332187070151306</v>
      </c>
      <c r="V14" s="28">
        <v>36.939889958734526</v>
      </c>
      <c r="W14" s="28">
        <v>4.8012379642365888</v>
      </c>
      <c r="X14" s="29">
        <v>5.2918156808803305</v>
      </c>
    </row>
    <row r="15" spans="2:24" ht="21" customHeight="1" x14ac:dyDescent="0.15">
      <c r="B15" s="13" t="s">
        <v>30</v>
      </c>
      <c r="C15" s="14">
        <f t="shared" si="1"/>
        <v>1.0000000000000002</v>
      </c>
      <c r="D15" s="22">
        <f>IF($C14=0,0,D14/$C14)</f>
        <v>6.7681289871193706E-2</v>
      </c>
      <c r="E15" s="22">
        <f t="shared" ref="E15:W15" si="5">IF($C14=0,0,E14/$C14)</f>
        <v>9.9987028964714883E-2</v>
      </c>
      <c r="F15" s="22">
        <f t="shared" si="5"/>
        <v>4.8539186283719789E-2</v>
      </c>
      <c r="G15" s="22">
        <f t="shared" si="5"/>
        <v>4.2647191770860779E-2</v>
      </c>
      <c r="H15" s="22">
        <f t="shared" si="5"/>
        <v>3.3767928525664972E-2</v>
      </c>
      <c r="I15" s="22">
        <f t="shared" si="5"/>
        <v>4.0799801896915658E-3</v>
      </c>
      <c r="J15" s="22">
        <f t="shared" si="5"/>
        <v>1.336409696045407E-4</v>
      </c>
      <c r="K15" s="22">
        <f t="shared" si="5"/>
        <v>2.5934209336787046E-2</v>
      </c>
      <c r="L15" s="22">
        <f t="shared" si="5"/>
        <v>2.4448436204124796E-3</v>
      </c>
      <c r="M15" s="22">
        <f t="shared" si="5"/>
        <v>1.6339966904206946E-2</v>
      </c>
      <c r="N15" s="22">
        <f t="shared" si="5"/>
        <v>6.4462114750425516E-3</v>
      </c>
      <c r="O15" s="22">
        <f t="shared" si="5"/>
        <v>8.1874746966546549E-2</v>
      </c>
      <c r="P15" s="22">
        <f t="shared" si="5"/>
        <v>7.2975830637585365E-2</v>
      </c>
      <c r="Q15" s="22">
        <f t="shared" si="5"/>
        <v>5.2387260084979952E-2</v>
      </c>
      <c r="R15" s="22">
        <f t="shared" si="5"/>
        <v>1.3485946079799386E-2</v>
      </c>
      <c r="S15" s="22">
        <f t="shared" si="5"/>
        <v>1.7884306226490006E-2</v>
      </c>
      <c r="T15" s="22">
        <f t="shared" si="5"/>
        <v>1.6960611289517445E-2</v>
      </c>
      <c r="U15" s="22">
        <f t="shared" si="5"/>
        <v>0.12763105658908944</v>
      </c>
      <c r="V15" s="22">
        <f t="shared" si="5"/>
        <v>0.21111578417769539</v>
      </c>
      <c r="W15" s="22">
        <f t="shared" si="5"/>
        <v>2.7439635553214665E-2</v>
      </c>
      <c r="X15" s="23">
        <f>IF($C14=0,0,X14/$C14)</f>
        <v>3.0243344483182867E-2</v>
      </c>
    </row>
    <row r="16" spans="2:24" ht="21" customHeight="1" x14ac:dyDescent="0.15">
      <c r="B16" s="27" t="s">
        <v>35</v>
      </c>
      <c r="C16" s="18">
        <f t="shared" si="1"/>
        <v>166.86411174785096</v>
      </c>
      <c r="D16" s="28">
        <v>18.937917860553963</v>
      </c>
      <c r="E16" s="28">
        <v>24.645654250238778</v>
      </c>
      <c r="F16" s="28">
        <v>12.636341929321873</v>
      </c>
      <c r="G16" s="28">
        <v>13.486628462273162</v>
      </c>
      <c r="H16" s="28">
        <v>9.9071155682903527</v>
      </c>
      <c r="I16" s="28">
        <v>1.0074021012416428</v>
      </c>
      <c r="J16" s="28">
        <v>0.23591212989493793</v>
      </c>
      <c r="K16" s="28">
        <v>5.2736389684813751</v>
      </c>
      <c r="L16" s="28">
        <v>0.5725883476599809</v>
      </c>
      <c r="M16" s="28">
        <v>4.0310888252148995</v>
      </c>
      <c r="N16" s="28">
        <v>1.3290353390639924</v>
      </c>
      <c r="O16" s="28">
        <v>12.295367717287489</v>
      </c>
      <c r="P16" s="28">
        <v>11.345272206303726</v>
      </c>
      <c r="Q16" s="28">
        <v>5.2600286532951293</v>
      </c>
      <c r="R16" s="28">
        <v>0.84837631327602669</v>
      </c>
      <c r="S16" s="28">
        <v>1.9083094555873925</v>
      </c>
      <c r="T16" s="28">
        <v>1.561127029608405</v>
      </c>
      <c r="U16" s="28">
        <v>2.6489971346704873</v>
      </c>
      <c r="V16" s="28">
        <v>28.168744030563513</v>
      </c>
      <c r="W16" s="28">
        <v>6.1965138490926455</v>
      </c>
      <c r="X16" s="29">
        <v>4.5680515759312321</v>
      </c>
    </row>
    <row r="17" spans="2:24" ht="21" customHeight="1" thickBot="1" x14ac:dyDescent="0.2">
      <c r="B17" s="30" t="s">
        <v>30</v>
      </c>
      <c r="C17" s="31">
        <f t="shared" si="1"/>
        <v>1.0000000000000004</v>
      </c>
      <c r="D17" s="32">
        <f>IF($C16=0,0,D16/$C16)</f>
        <v>0.11349305529022999</v>
      </c>
      <c r="E17" s="32">
        <f>IF($C16=0,0,E16/$C16)</f>
        <v>0.1476989509133092</v>
      </c>
      <c r="F17" s="32">
        <f>IF($C16=0,0,F16/$C16)</f>
        <v>7.5728338448333946E-2</v>
      </c>
      <c r="G17" s="32">
        <f t="shared" ref="G17:W17" si="6">IF($C16=0,0,G16/$C16)</f>
        <v>8.0824020941380498E-2</v>
      </c>
      <c r="H17" s="32">
        <f t="shared" si="6"/>
        <v>5.9372356730973019E-2</v>
      </c>
      <c r="I17" s="32">
        <f t="shared" si="6"/>
        <v>6.0372604431798505E-3</v>
      </c>
      <c r="J17" s="32">
        <f t="shared" si="6"/>
        <v>1.4137978947290099E-3</v>
      </c>
      <c r="K17" s="32">
        <f t="shared" si="6"/>
        <v>3.1604393019215499E-2</v>
      </c>
      <c r="L17" s="32">
        <f t="shared" si="6"/>
        <v>3.4314649307289127E-3</v>
      </c>
      <c r="M17" s="32">
        <f t="shared" si="6"/>
        <v>2.4157913783799684E-2</v>
      </c>
      <c r="N17" s="32">
        <f t="shared" si="6"/>
        <v>7.9647763988478434E-3</v>
      </c>
      <c r="O17" s="32">
        <f t="shared" si="6"/>
        <v>7.368491396081063E-2</v>
      </c>
      <c r="P17" s="32">
        <f t="shared" si="6"/>
        <v>6.7991086204609488E-2</v>
      </c>
      <c r="Q17" s="32">
        <f t="shared" si="6"/>
        <v>3.1522827756058053E-2</v>
      </c>
      <c r="R17" s="32">
        <f t="shared" si="6"/>
        <v>5.0842347368139388E-3</v>
      </c>
      <c r="S17" s="32">
        <f t="shared" si="6"/>
        <v>1.1436308476390938E-2</v>
      </c>
      <c r="T17" s="32">
        <f t="shared" si="6"/>
        <v>9.3556787811116052E-3</v>
      </c>
      <c r="U17" s="32">
        <f t="shared" si="6"/>
        <v>1.5875175955590723E-2</v>
      </c>
      <c r="V17" s="32">
        <f t="shared" si="6"/>
        <v>0.16881247702399554</v>
      </c>
      <c r="W17" s="32">
        <f t="shared" si="6"/>
        <v>3.7135090249101756E-2</v>
      </c>
      <c r="X17" s="33">
        <f>IF($C16=0,0,X16/$C16)</f>
        <v>2.7375878060790171E-2</v>
      </c>
    </row>
    <row r="18" spans="2:24" ht="29.25" customHeight="1" thickBot="1" x14ac:dyDescent="0.25">
      <c r="B18" s="34" t="s">
        <v>61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2:24" ht="11.25" customHeight="1" x14ac:dyDescent="0.15">
      <c r="B19" s="45" t="s">
        <v>2</v>
      </c>
      <c r="C19" s="48" t="s">
        <v>3</v>
      </c>
      <c r="D19" s="51" t="s">
        <v>4</v>
      </c>
      <c r="E19" s="43"/>
      <c r="F19" s="43"/>
      <c r="G19" s="43"/>
      <c r="H19" s="43"/>
      <c r="I19" s="43"/>
      <c r="J19" s="43"/>
      <c r="K19" s="43"/>
      <c r="L19" s="43"/>
      <c r="M19" s="43"/>
      <c r="N19" s="51" t="s">
        <v>5</v>
      </c>
      <c r="O19" s="48"/>
      <c r="P19" s="55" t="s">
        <v>36</v>
      </c>
      <c r="Q19" s="56"/>
      <c r="R19" s="57"/>
      <c r="S19" s="43" t="s">
        <v>37</v>
      </c>
      <c r="T19" s="43"/>
      <c r="U19" s="61" t="s">
        <v>38</v>
      </c>
      <c r="V19" s="61" t="s">
        <v>9</v>
      </c>
      <c r="W19" s="61" t="s">
        <v>39</v>
      </c>
      <c r="X19" s="66" t="s">
        <v>40</v>
      </c>
    </row>
    <row r="20" spans="2:24" ht="10.5" customHeight="1" x14ac:dyDescent="0.15">
      <c r="B20" s="46"/>
      <c r="C20" s="49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2"/>
      <c r="O20" s="54"/>
      <c r="P20" s="58"/>
      <c r="Q20" s="59"/>
      <c r="R20" s="60"/>
      <c r="S20" s="44"/>
      <c r="T20" s="44"/>
      <c r="U20" s="62"/>
      <c r="V20" s="64"/>
      <c r="W20" s="62"/>
      <c r="X20" s="67"/>
    </row>
    <row r="21" spans="2:24" ht="42" customHeight="1" thickBot="1" x14ac:dyDescent="0.2">
      <c r="B21" s="47"/>
      <c r="C21" s="50"/>
      <c r="D21" s="5" t="s">
        <v>41</v>
      </c>
      <c r="E21" s="6" t="s">
        <v>42</v>
      </c>
      <c r="F21" s="5" t="s">
        <v>43</v>
      </c>
      <c r="G21" s="6" t="s">
        <v>44</v>
      </c>
      <c r="H21" s="5" t="s">
        <v>45</v>
      </c>
      <c r="I21" s="6" t="s">
        <v>46</v>
      </c>
      <c r="J21" s="5" t="s">
        <v>47</v>
      </c>
      <c r="K21" s="6" t="s">
        <v>48</v>
      </c>
      <c r="L21" s="5" t="s">
        <v>49</v>
      </c>
      <c r="M21" s="7" t="s">
        <v>21</v>
      </c>
      <c r="N21" s="8" t="s">
        <v>50</v>
      </c>
      <c r="O21" s="6" t="s">
        <v>51</v>
      </c>
      <c r="P21" s="6" t="s">
        <v>24</v>
      </c>
      <c r="Q21" s="6" t="s">
        <v>25</v>
      </c>
      <c r="R21" s="6" t="s">
        <v>26</v>
      </c>
      <c r="S21" s="6" t="s">
        <v>27</v>
      </c>
      <c r="T21" s="7" t="s">
        <v>28</v>
      </c>
      <c r="U21" s="63"/>
      <c r="V21" s="65"/>
      <c r="W21" s="63"/>
      <c r="X21" s="68"/>
    </row>
    <row r="22" spans="2:24" ht="21" customHeight="1" x14ac:dyDescent="0.15">
      <c r="B22" s="36" t="s">
        <v>52</v>
      </c>
      <c r="C22" s="10">
        <f>SUM(D22:X22)</f>
        <v>191.25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1.25</v>
      </c>
      <c r="L22" s="11">
        <v>0</v>
      </c>
      <c r="M22" s="11">
        <v>0.5</v>
      </c>
      <c r="N22" s="11">
        <v>0</v>
      </c>
      <c r="O22" s="11">
        <v>0.25</v>
      </c>
      <c r="P22" s="11">
        <v>0</v>
      </c>
      <c r="Q22" s="11">
        <v>8.25</v>
      </c>
      <c r="R22" s="11">
        <v>0</v>
      </c>
      <c r="S22" s="11">
        <v>2.5</v>
      </c>
      <c r="T22" s="11">
        <v>2.75</v>
      </c>
      <c r="U22" s="11">
        <v>154.5</v>
      </c>
      <c r="V22" s="11">
        <v>14</v>
      </c>
      <c r="W22" s="11">
        <v>0.5</v>
      </c>
      <c r="X22" s="12">
        <v>6.75</v>
      </c>
    </row>
    <row r="23" spans="2:24" ht="21" customHeight="1" x14ac:dyDescent="0.15">
      <c r="B23" s="13" t="s">
        <v>53</v>
      </c>
      <c r="C23" s="14">
        <f>SUM(D23:X23)</f>
        <v>1</v>
      </c>
      <c r="D23" s="22">
        <f>IF($C22=0,0,D22/$C22)</f>
        <v>0</v>
      </c>
      <c r="E23" s="22">
        <f>IF($C22=0,0,E22/$C22)</f>
        <v>0</v>
      </c>
      <c r="F23" s="22">
        <f t="shared" ref="F23:W23" si="7">IF($C22=0,0,F22/$C22)</f>
        <v>0</v>
      </c>
      <c r="G23" s="22">
        <f t="shared" si="7"/>
        <v>0</v>
      </c>
      <c r="H23" s="22">
        <f t="shared" si="7"/>
        <v>0</v>
      </c>
      <c r="I23" s="22">
        <f t="shared" si="7"/>
        <v>0</v>
      </c>
      <c r="J23" s="22">
        <f t="shared" si="7"/>
        <v>0</v>
      </c>
      <c r="K23" s="22">
        <f t="shared" si="7"/>
        <v>6.5359477124183009E-3</v>
      </c>
      <c r="L23" s="22">
        <f t="shared" si="7"/>
        <v>0</v>
      </c>
      <c r="M23" s="22">
        <f t="shared" si="7"/>
        <v>2.6143790849673201E-3</v>
      </c>
      <c r="N23" s="22">
        <f t="shared" si="7"/>
        <v>0</v>
      </c>
      <c r="O23" s="22">
        <f t="shared" si="7"/>
        <v>1.30718954248366E-3</v>
      </c>
      <c r="P23" s="22">
        <f t="shared" si="7"/>
        <v>0</v>
      </c>
      <c r="Q23" s="22">
        <f t="shared" si="7"/>
        <v>4.3137254901960784E-2</v>
      </c>
      <c r="R23" s="22">
        <f t="shared" si="7"/>
        <v>0</v>
      </c>
      <c r="S23" s="22">
        <f t="shared" si="7"/>
        <v>1.3071895424836602E-2</v>
      </c>
      <c r="T23" s="22">
        <f t="shared" si="7"/>
        <v>1.4379084967320261E-2</v>
      </c>
      <c r="U23" s="22">
        <f t="shared" si="7"/>
        <v>0.80784313725490198</v>
      </c>
      <c r="V23" s="22">
        <f t="shared" si="7"/>
        <v>7.3202614379084971E-2</v>
      </c>
      <c r="W23" s="22">
        <f t="shared" si="7"/>
        <v>2.6143790849673201E-3</v>
      </c>
      <c r="X23" s="23">
        <f>IF($C22=0,0,X22/$C22)</f>
        <v>3.5294117647058823E-2</v>
      </c>
    </row>
    <row r="24" spans="2:24" ht="21" customHeight="1" x14ac:dyDescent="0.15">
      <c r="B24" s="17" t="s">
        <v>54</v>
      </c>
      <c r="C24" s="18">
        <f t="shared" ref="C24:C33" si="8">SUM(D24:X24)</f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9">
        <v>0</v>
      </c>
    </row>
    <row r="25" spans="2:24" ht="21" customHeight="1" x14ac:dyDescent="0.15">
      <c r="B25" s="21" t="s">
        <v>53</v>
      </c>
      <c r="C25" s="14">
        <f t="shared" si="8"/>
        <v>0</v>
      </c>
      <c r="D25" s="22">
        <f>IF($C24=0,0,D24/$C24)</f>
        <v>0</v>
      </c>
      <c r="E25" s="22">
        <f t="shared" ref="E25:W25" si="9">IF($C24=0,0,E24/$C24)</f>
        <v>0</v>
      </c>
      <c r="F25" s="22">
        <f t="shared" si="9"/>
        <v>0</v>
      </c>
      <c r="G25" s="22">
        <f t="shared" si="9"/>
        <v>0</v>
      </c>
      <c r="H25" s="22">
        <f t="shared" si="9"/>
        <v>0</v>
      </c>
      <c r="I25" s="22">
        <f t="shared" si="9"/>
        <v>0</v>
      </c>
      <c r="J25" s="22">
        <f t="shared" si="9"/>
        <v>0</v>
      </c>
      <c r="K25" s="22">
        <f t="shared" si="9"/>
        <v>0</v>
      </c>
      <c r="L25" s="22">
        <f t="shared" si="9"/>
        <v>0</v>
      </c>
      <c r="M25" s="22">
        <f t="shared" si="9"/>
        <v>0</v>
      </c>
      <c r="N25" s="22">
        <f t="shared" si="9"/>
        <v>0</v>
      </c>
      <c r="O25" s="22">
        <f t="shared" si="9"/>
        <v>0</v>
      </c>
      <c r="P25" s="22">
        <f t="shared" si="9"/>
        <v>0</v>
      </c>
      <c r="Q25" s="22">
        <f t="shared" si="9"/>
        <v>0</v>
      </c>
      <c r="R25" s="22">
        <f t="shared" si="9"/>
        <v>0</v>
      </c>
      <c r="S25" s="22">
        <f t="shared" si="9"/>
        <v>0</v>
      </c>
      <c r="T25" s="22">
        <f t="shared" si="9"/>
        <v>0</v>
      </c>
      <c r="U25" s="22">
        <f t="shared" si="9"/>
        <v>0</v>
      </c>
      <c r="V25" s="22">
        <f t="shared" si="9"/>
        <v>0</v>
      </c>
      <c r="W25" s="22">
        <f t="shared" si="9"/>
        <v>0</v>
      </c>
      <c r="X25" s="23">
        <f>IF($C24=0,0,X24/$C24)</f>
        <v>0</v>
      </c>
    </row>
    <row r="26" spans="2:24" ht="21" customHeight="1" x14ac:dyDescent="0.15">
      <c r="B26" s="37" t="s">
        <v>55</v>
      </c>
      <c r="C26" s="18">
        <f t="shared" si="8"/>
        <v>183.03703703703707</v>
      </c>
      <c r="D26" s="28">
        <v>0.66666666666666696</v>
      </c>
      <c r="E26" s="28">
        <v>1.07407407407407</v>
      </c>
      <c r="F26" s="28">
        <v>7.4074074074074098E-2</v>
      </c>
      <c r="G26" s="28">
        <v>0.74074074074074103</v>
      </c>
      <c r="H26" s="28">
        <v>1.7777777777777799</v>
      </c>
      <c r="I26" s="28">
        <v>0</v>
      </c>
      <c r="J26" s="28">
        <v>0</v>
      </c>
      <c r="K26" s="28">
        <v>1</v>
      </c>
      <c r="L26" s="28">
        <v>0.11111111111111099</v>
      </c>
      <c r="M26" s="28">
        <v>0.62962962962962998</v>
      </c>
      <c r="N26" s="28">
        <v>1.8518518518518501</v>
      </c>
      <c r="O26" s="28">
        <v>7.0370370370370399</v>
      </c>
      <c r="P26" s="28">
        <v>4.4444444444444402</v>
      </c>
      <c r="Q26" s="28">
        <v>10.6666666666667</v>
      </c>
      <c r="R26" s="28">
        <v>2.5555555555555598</v>
      </c>
      <c r="S26" s="28">
        <v>1.1481481481481499</v>
      </c>
      <c r="T26" s="28">
        <v>3.07407407407407</v>
      </c>
      <c r="U26" s="28">
        <v>127</v>
      </c>
      <c r="V26" s="28">
        <v>15.814814814814801</v>
      </c>
      <c r="W26" s="28">
        <v>1.3333333333333299</v>
      </c>
      <c r="X26" s="29">
        <v>2.0370370370370399</v>
      </c>
    </row>
    <row r="27" spans="2:24" ht="21" customHeight="1" x14ac:dyDescent="0.15">
      <c r="B27" s="26" t="s">
        <v>53</v>
      </c>
      <c r="C27" s="14">
        <f t="shared" si="8"/>
        <v>0.99999999999999989</v>
      </c>
      <c r="D27" s="22">
        <f t="shared" ref="D27:W27" si="10">IF($C26=0,0,D26/$C26)</f>
        <v>3.6422501011736151E-3</v>
      </c>
      <c r="E27" s="22">
        <f t="shared" si="10"/>
        <v>5.8680696074463546E-3</v>
      </c>
      <c r="F27" s="22">
        <f t="shared" si="10"/>
        <v>4.0469445568595716E-4</v>
      </c>
      <c r="G27" s="22">
        <f t="shared" si="10"/>
        <v>4.0469445568595717E-3</v>
      </c>
      <c r="H27" s="22">
        <f t="shared" si="10"/>
        <v>9.7126669364629801E-3</v>
      </c>
      <c r="I27" s="22">
        <f t="shared" si="10"/>
        <v>0</v>
      </c>
      <c r="J27" s="22">
        <f t="shared" si="10"/>
        <v>0</v>
      </c>
      <c r="K27" s="22">
        <f t="shared" si="10"/>
        <v>5.4633751517604197E-3</v>
      </c>
      <c r="L27" s="22">
        <f t="shared" si="10"/>
        <v>6.0704168352893495E-4</v>
      </c>
      <c r="M27" s="22">
        <f t="shared" si="10"/>
        <v>3.4399028733306369E-3</v>
      </c>
      <c r="N27" s="22">
        <f t="shared" si="10"/>
        <v>1.0117361392148916E-2</v>
      </c>
      <c r="O27" s="22">
        <f t="shared" si="10"/>
        <v>3.8445973290165934E-2</v>
      </c>
      <c r="P27" s="22">
        <f t="shared" si="10"/>
        <v>2.4281667341157401E-2</v>
      </c>
      <c r="Q27" s="22">
        <f t="shared" si="10"/>
        <v>5.8276001618777995E-2</v>
      </c>
      <c r="R27" s="22">
        <f t="shared" si="10"/>
        <v>1.396195872116554E-2</v>
      </c>
      <c r="S27" s="22">
        <f t="shared" si="10"/>
        <v>6.2727640631323441E-3</v>
      </c>
      <c r="T27" s="22">
        <f t="shared" si="10"/>
        <v>1.6794819910967193E-2</v>
      </c>
      <c r="U27" s="22">
        <f t="shared" si="10"/>
        <v>0.69384864427357329</v>
      </c>
      <c r="V27" s="22">
        <f t="shared" si="10"/>
        <v>8.6402266288951757E-2</v>
      </c>
      <c r="W27" s="22">
        <f t="shared" si="10"/>
        <v>7.2845002023472077E-3</v>
      </c>
      <c r="X27" s="23">
        <f>IF($C26=0,0,X26/$C26)</f>
        <v>1.1129097531363834E-2</v>
      </c>
    </row>
    <row r="28" spans="2:24" ht="21" customHeight="1" x14ac:dyDescent="0.15">
      <c r="B28" s="37" t="s">
        <v>56</v>
      </c>
      <c r="C28" s="18">
        <f t="shared" si="8"/>
        <v>214.5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214.5</v>
      </c>
      <c r="V28" s="28">
        <v>0</v>
      </c>
      <c r="W28" s="28">
        <v>0</v>
      </c>
      <c r="X28" s="29">
        <v>0</v>
      </c>
    </row>
    <row r="29" spans="2:24" ht="21" customHeight="1" x14ac:dyDescent="0.15">
      <c r="B29" s="13" t="s">
        <v>53</v>
      </c>
      <c r="C29" s="14">
        <f t="shared" si="8"/>
        <v>1</v>
      </c>
      <c r="D29" s="22">
        <f>IF($C28=0,0,D28/$C28)</f>
        <v>0</v>
      </c>
      <c r="E29" s="22">
        <f t="shared" ref="E29:W29" si="11">IF($C28=0,0,E28/$C28)</f>
        <v>0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0</v>
      </c>
      <c r="N29" s="22">
        <f t="shared" si="11"/>
        <v>0</v>
      </c>
      <c r="O29" s="22">
        <f t="shared" si="11"/>
        <v>0</v>
      </c>
      <c r="P29" s="22">
        <f t="shared" si="11"/>
        <v>0</v>
      </c>
      <c r="Q29" s="22">
        <f t="shared" si="11"/>
        <v>0</v>
      </c>
      <c r="R29" s="22">
        <f t="shared" si="11"/>
        <v>0</v>
      </c>
      <c r="S29" s="22">
        <f t="shared" si="11"/>
        <v>0</v>
      </c>
      <c r="T29" s="22">
        <f t="shared" si="11"/>
        <v>0</v>
      </c>
      <c r="U29" s="22">
        <f t="shared" si="11"/>
        <v>1</v>
      </c>
      <c r="V29" s="22">
        <f t="shared" si="11"/>
        <v>0</v>
      </c>
      <c r="W29" s="22">
        <f t="shared" si="11"/>
        <v>0</v>
      </c>
      <c r="X29" s="23">
        <f>IF($C28=0,0,X28/$C28)</f>
        <v>0</v>
      </c>
    </row>
    <row r="30" spans="2:24" ht="21" customHeight="1" x14ac:dyDescent="0.15">
      <c r="B30" s="37" t="s">
        <v>57</v>
      </c>
      <c r="C30" s="18">
        <f t="shared" si="8"/>
        <v>190.25000000000006</v>
      </c>
      <c r="D30" s="28">
        <v>8.6666666666666696</v>
      </c>
      <c r="E30" s="28">
        <v>9.3333333333333304</v>
      </c>
      <c r="F30" s="28">
        <v>4.4166666666666696</v>
      </c>
      <c r="G30" s="28">
        <v>5.25</v>
      </c>
      <c r="H30" s="28">
        <v>3.5</v>
      </c>
      <c r="I30" s="28">
        <v>0</v>
      </c>
      <c r="J30" s="28">
        <v>0</v>
      </c>
      <c r="K30" s="28">
        <v>3.3333333333333299</v>
      </c>
      <c r="L30" s="28">
        <v>0</v>
      </c>
      <c r="M30" s="28">
        <v>0.58333333333333304</v>
      </c>
      <c r="N30" s="28">
        <v>1.3333333333333299</v>
      </c>
      <c r="O30" s="28">
        <v>20.3333333333333</v>
      </c>
      <c r="P30" s="28">
        <v>12</v>
      </c>
      <c r="Q30" s="28">
        <v>11.4166666666667</v>
      </c>
      <c r="R30" s="28">
        <v>8.3333333333333301E-2</v>
      </c>
      <c r="S30" s="28">
        <v>3.3333333333333299</v>
      </c>
      <c r="T30" s="28">
        <v>4.3333333333333304</v>
      </c>
      <c r="U30" s="28">
        <v>43.9166666666667</v>
      </c>
      <c r="V30" s="28">
        <v>54.4166666666667</v>
      </c>
      <c r="W30" s="28">
        <v>3.5833333333333299</v>
      </c>
      <c r="X30" s="29">
        <v>0.41666666666666702</v>
      </c>
    </row>
    <row r="31" spans="2:24" ht="21" customHeight="1" x14ac:dyDescent="0.15">
      <c r="B31" s="26" t="s">
        <v>53</v>
      </c>
      <c r="C31" s="38">
        <f t="shared" si="8"/>
        <v>0.99999999999999989</v>
      </c>
      <c r="D31" s="39">
        <f>IF($C30=0,0,D30/$C30)</f>
        <v>4.5554095488392468E-2</v>
      </c>
      <c r="E31" s="39">
        <f t="shared" ref="E31:W31" si="12">IF($C30=0,0,E30/$C30)</f>
        <v>4.905825667980724E-2</v>
      </c>
      <c r="F31" s="39">
        <f t="shared" si="12"/>
        <v>2.3215067893123092E-2</v>
      </c>
      <c r="G31" s="39">
        <f t="shared" si="12"/>
        <v>2.7595269382391582E-2</v>
      </c>
      <c r="H31" s="39">
        <f t="shared" si="12"/>
        <v>1.8396846254927723E-2</v>
      </c>
      <c r="I31" s="39">
        <f t="shared" si="12"/>
        <v>0</v>
      </c>
      <c r="J31" s="39">
        <f t="shared" si="12"/>
        <v>0</v>
      </c>
      <c r="K31" s="39">
        <f t="shared" si="12"/>
        <v>1.7520805957074004E-2</v>
      </c>
      <c r="L31" s="39">
        <f t="shared" si="12"/>
        <v>0</v>
      </c>
      <c r="M31" s="39">
        <f t="shared" si="12"/>
        <v>3.0661410424879521E-3</v>
      </c>
      <c r="N31" s="39">
        <f t="shared" si="12"/>
        <v>7.0083223828295901E-3</v>
      </c>
      <c r="O31" s="39">
        <f t="shared" si="12"/>
        <v>0.10687691633815134</v>
      </c>
      <c r="P31" s="39">
        <f t="shared" si="12"/>
        <v>6.3074901445466472E-2</v>
      </c>
      <c r="Q31" s="39">
        <f t="shared" si="12"/>
        <v>6.0008760402978693E-2</v>
      </c>
      <c r="R31" s="39">
        <f t="shared" si="12"/>
        <v>4.3802014892685035E-4</v>
      </c>
      <c r="S31" s="39">
        <f t="shared" si="12"/>
        <v>1.7520805957074004E-2</v>
      </c>
      <c r="T31" s="39">
        <f t="shared" si="12"/>
        <v>2.277704774419621E-2</v>
      </c>
      <c r="U31" s="39">
        <f t="shared" si="12"/>
        <v>0.23083661848445039</v>
      </c>
      <c r="V31" s="39">
        <f t="shared" si="12"/>
        <v>0.28602715724923355</v>
      </c>
      <c r="W31" s="39">
        <f t="shared" si="12"/>
        <v>1.8834866403854553E-2</v>
      </c>
      <c r="X31" s="40">
        <f>IF($C30=0,0,X30/$C30)</f>
        <v>2.1901007446342544E-3</v>
      </c>
    </row>
    <row r="32" spans="2:24" ht="21" customHeight="1" x14ac:dyDescent="0.15">
      <c r="B32" s="37" t="s">
        <v>58</v>
      </c>
      <c r="C32" s="18">
        <f t="shared" si="8"/>
        <v>168.84444444444438</v>
      </c>
      <c r="D32" s="28">
        <v>2.8888888888888902</v>
      </c>
      <c r="E32" s="28">
        <v>8.5</v>
      </c>
      <c r="F32" s="28">
        <v>9.8888888888888893</v>
      </c>
      <c r="G32" s="28">
        <v>7</v>
      </c>
      <c r="H32" s="28">
        <v>6.4444444444444402</v>
      </c>
      <c r="I32" s="28">
        <v>2.2222222222222201</v>
      </c>
      <c r="J32" s="28">
        <v>20.6666666666667</v>
      </c>
      <c r="K32" s="28">
        <v>0</v>
      </c>
      <c r="L32" s="28">
        <v>0</v>
      </c>
      <c r="M32" s="28">
        <v>15.233333333333301</v>
      </c>
      <c r="N32" s="28">
        <v>0</v>
      </c>
      <c r="O32" s="28">
        <v>12.4444444444444</v>
      </c>
      <c r="P32" s="28">
        <v>43.4444444444444</v>
      </c>
      <c r="Q32" s="28">
        <v>5.3333333333333304</v>
      </c>
      <c r="R32" s="28">
        <v>0.66666666666666696</v>
      </c>
      <c r="S32" s="28">
        <v>5.2222222222222197</v>
      </c>
      <c r="T32" s="28">
        <v>1.1111111111111101</v>
      </c>
      <c r="U32" s="28">
        <v>0.55555555555555602</v>
      </c>
      <c r="V32" s="28">
        <v>17.5555555555556</v>
      </c>
      <c r="W32" s="28">
        <v>5.7777777777777803</v>
      </c>
      <c r="X32" s="29">
        <v>3.8888888888888902</v>
      </c>
    </row>
    <row r="33" spans="2:24" ht="21" customHeight="1" thickBot="1" x14ac:dyDescent="0.2">
      <c r="B33" s="41" t="s">
        <v>59</v>
      </c>
      <c r="C33" s="31">
        <f t="shared" si="8"/>
        <v>1.0000000000000002</v>
      </c>
      <c r="D33" s="32">
        <f>IF($C32=0,0,D32/$C32)</f>
        <v>1.7109765727823127E-2</v>
      </c>
      <c r="E33" s="32">
        <f t="shared" ref="E33:W33" si="13">IF($C32=0,0,E32/$C32)</f>
        <v>5.0342195314556484E-2</v>
      </c>
      <c r="F33" s="32">
        <f t="shared" si="13"/>
        <v>5.8568044222163752E-2</v>
      </c>
      <c r="G33" s="32">
        <f t="shared" si="13"/>
        <v>4.1458278494340632E-2</v>
      </c>
      <c r="H33" s="32">
        <f t="shared" si="13"/>
        <v>3.8167938931297697E-2</v>
      </c>
      <c r="I33" s="32">
        <f t="shared" si="13"/>
        <v>1.3161358252171617E-2</v>
      </c>
      <c r="J33" s="32">
        <f t="shared" si="13"/>
        <v>0.12240063174519634</v>
      </c>
      <c r="K33" s="32">
        <f t="shared" si="13"/>
        <v>0</v>
      </c>
      <c r="L33" s="32">
        <f t="shared" si="13"/>
        <v>0</v>
      </c>
      <c r="M33" s="32">
        <f t="shared" si="13"/>
        <v>9.0221110818636319E-2</v>
      </c>
      <c r="N33" s="32">
        <f t="shared" si="13"/>
        <v>0</v>
      </c>
      <c r="O33" s="32">
        <f t="shared" si="13"/>
        <v>7.3703606212160863E-2</v>
      </c>
      <c r="P33" s="32">
        <f t="shared" si="13"/>
        <v>0.2573045538299551</v>
      </c>
      <c r="Q33" s="32">
        <f t="shared" si="13"/>
        <v>3.158725980521189E-2</v>
      </c>
      <c r="R33" s="32">
        <f t="shared" si="13"/>
        <v>3.9484074756514905E-3</v>
      </c>
      <c r="S33" s="32">
        <f t="shared" si="13"/>
        <v>3.0929191892603312E-2</v>
      </c>
      <c r="T33" s="32">
        <f t="shared" si="13"/>
        <v>6.5806791260858083E-3</v>
      </c>
      <c r="U33" s="32">
        <f t="shared" si="13"/>
        <v>3.2903395630429102E-3</v>
      </c>
      <c r="V33" s="32">
        <f t="shared" si="13"/>
        <v>0.10397473019215614</v>
      </c>
      <c r="W33" s="32">
        <f t="shared" si="13"/>
        <v>3.4219531455646254E-2</v>
      </c>
      <c r="X33" s="33">
        <f>IF($C32=0,0,X32/$C32)</f>
        <v>2.3032376941300357E-2</v>
      </c>
    </row>
    <row r="34" spans="2:24" ht="9.75" customHeight="1" x14ac:dyDescent="0.15"/>
    <row r="41" spans="2:24" x14ac:dyDescent="0.15">
      <c r="J41" s="42"/>
      <c r="L41" s="42"/>
    </row>
    <row r="42" spans="2:24" x14ac:dyDescent="0.15">
      <c r="J42" s="42"/>
    </row>
    <row r="47" spans="2:24" x14ac:dyDescent="0.15">
      <c r="F47" s="42"/>
    </row>
    <row r="49" spans="18:18" x14ac:dyDescent="0.15">
      <c r="R49" s="42"/>
    </row>
  </sheetData>
  <mergeCells count="20">
    <mergeCell ref="U19:U21"/>
    <mergeCell ref="V19:V21"/>
    <mergeCell ref="W19:W21"/>
    <mergeCell ref="X19:X21"/>
    <mergeCell ref="U3:U5"/>
    <mergeCell ref="V3:V5"/>
    <mergeCell ref="W3:W5"/>
    <mergeCell ref="X3:X5"/>
    <mergeCell ref="S19:T20"/>
    <mergeCell ref="B3:B5"/>
    <mergeCell ref="C3:C5"/>
    <mergeCell ref="D3:M4"/>
    <mergeCell ref="N3:O4"/>
    <mergeCell ref="P3:R4"/>
    <mergeCell ref="S3:T4"/>
    <mergeCell ref="B19:B21"/>
    <mergeCell ref="C19:C21"/>
    <mergeCell ref="D19:M20"/>
    <mergeCell ref="N19:O20"/>
    <mergeCell ref="P19:R20"/>
  </mergeCells>
  <phoneticPr fontId="3"/>
  <pageMargins left="0.39370078740157483" right="0.39370078740157483" top="0.78740157480314965" bottom="0.78740157480314965" header="0.51181102362204722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2016-03-31T06:38:30Z</dcterms:created>
  <dcterms:modified xsi:type="dcterms:W3CDTF">2016-03-31T07:10:52Z</dcterms:modified>
</cp:coreProperties>
</file>