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03" sheetId="1" r:id="rId1"/>
  </sheets>
  <definedNames>
    <definedName name="_xlnm.Print_Area" localSheetId="0">'03'!$A$1:$Y$32</definedName>
  </definedNames>
  <calcPr calcId="145621"/>
</workbook>
</file>

<file path=xl/calcChain.xml><?xml version="1.0" encoding="utf-8"?>
<calcChain xmlns="http://schemas.openxmlformats.org/spreadsheetml/2006/main">
  <c r="T30" i="1" l="1"/>
  <c r="N30" i="1"/>
  <c r="D30" i="1"/>
  <c r="C30" i="1" s="1"/>
  <c r="T28" i="1"/>
  <c r="N28" i="1"/>
  <c r="D28" i="1"/>
  <c r="C28" i="1" s="1"/>
  <c r="T26" i="1"/>
  <c r="N26" i="1"/>
  <c r="D26" i="1"/>
  <c r="C26" i="1" s="1"/>
  <c r="T24" i="1"/>
  <c r="N24" i="1"/>
  <c r="D24" i="1"/>
  <c r="C24" i="1" s="1"/>
  <c r="T22" i="1"/>
  <c r="N22" i="1"/>
  <c r="D22" i="1"/>
  <c r="C22" i="1" s="1"/>
  <c r="C14" i="1"/>
  <c r="X15" i="1" s="1"/>
  <c r="U13" i="1"/>
  <c r="Q13" i="1"/>
  <c r="M13" i="1"/>
  <c r="I13" i="1"/>
  <c r="E13" i="1"/>
  <c r="C12" i="1"/>
  <c r="W13" i="1" s="1"/>
  <c r="X11" i="1"/>
  <c r="T11" i="1"/>
  <c r="P11" i="1"/>
  <c r="M11" i="1"/>
  <c r="L11" i="1"/>
  <c r="I11" i="1"/>
  <c r="H11" i="1"/>
  <c r="E11" i="1"/>
  <c r="D11" i="1"/>
  <c r="C10" i="1"/>
  <c r="V11" i="1" s="1"/>
  <c r="X9" i="1"/>
  <c r="W9" i="1"/>
  <c r="T9" i="1"/>
  <c r="S9" i="1"/>
  <c r="Q9" i="1"/>
  <c r="P9" i="1"/>
  <c r="O9" i="1"/>
  <c r="M9" i="1"/>
  <c r="L9" i="1"/>
  <c r="K9" i="1"/>
  <c r="I9" i="1"/>
  <c r="H9" i="1"/>
  <c r="G9" i="1"/>
  <c r="E9" i="1"/>
  <c r="D9" i="1"/>
  <c r="C9" i="1"/>
  <c r="C8" i="1"/>
  <c r="U9" i="1" s="1"/>
  <c r="X7" i="1"/>
  <c r="W7" i="1"/>
  <c r="V7" i="1"/>
  <c r="U7" i="1"/>
  <c r="T7" i="1"/>
  <c r="T23" i="1" s="1"/>
  <c r="S7" i="1"/>
  <c r="R7" i="1"/>
  <c r="Q7" i="1"/>
  <c r="P7" i="1"/>
  <c r="O7" i="1"/>
  <c r="N7" i="1"/>
  <c r="N23" i="1" s="1"/>
  <c r="M7" i="1"/>
  <c r="L7" i="1"/>
  <c r="K7" i="1"/>
  <c r="J7" i="1"/>
  <c r="I7" i="1"/>
  <c r="H7" i="1"/>
  <c r="G7" i="1"/>
  <c r="F7" i="1"/>
  <c r="D23" i="1" s="1"/>
  <c r="C23" i="1" s="1"/>
  <c r="E7" i="1"/>
  <c r="D7" i="1"/>
  <c r="C7" i="1"/>
  <c r="T25" i="1" l="1"/>
  <c r="F15" i="1"/>
  <c r="N15" i="1"/>
  <c r="R15" i="1"/>
  <c r="V15" i="1"/>
  <c r="F9" i="1"/>
  <c r="J9" i="1"/>
  <c r="N9" i="1"/>
  <c r="N25" i="1" s="1"/>
  <c r="R9" i="1"/>
  <c r="V9" i="1"/>
  <c r="C11" i="1"/>
  <c r="G11" i="1"/>
  <c r="K11" i="1"/>
  <c r="O11" i="1"/>
  <c r="S11" i="1"/>
  <c r="W11" i="1"/>
  <c r="T27" i="1" s="1"/>
  <c r="D13" i="1"/>
  <c r="H13" i="1"/>
  <c r="L13" i="1"/>
  <c r="P13" i="1"/>
  <c r="T13" i="1"/>
  <c r="X13" i="1"/>
  <c r="E15" i="1"/>
  <c r="I15" i="1"/>
  <c r="M15" i="1"/>
  <c r="Q15" i="1"/>
  <c r="U15" i="1"/>
  <c r="Q11" i="1"/>
  <c r="U11" i="1"/>
  <c r="F13" i="1"/>
  <c r="J13" i="1"/>
  <c r="N13" i="1"/>
  <c r="N29" i="1" s="1"/>
  <c r="R13" i="1"/>
  <c r="V13" i="1"/>
  <c r="C15" i="1"/>
  <c r="G15" i="1"/>
  <c r="K15" i="1"/>
  <c r="O15" i="1"/>
  <c r="S15" i="1"/>
  <c r="W15" i="1"/>
  <c r="J15" i="1"/>
  <c r="F11" i="1"/>
  <c r="D27" i="1" s="1"/>
  <c r="J11" i="1"/>
  <c r="N11" i="1"/>
  <c r="N27" i="1" s="1"/>
  <c r="R11" i="1"/>
  <c r="C13" i="1"/>
  <c r="G13" i="1"/>
  <c r="K13" i="1"/>
  <c r="O13" i="1"/>
  <c r="S13" i="1"/>
  <c r="D15" i="1"/>
  <c r="D31" i="1" s="1"/>
  <c r="H15" i="1"/>
  <c r="L15" i="1"/>
  <c r="P15" i="1"/>
  <c r="T15" i="1"/>
  <c r="T31" i="1" s="1"/>
  <c r="C27" i="1" l="1"/>
  <c r="C31" i="1"/>
  <c r="N31" i="1"/>
  <c r="D25" i="1"/>
  <c r="C25" i="1" s="1"/>
  <c r="T29" i="1"/>
  <c r="D29" i="1"/>
  <c r="C29" i="1" s="1"/>
</calcChain>
</file>

<file path=xl/sharedStrings.xml><?xml version="1.0" encoding="utf-8"?>
<sst xmlns="http://schemas.openxmlformats.org/spreadsheetml/2006/main" count="82" uniqueCount="60">
  <si>
    <t>１）都道府県常勤保健師の活動状況</t>
    <rPh sb="2" eb="6">
      <t>トドウフケン</t>
    </rPh>
    <rPh sb="6" eb="8">
      <t>ジョウキン</t>
    </rPh>
    <rPh sb="8" eb="11">
      <t>ホケンシ</t>
    </rPh>
    <rPh sb="12" eb="14">
      <t>カツドウ</t>
    </rPh>
    <rPh sb="14" eb="16">
      <t>ジョウキョウ</t>
    </rPh>
    <phoneticPr fontId="3"/>
  </si>
  <si>
    <t>表03(1)  都道府県常勤保健師の活動状況　受持人口別</t>
    <phoneticPr fontId="3"/>
  </si>
  <si>
    <t>(単位：時間)</t>
    <rPh sb="1" eb="3">
      <t>タンイ</t>
    </rPh>
    <rPh sb="4" eb="6">
      <t>ジカン</t>
    </rPh>
    <phoneticPr fontId="3"/>
  </si>
  <si>
    <t>受持人口（人）</t>
    <rPh sb="0" eb="1">
      <t>ウ</t>
    </rPh>
    <rPh sb="1" eb="2">
      <t>モ</t>
    </rPh>
    <rPh sb="5" eb="6">
      <t>ニン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</si>
  <si>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</si>
  <si>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</si>
  <si>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</si>
  <si>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</si>
  <si>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</si>
  <si>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</si>
  <si>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</si>
  <si>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</si>
  <si>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</si>
  <si>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</si>
  <si>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</si>
  <si>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</si>
  <si>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</si>
  <si>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</si>
  <si>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</si>
  <si>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</si>
  <si>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</si>
  <si>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</si>
  <si>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</si>
  <si>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</si>
  <si>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</si>
  <si>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</si>
  <si>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</si>
  <si>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</si>
  <si>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phoneticPr fontId="3"/>
  </si>
  <si>
    <t>実習
指導</t>
    <phoneticPr fontId="3"/>
  </si>
  <si>
    <t>1万人未満</t>
    <rPh sb="1" eb="3">
      <t>マンニン</t>
    </rPh>
    <rPh sb="3" eb="5">
      <t>ミマン</t>
    </rPh>
    <phoneticPr fontId="3"/>
  </si>
  <si>
    <t>割合(%)</t>
    <phoneticPr fontId="3"/>
  </si>
  <si>
    <t>1万人～1万5千人未満</t>
    <rPh sb="1" eb="3">
      <t>マンニン</t>
    </rPh>
    <rPh sb="5" eb="6">
      <t>マン</t>
    </rPh>
    <rPh sb="7" eb="8">
      <t>セン</t>
    </rPh>
    <rPh sb="8" eb="9">
      <t>ニン</t>
    </rPh>
    <rPh sb="9" eb="11">
      <t>ミマン</t>
    </rPh>
    <phoneticPr fontId="3"/>
  </si>
  <si>
    <t>割合(%)</t>
    <phoneticPr fontId="3"/>
  </si>
  <si>
    <t>1万5千人～2万人未満</t>
    <rPh sb="4" eb="5">
      <t>ニン</t>
    </rPh>
    <rPh sb="7" eb="9">
      <t>マンニン</t>
    </rPh>
    <rPh sb="9" eb="11">
      <t>ミマン</t>
    </rPh>
    <phoneticPr fontId="3"/>
  </si>
  <si>
    <t>2万人～3万人未満</t>
    <rPh sb="1" eb="3">
      <t>バンニン</t>
    </rPh>
    <rPh sb="2" eb="3">
      <t>ニン</t>
    </rPh>
    <rPh sb="5" eb="7">
      <t>マンニン</t>
    </rPh>
    <rPh sb="7" eb="9">
      <t>ミマン</t>
    </rPh>
    <phoneticPr fontId="3"/>
  </si>
  <si>
    <t>割合(%)</t>
    <phoneticPr fontId="3"/>
  </si>
  <si>
    <t>3万人以上</t>
    <rPh sb="1" eb="3">
      <t>バンニン</t>
    </rPh>
    <rPh sb="2" eb="3">
      <t>ニン</t>
    </rPh>
    <rPh sb="3" eb="5">
      <t>イジョウ</t>
    </rPh>
    <phoneticPr fontId="3"/>
  </si>
  <si>
    <t>表03(2)  都道府県常勤保健師の活動状況　受持人口別　直接・間接サービス別</t>
    <rPh sb="29" eb="31">
      <t>チョクセツ</t>
    </rPh>
    <rPh sb="32" eb="34">
      <t>カンセツ</t>
    </rPh>
    <rPh sb="38" eb="39">
      <t>ベツ</t>
    </rPh>
    <phoneticPr fontId="3"/>
  </si>
  <si>
    <t>受持人口（人）</t>
    <phoneticPr fontId="3"/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</si>
  <si>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</si>
  <si>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</si>
  <si>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</si>
  <si>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</si>
  <si>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</si>
  <si>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業務
管理</t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</si>
  <si>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</si>
  <si>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</si>
  <si>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</si>
  <si>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</si>
  <si>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</si>
  <si>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</si>
  <si>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</si>
  <si>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</si>
  <si>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</si>
  <si>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</si>
  <si>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</si>
  <si>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調査
研究</t>
    <phoneticPr fontId="3"/>
  </si>
  <si>
    <t>地区
管理</t>
    <phoneticPr fontId="3"/>
  </si>
  <si>
    <t>割合(%)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</si>
</sst>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0.0%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76" fontId="0" fillId="0" borderId="22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77" fontId="0" fillId="0" borderId="25" xfId="0" applyNumberFormat="1" applyFont="1" applyFill="1" applyBorder="1"/>
    <xf numFmtId="177" fontId="0" fillId="0" borderId="26" xfId="0" applyNumberFormat="1" applyFont="1" applyFill="1" applyBorder="1"/>
    <xf numFmtId="178" fontId="4" fillId="2" borderId="27" xfId="1" applyNumberFormat="1" applyFont="1" applyFill="1" applyBorder="1" applyAlignment="1">
      <alignment vertical="center"/>
    </xf>
    <xf numFmtId="176" fontId="0" fillId="0" borderId="28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7" fontId="0" fillId="0" borderId="32" xfId="0" applyNumberFormat="1" applyFont="1" applyFill="1" applyBorder="1"/>
    <xf numFmtId="177" fontId="0" fillId="0" borderId="33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vertical="center"/>
    </xf>
    <xf numFmtId="177" fontId="2" fillId="0" borderId="0" xfId="0" applyNumberFormat="1" applyFont="1" applyFill="1" applyBorder="1"/>
    <xf numFmtId="177" fontId="0" fillId="0" borderId="0" xfId="0" applyNumberFormat="1" applyFont="1" applyFill="1" applyBorder="1"/>
    <xf numFmtId="0" fontId="4" fillId="2" borderId="1" xfId="0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178" fontId="0" fillId="0" borderId="0" xfId="0" applyNumberFormat="1" applyFont="1"/>
    <xf numFmtId="176" fontId="0" fillId="0" borderId="40" xfId="1" applyNumberFormat="1" applyFont="1" applyFill="1" applyBorder="1" applyAlignment="1">
      <alignment vertical="center"/>
    </xf>
    <xf numFmtId="177" fontId="0" fillId="0" borderId="52" xfId="0" applyNumberFormat="1" applyFont="1" applyFill="1" applyBorder="1"/>
    <xf numFmtId="11" fontId="0" fillId="0" borderId="0" xfId="0" applyNumberFormat="1" applyFont="1"/>
    <xf numFmtId="176" fontId="0" fillId="0" borderId="49" xfId="0" applyNumberFormat="1" applyFont="1" applyFill="1" applyBorder="1" applyAlignment="1">
      <alignment horizontal="center"/>
    </xf>
    <xf numFmtId="176" fontId="0" fillId="0" borderId="50" xfId="0" applyNumberFormat="1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center"/>
    </xf>
    <xf numFmtId="177" fontId="0" fillId="0" borderId="53" xfId="0" applyNumberFormat="1" applyFon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7" fontId="0" fillId="0" borderId="55" xfId="0" applyNumberFormat="1" applyFont="1" applyFill="1" applyBorder="1" applyAlignment="1">
      <alignment horizontal="center"/>
    </xf>
    <xf numFmtId="177" fontId="0" fillId="0" borderId="46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25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  <pageSetUpPr fitToPage="1"/>
  </sheetPr>
  <dimension ref="B1:Y39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.625" style="3" customWidth="1"/>
    <col min="2" max="2" width="21.625" style="3" customWidth="1"/>
    <col min="3" max="3" width="8.75" style="3" customWidth="1"/>
    <col min="4" max="24" width="7.125" style="3" customWidth="1"/>
    <col min="25" max="25" width="1.5" style="3" customWidth="1"/>
    <col min="26" max="16384" width="9" style="3"/>
  </cols>
  <sheetData>
    <row r="1" spans="2:25" ht="23.25" customHeight="1" x14ac:dyDescent="0.2">
      <c r="B1" s="1" t="s">
        <v>0</v>
      </c>
      <c r="C1" s="2"/>
      <c r="D1" s="2"/>
    </row>
    <row r="2" spans="2:25" ht="23.25" customHeight="1" thickBot="1" x14ac:dyDescent="0.25">
      <c r="B2" s="1" t="s">
        <v>1</v>
      </c>
      <c r="C2" s="2"/>
      <c r="X2" s="4" t="s">
        <v>2</v>
      </c>
    </row>
    <row r="3" spans="2:25" ht="12" customHeight="1" x14ac:dyDescent="0.15">
      <c r="B3" s="73" t="s">
        <v>3</v>
      </c>
      <c r="C3" s="76" t="s">
        <v>4</v>
      </c>
      <c r="D3" s="84" t="s">
        <v>5</v>
      </c>
      <c r="E3" s="85"/>
      <c r="F3" s="85"/>
      <c r="G3" s="85"/>
      <c r="H3" s="85"/>
      <c r="I3" s="85"/>
      <c r="J3" s="85"/>
      <c r="K3" s="85"/>
      <c r="L3" s="85"/>
      <c r="M3" s="85"/>
      <c r="N3" s="84" t="s">
        <v>6</v>
      </c>
      <c r="O3" s="76"/>
      <c r="P3" s="86" t="s">
        <v>7</v>
      </c>
      <c r="Q3" s="87"/>
      <c r="R3" s="88"/>
      <c r="S3" s="85" t="s">
        <v>8</v>
      </c>
      <c r="T3" s="85"/>
      <c r="U3" s="71" t="s">
        <v>9</v>
      </c>
      <c r="V3" s="71" t="s">
        <v>10</v>
      </c>
      <c r="W3" s="71" t="s">
        <v>11</v>
      </c>
      <c r="X3" s="72" t="s">
        <v>12</v>
      </c>
    </row>
    <row r="4" spans="2:25" ht="9.75" customHeight="1" x14ac:dyDescent="0.15">
      <c r="B4" s="74"/>
      <c r="C4" s="77"/>
      <c r="D4" s="56"/>
      <c r="E4" s="83"/>
      <c r="F4" s="83"/>
      <c r="G4" s="83"/>
      <c r="H4" s="83"/>
      <c r="I4" s="83"/>
      <c r="J4" s="83"/>
      <c r="K4" s="83"/>
      <c r="L4" s="83"/>
      <c r="M4" s="83"/>
      <c r="N4" s="56"/>
      <c r="O4" s="57"/>
      <c r="P4" s="61"/>
      <c r="Q4" s="62"/>
      <c r="R4" s="63"/>
      <c r="S4" s="65"/>
      <c r="T4" s="65"/>
      <c r="U4" s="67"/>
      <c r="V4" s="69"/>
      <c r="W4" s="67"/>
      <c r="X4" s="48"/>
    </row>
    <row r="5" spans="2:25" ht="42" customHeight="1" thickBot="1" x14ac:dyDescent="0.2">
      <c r="B5" s="75"/>
      <c r="C5" s="78"/>
      <c r="D5" s="5" t="s">
        <v>13</v>
      </c>
      <c r="E5" s="6" t="s">
        <v>14</v>
      </c>
      <c r="F5" s="5" t="s">
        <v>15</v>
      </c>
      <c r="G5" s="6" t="s">
        <v>16</v>
      </c>
      <c r="H5" s="5" t="s">
        <v>17</v>
      </c>
      <c r="I5" s="6" t="s">
        <v>18</v>
      </c>
      <c r="J5" s="5" t="s">
        <v>19</v>
      </c>
      <c r="K5" s="6" t="s">
        <v>20</v>
      </c>
      <c r="L5" s="5" t="s">
        <v>21</v>
      </c>
      <c r="M5" s="7" t="s">
        <v>22</v>
      </c>
      <c r="N5" s="8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29</v>
      </c>
      <c r="U5" s="68"/>
      <c r="V5" s="70"/>
      <c r="W5" s="68"/>
      <c r="X5" s="49"/>
    </row>
    <row r="6" spans="2:25" ht="18" customHeight="1" x14ac:dyDescent="0.15">
      <c r="B6" s="9" t="s">
        <v>30</v>
      </c>
      <c r="C6" s="10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</row>
    <row r="7" spans="2:25" ht="18" customHeight="1" x14ac:dyDescent="0.15">
      <c r="B7" s="12" t="s">
        <v>31</v>
      </c>
      <c r="C7" s="13">
        <f>IF($C$6=0,0,C6/$C$6)</f>
        <v>0</v>
      </c>
      <c r="D7" s="14">
        <f t="shared" ref="D7:T7" si="0">IF($C$6=0,0,D6/$C$6)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>IF($C$6=0,0,U6/$C$6)</f>
        <v>0</v>
      </c>
      <c r="V7" s="14">
        <f>IF($C$6=0,0,V6/$C$6)</f>
        <v>0</v>
      </c>
      <c r="W7" s="14">
        <f>IF($C$6=0,0,W6/$C$6)</f>
        <v>0</v>
      </c>
      <c r="X7" s="14">
        <f>IF($C$6=0,0,X6/$C$6)</f>
        <v>0</v>
      </c>
    </row>
    <row r="8" spans="2:25" ht="18" customHeight="1" x14ac:dyDescent="0.15">
      <c r="B8" s="15" t="s">
        <v>32</v>
      </c>
      <c r="C8" s="16">
        <f>SUM(D8:X8)</f>
        <v>176.29999999999993</v>
      </c>
      <c r="D8" s="17">
        <v>7.3827586206896596</v>
      </c>
      <c r="E8" s="16">
        <v>13.2620689655172</v>
      </c>
      <c r="F8" s="17">
        <v>4.7655172413793103</v>
      </c>
      <c r="G8" s="17">
        <v>1.83620689655172</v>
      </c>
      <c r="H8" s="17">
        <v>2.6586206896551698</v>
      </c>
      <c r="I8" s="17">
        <v>0.14827586206896601</v>
      </c>
      <c r="J8" s="17">
        <v>0</v>
      </c>
      <c r="K8" s="17">
        <v>1.8448275862068999</v>
      </c>
      <c r="L8" s="17">
        <v>0.33103448275862102</v>
      </c>
      <c r="M8" s="17">
        <v>6.1517241379310299</v>
      </c>
      <c r="N8" s="17">
        <v>2.32931034482759</v>
      </c>
      <c r="O8" s="17">
        <v>12.156896551724101</v>
      </c>
      <c r="P8" s="17">
        <v>6.2689655172413801</v>
      </c>
      <c r="Q8" s="17">
        <v>13.5068965517241</v>
      </c>
      <c r="R8" s="17">
        <v>0.95172413793103505</v>
      </c>
      <c r="S8" s="17">
        <v>5.5482758620689703</v>
      </c>
      <c r="T8" s="17">
        <v>3.5931034482758601</v>
      </c>
      <c r="U8" s="17">
        <v>18.039655172413799</v>
      </c>
      <c r="V8" s="17">
        <v>59.129310344827601</v>
      </c>
      <c r="W8" s="17">
        <v>8.9844827586206897</v>
      </c>
      <c r="X8" s="17">
        <v>7.4103448275862096</v>
      </c>
    </row>
    <row r="9" spans="2:25" ht="18" customHeight="1" x14ac:dyDescent="0.15">
      <c r="B9" s="18" t="s">
        <v>33</v>
      </c>
      <c r="C9" s="13">
        <f>IF($C$8=0,0,C8/$C$8)</f>
        <v>1</v>
      </c>
      <c r="D9" s="14">
        <f t="shared" ref="D9:U9" si="1">IF($C$8=0,0,D8/$C$8)</f>
        <v>4.1876112425919813E-2</v>
      </c>
      <c r="E9" s="14">
        <f t="shared" si="1"/>
        <v>7.5224441097658565E-2</v>
      </c>
      <c r="F9" s="14">
        <f t="shared" si="1"/>
        <v>2.7030727404306933E-2</v>
      </c>
      <c r="G9" s="14">
        <f t="shared" si="1"/>
        <v>1.0415240479590021E-2</v>
      </c>
      <c r="H9" s="14">
        <f t="shared" si="1"/>
        <v>1.5080094666223318E-2</v>
      </c>
      <c r="I9" s="14">
        <f t="shared" si="1"/>
        <v>8.4104289318755567E-4</v>
      </c>
      <c r="J9" s="14">
        <f t="shared" si="1"/>
        <v>0</v>
      </c>
      <c r="K9" s="14">
        <f t="shared" si="1"/>
        <v>1.0464138322217247E-2</v>
      </c>
      <c r="L9" s="14">
        <f t="shared" si="1"/>
        <v>1.8776771568838409E-3</v>
      </c>
      <c r="M9" s="14">
        <f t="shared" si="1"/>
        <v>3.489350049875798E-2</v>
      </c>
      <c r="N9" s="14">
        <f t="shared" si="1"/>
        <v>1.3212197077864953E-2</v>
      </c>
      <c r="O9" s="14">
        <f t="shared" si="1"/>
        <v>6.8955737672853692E-2</v>
      </c>
      <c r="P9" s="14">
        <f t="shared" si="1"/>
        <v>3.555851115848771E-2</v>
      </c>
      <c r="Q9" s="14">
        <f t="shared" si="1"/>
        <v>7.6613139828270602E-2</v>
      </c>
      <c r="R9" s="14">
        <f t="shared" si="1"/>
        <v>5.3983218260410405E-3</v>
      </c>
      <c r="S9" s="14">
        <f t="shared" si="1"/>
        <v>3.1470651514855202E-2</v>
      </c>
      <c r="T9" s="14">
        <f t="shared" si="1"/>
        <v>2.0380620807009992E-2</v>
      </c>
      <c r="U9" s="14">
        <f t="shared" si="1"/>
        <v>0.10232362548164382</v>
      </c>
      <c r="V9" s="14">
        <f>IF($C$8=0,0,V8/$C$8)</f>
        <v>0.33539030257985042</v>
      </c>
      <c r="W9" s="14">
        <f>IF($C$8=0,0,W8/$C$8)</f>
        <v>5.0961331586050443E-2</v>
      </c>
      <c r="X9" s="14">
        <f>IF($C$8=0,0,X8/$C$8)</f>
        <v>4.203258552232679E-2</v>
      </c>
    </row>
    <row r="10" spans="2:25" ht="18" customHeight="1" x14ac:dyDescent="0.15">
      <c r="B10" s="19" t="s">
        <v>34</v>
      </c>
      <c r="C10" s="16">
        <f>SUM(D10:X10)</f>
        <v>170.71390205371236</v>
      </c>
      <c r="D10" s="20">
        <v>12.072669826224301</v>
      </c>
      <c r="E10" s="20">
        <v>11.1642969984202</v>
      </c>
      <c r="F10" s="20">
        <v>5.4889415481832504</v>
      </c>
      <c r="G10" s="20">
        <v>1.5963665086887799</v>
      </c>
      <c r="H10" s="20">
        <v>3.0671406003159598</v>
      </c>
      <c r="I10" s="20">
        <v>0.30489731437598699</v>
      </c>
      <c r="J10" s="20">
        <v>7.8988941548183197E-3</v>
      </c>
      <c r="K10" s="20">
        <v>2.9810426540284398</v>
      </c>
      <c r="L10" s="20">
        <v>4.2654028436019002E-2</v>
      </c>
      <c r="M10" s="20">
        <v>3.5608214849921</v>
      </c>
      <c r="N10" s="20">
        <v>2.37045813586098</v>
      </c>
      <c r="O10" s="20">
        <v>25.667456556082101</v>
      </c>
      <c r="P10" s="20">
        <v>10.6208530805687</v>
      </c>
      <c r="Q10" s="20">
        <v>19.977883096366501</v>
      </c>
      <c r="R10" s="20">
        <v>0.63112164296998396</v>
      </c>
      <c r="S10" s="20">
        <v>9.3394944707740901</v>
      </c>
      <c r="T10" s="20">
        <v>5.1998420221168997</v>
      </c>
      <c r="U10" s="20">
        <v>10.397314375987399</v>
      </c>
      <c r="V10" s="20">
        <v>33.016587677725099</v>
      </c>
      <c r="W10" s="20">
        <v>7.1903633491311201</v>
      </c>
      <c r="X10" s="20">
        <v>6.0157977883096398</v>
      </c>
    </row>
    <row r="11" spans="2:25" ht="18" customHeight="1" x14ac:dyDescent="0.15">
      <c r="B11" s="12" t="s">
        <v>31</v>
      </c>
      <c r="C11" s="13">
        <f>IF($C$10=0,0,C10/$C$10)</f>
        <v>1</v>
      </c>
      <c r="D11" s="14">
        <f t="shared" ref="D11:U11" si="2">IF($C$10=0,0,D10/$C$10)</f>
        <v>7.0718726951867289E-2</v>
      </c>
      <c r="E11" s="14">
        <f t="shared" si="2"/>
        <v>6.5397702613039302E-2</v>
      </c>
      <c r="F11" s="14">
        <f t="shared" si="2"/>
        <v>3.2152867939579076E-2</v>
      </c>
      <c r="G11" s="14">
        <f t="shared" si="2"/>
        <v>9.351121903279495E-3</v>
      </c>
      <c r="H11" s="14">
        <f t="shared" si="2"/>
        <v>1.7966554354495005E-2</v>
      </c>
      <c r="I11" s="14">
        <f t="shared" si="2"/>
        <v>1.78601338677184E-3</v>
      </c>
      <c r="J11" s="14">
        <f t="shared" si="2"/>
        <v>4.6269776859374119E-5</v>
      </c>
      <c r="K11" s="14">
        <f t="shared" si="2"/>
        <v>1.7462213786727826E-2</v>
      </c>
      <c r="L11" s="14">
        <f t="shared" si="2"/>
        <v>2.498567950406207E-4</v>
      </c>
      <c r="M11" s="14">
        <f t="shared" si="2"/>
        <v>2.085841540820586E-2</v>
      </c>
      <c r="N11" s="14">
        <f t="shared" si="2"/>
        <v>1.3885560035498186E-2</v>
      </c>
      <c r="O11" s="14">
        <f t="shared" si="2"/>
        <v>0.15035363990453601</v>
      </c>
      <c r="P11" s="14">
        <f t="shared" si="2"/>
        <v>6.221434196511437E-2</v>
      </c>
      <c r="Q11" s="14">
        <f t="shared" si="2"/>
        <v>0.11702551963272906</v>
      </c>
      <c r="R11" s="14">
        <f t="shared" si="2"/>
        <v>3.6969551710639933E-3</v>
      </c>
      <c r="S11" s="14">
        <f t="shared" si="2"/>
        <v>5.47084587629868E-2</v>
      </c>
      <c r="T11" s="14">
        <f t="shared" si="2"/>
        <v>3.045939410652598E-2</v>
      </c>
      <c r="U11" s="14">
        <f t="shared" si="2"/>
        <v>6.0904907279994411E-2</v>
      </c>
      <c r="V11" s="14">
        <f>IF($C$10=0,0,V10/$C$10)</f>
        <v>0.1934030402944979</v>
      </c>
      <c r="W11" s="14">
        <f>IF($C$10=0,0,W10/$C$10)</f>
        <v>4.2119377875088279E-2</v>
      </c>
      <c r="X11" s="14">
        <f>IF($C$10=0,0,X10/$C$10)</f>
        <v>3.523906205609937E-2</v>
      </c>
    </row>
    <row r="12" spans="2:25" ht="18" customHeight="1" x14ac:dyDescent="0.15">
      <c r="B12" s="21" t="s">
        <v>35</v>
      </c>
      <c r="C12" s="16">
        <f>SUM(D12:X12)</f>
        <v>171.34401114206139</v>
      </c>
      <c r="D12" s="17">
        <v>10.5097493036212</v>
      </c>
      <c r="E12" s="16">
        <v>9.9136490250696401</v>
      </c>
      <c r="F12" s="17">
        <v>8.3509749303621206</v>
      </c>
      <c r="G12" s="17">
        <v>2.5779944289693599</v>
      </c>
      <c r="H12" s="17">
        <v>2.76740947075209</v>
      </c>
      <c r="I12" s="17">
        <v>0.504178272980501</v>
      </c>
      <c r="J12" s="17">
        <v>1.1142061281337001E-2</v>
      </c>
      <c r="K12" s="17">
        <v>0.94986072423398304</v>
      </c>
      <c r="L12" s="17">
        <v>0.23955431754874701</v>
      </c>
      <c r="M12" s="17">
        <v>3.8941504178273001</v>
      </c>
      <c r="N12" s="17">
        <v>2.23955431754875</v>
      </c>
      <c r="O12" s="17">
        <v>30.830083565459599</v>
      </c>
      <c r="P12" s="17">
        <v>9.3676880222841206</v>
      </c>
      <c r="Q12" s="17">
        <v>10.317548746518099</v>
      </c>
      <c r="R12" s="17">
        <v>0.88300835654596099</v>
      </c>
      <c r="S12" s="17">
        <v>6.7966573816156002</v>
      </c>
      <c r="T12" s="17">
        <v>5.4289693593314796</v>
      </c>
      <c r="U12" s="17">
        <v>11.2646239554318</v>
      </c>
      <c r="V12" s="17">
        <v>41.098885793871901</v>
      </c>
      <c r="W12" s="17">
        <v>8.6128133704735408</v>
      </c>
      <c r="X12" s="17">
        <v>4.7855153203342597</v>
      </c>
    </row>
    <row r="13" spans="2:25" ht="18" customHeight="1" x14ac:dyDescent="0.15">
      <c r="B13" s="18" t="s">
        <v>36</v>
      </c>
      <c r="C13" s="13">
        <f>IF($C$12=0,0,C12/$C$12)</f>
        <v>1</v>
      </c>
      <c r="D13" s="14">
        <f t="shared" ref="D13:V13" si="3">IF($C$12=0,0,D12/$C$12)</f>
        <v>6.1337126600284633E-2</v>
      </c>
      <c r="E13" s="14">
        <f t="shared" si="3"/>
        <v>5.7858158910790464E-2</v>
      </c>
      <c r="F13" s="14">
        <f t="shared" si="3"/>
        <v>4.8738061369640304E-2</v>
      </c>
      <c r="G13" s="14">
        <f t="shared" si="3"/>
        <v>1.504572241414346E-2</v>
      </c>
      <c r="H13" s="14">
        <f t="shared" si="3"/>
        <v>1.6151188782767726E-2</v>
      </c>
      <c r="I13" s="14">
        <f t="shared" si="3"/>
        <v>2.9424913635439911E-3</v>
      </c>
      <c r="J13" s="14">
        <f t="shared" si="3"/>
        <v>6.5027433448485762E-5</v>
      </c>
      <c r="K13" s="14">
        <f t="shared" si="3"/>
        <v>5.5435887014834333E-3</v>
      </c>
      <c r="L13" s="14">
        <f t="shared" si="3"/>
        <v>1.3980898191424528E-3</v>
      </c>
      <c r="M13" s="14">
        <f t="shared" si="3"/>
        <v>2.2727087990245882E-2</v>
      </c>
      <c r="N13" s="14">
        <f t="shared" si="3"/>
        <v>1.3070514123145714E-2</v>
      </c>
      <c r="O13" s="14">
        <f t="shared" si="3"/>
        <v>0.17993090835196079</v>
      </c>
      <c r="P13" s="14">
        <f t="shared" si="3"/>
        <v>5.4671814671814624E-2</v>
      </c>
      <c r="Q13" s="14">
        <f t="shared" si="3"/>
        <v>6.0215403373298032E-2</v>
      </c>
      <c r="R13" s="14">
        <f t="shared" si="3"/>
        <v>5.1534241007925186E-3</v>
      </c>
      <c r="S13" s="14">
        <f t="shared" si="3"/>
        <v>3.9666734403576494E-2</v>
      </c>
      <c r="T13" s="14">
        <f t="shared" si="3"/>
        <v>3.1684616947774843E-2</v>
      </c>
      <c r="U13" s="14">
        <f t="shared" si="3"/>
        <v>6.5742735216419643E-2</v>
      </c>
      <c r="V13" s="14">
        <f t="shared" si="3"/>
        <v>0.23986181670392201</v>
      </c>
      <c r="W13" s="14">
        <f>IF($C$12=0,0,W12/$C$12)</f>
        <v>5.0266206055679725E-2</v>
      </c>
      <c r="X13" s="14">
        <f>IF($C$12=0,0,X12/$C$12)</f>
        <v>2.7929282666124742E-2</v>
      </c>
    </row>
    <row r="14" spans="2:25" ht="18" customHeight="1" x14ac:dyDescent="0.15">
      <c r="B14" s="21" t="s">
        <v>37</v>
      </c>
      <c r="C14" s="16">
        <f>SUM(D14:X14)</f>
        <v>158.23214285714283</v>
      </c>
      <c r="D14" s="17">
        <v>9.6369047619047592</v>
      </c>
      <c r="E14" s="16">
        <v>20.8571428571429</v>
      </c>
      <c r="F14" s="17">
        <v>3.0773809523809499</v>
      </c>
      <c r="G14" s="17">
        <v>1.1547619047619</v>
      </c>
      <c r="H14" s="17">
        <v>15.9345238095238</v>
      </c>
      <c r="I14" s="17">
        <v>0.32142857142857101</v>
      </c>
      <c r="J14" s="17">
        <v>0.24107142857142899</v>
      </c>
      <c r="K14" s="17">
        <v>2.1011904761904798</v>
      </c>
      <c r="L14" s="17">
        <v>5.9523809523809503E-3</v>
      </c>
      <c r="M14" s="17">
        <v>1.9910714285714299</v>
      </c>
      <c r="N14" s="17">
        <v>2.4077380952380998</v>
      </c>
      <c r="O14" s="17">
        <v>30.101190476190499</v>
      </c>
      <c r="P14" s="17">
        <v>7.9583333333333304</v>
      </c>
      <c r="Q14" s="17">
        <v>18.25</v>
      </c>
      <c r="R14" s="17">
        <v>1.63095238095238</v>
      </c>
      <c r="S14" s="17">
        <v>4.5476190476190501</v>
      </c>
      <c r="T14" s="17">
        <v>2.96428571428571</v>
      </c>
      <c r="U14" s="17">
        <v>18.3928571428571</v>
      </c>
      <c r="V14" s="17">
        <v>6.7410714285714297</v>
      </c>
      <c r="W14" s="17">
        <v>6.9940476190476204</v>
      </c>
      <c r="X14" s="17">
        <v>2.9226190476190501</v>
      </c>
    </row>
    <row r="15" spans="2:25" ht="18" customHeight="1" thickBot="1" x14ac:dyDescent="0.2">
      <c r="B15" s="22" t="s">
        <v>36</v>
      </c>
      <c r="C15" s="23">
        <f>IF($C$14=0,0,C14/$C$14)</f>
        <v>1</v>
      </c>
      <c r="D15" s="24">
        <f t="shared" ref="D15:V15" si="4">IF($C$14=0,0,D14/$C$14)</f>
        <v>6.0903584997930998E-2</v>
      </c>
      <c r="E15" s="24">
        <f t="shared" si="4"/>
        <v>0.13181356506037722</v>
      </c>
      <c r="F15" s="24">
        <f t="shared" si="4"/>
        <v>1.9448519730654916E-2</v>
      </c>
      <c r="G15" s="24">
        <f t="shared" si="4"/>
        <v>7.2978971523153602E-3</v>
      </c>
      <c r="H15" s="24">
        <f t="shared" si="4"/>
        <v>0.10070345709664066</v>
      </c>
      <c r="I15" s="24">
        <f t="shared" si="4"/>
        <v>2.031373434149642E-3</v>
      </c>
      <c r="J15" s="24">
        <f t="shared" si="4"/>
        <v>1.5235300756122362E-3</v>
      </c>
      <c r="K15" s="24">
        <f t="shared" si="4"/>
        <v>1.3279163375089368E-2</v>
      </c>
      <c r="L15" s="24">
        <f t="shared" si="4"/>
        <v>3.7618026558326743E-5</v>
      </c>
      <c r="M15" s="24">
        <f t="shared" si="4"/>
        <v>1.2583229883760309E-2</v>
      </c>
      <c r="N15" s="24">
        <f t="shared" si="4"/>
        <v>1.5216491742843202E-2</v>
      </c>
      <c r="O15" s="24">
        <f t="shared" si="4"/>
        <v>0.19023436030545854</v>
      </c>
      <c r="P15" s="24">
        <f t="shared" si="4"/>
        <v>5.0295301508482854E-2</v>
      </c>
      <c r="Q15" s="24">
        <f t="shared" si="4"/>
        <v>0.11533686942782984</v>
      </c>
      <c r="R15" s="24">
        <f t="shared" si="4"/>
        <v>1.0307339276981525E-2</v>
      </c>
      <c r="S15" s="24">
        <f t="shared" si="4"/>
        <v>2.8740172290561656E-2</v>
      </c>
      <c r="T15" s="24">
        <f t="shared" si="4"/>
        <v>1.8733777226046699E-2</v>
      </c>
      <c r="U15" s="24">
        <f t="shared" si="4"/>
        <v>0.11623970206522941</v>
      </c>
      <c r="V15" s="24">
        <f t="shared" si="4"/>
        <v>4.2602415077305056E-2</v>
      </c>
      <c r="W15" s="24">
        <f>IF($C$14=0,0,W14/$C$14)</f>
        <v>4.4201181206033946E-2</v>
      </c>
      <c r="X15" s="24">
        <f>IF($C$14=0,0,X14/$C$14)</f>
        <v>1.8470451040138454E-2</v>
      </c>
    </row>
    <row r="16" spans="2:25" x14ac:dyDescent="0.1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2:25" ht="23.25" customHeight="1" thickBot="1" x14ac:dyDescent="0.25">
      <c r="B17" s="1" t="s">
        <v>38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4" t="s">
        <v>2</v>
      </c>
    </row>
    <row r="18" spans="2:25" ht="18" customHeight="1" x14ac:dyDescent="0.15">
      <c r="B18" s="73" t="s">
        <v>39</v>
      </c>
      <c r="C18" s="76" t="s">
        <v>4</v>
      </c>
      <c r="D18" s="79" t="s">
        <v>40</v>
      </c>
      <c r="E18" s="80"/>
      <c r="F18" s="80"/>
      <c r="G18" s="80"/>
      <c r="H18" s="80"/>
      <c r="I18" s="80"/>
      <c r="J18" s="80"/>
      <c r="K18" s="80"/>
      <c r="L18" s="80"/>
      <c r="M18" s="81"/>
      <c r="N18" s="79" t="s">
        <v>41</v>
      </c>
      <c r="O18" s="80"/>
      <c r="P18" s="80"/>
      <c r="Q18" s="80"/>
      <c r="R18" s="80"/>
      <c r="S18" s="81"/>
      <c r="T18" s="79" t="s">
        <v>42</v>
      </c>
      <c r="U18" s="80"/>
      <c r="V18" s="80"/>
      <c r="W18" s="80"/>
      <c r="X18" s="82"/>
    </row>
    <row r="19" spans="2:25" ht="8.25" customHeight="1" x14ac:dyDescent="0.15">
      <c r="B19" s="74"/>
      <c r="C19" s="77"/>
      <c r="D19" s="64" t="s">
        <v>5</v>
      </c>
      <c r="E19" s="64"/>
      <c r="F19" s="64"/>
      <c r="G19" s="64"/>
      <c r="H19" s="64"/>
      <c r="I19" s="64"/>
      <c r="J19" s="64"/>
      <c r="K19" s="64"/>
      <c r="L19" s="64"/>
      <c r="M19" s="64"/>
      <c r="N19" s="54" t="s">
        <v>6</v>
      </c>
      <c r="O19" s="55"/>
      <c r="P19" s="58" t="s">
        <v>43</v>
      </c>
      <c r="Q19" s="59"/>
      <c r="R19" s="60"/>
      <c r="S19" s="64" t="s">
        <v>44</v>
      </c>
      <c r="T19" s="64"/>
      <c r="U19" s="66" t="s">
        <v>45</v>
      </c>
      <c r="V19" s="66" t="s">
        <v>10</v>
      </c>
      <c r="W19" s="66" t="s">
        <v>46</v>
      </c>
      <c r="X19" s="47" t="s">
        <v>47</v>
      </c>
    </row>
    <row r="20" spans="2:25" ht="9" customHeight="1" x14ac:dyDescent="0.15">
      <c r="B20" s="74"/>
      <c r="C20" s="77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56"/>
      <c r="O20" s="57"/>
      <c r="P20" s="61"/>
      <c r="Q20" s="62"/>
      <c r="R20" s="63"/>
      <c r="S20" s="65"/>
      <c r="T20" s="65"/>
      <c r="U20" s="67"/>
      <c r="V20" s="69"/>
      <c r="W20" s="67"/>
      <c r="X20" s="48"/>
    </row>
    <row r="21" spans="2:25" ht="42.75" customHeight="1" thickBot="1" x14ac:dyDescent="0.2">
      <c r="B21" s="75"/>
      <c r="C21" s="78"/>
      <c r="D21" s="5" t="s">
        <v>48</v>
      </c>
      <c r="E21" s="6" t="s">
        <v>49</v>
      </c>
      <c r="F21" s="5" t="s">
        <v>50</v>
      </c>
      <c r="G21" s="6" t="s">
        <v>51</v>
      </c>
      <c r="H21" s="5" t="s">
        <v>52</v>
      </c>
      <c r="I21" s="6" t="s">
        <v>53</v>
      </c>
      <c r="J21" s="5" t="s">
        <v>54</v>
      </c>
      <c r="K21" s="6" t="s">
        <v>55</v>
      </c>
      <c r="L21" s="5" t="s">
        <v>56</v>
      </c>
      <c r="M21" s="7" t="s">
        <v>22</v>
      </c>
      <c r="N21" s="8" t="s">
        <v>57</v>
      </c>
      <c r="O21" s="6" t="s">
        <v>58</v>
      </c>
      <c r="P21" s="6" t="s">
        <v>25</v>
      </c>
      <c r="Q21" s="6" t="s">
        <v>26</v>
      </c>
      <c r="R21" s="6" t="s">
        <v>27</v>
      </c>
      <c r="S21" s="6" t="s">
        <v>28</v>
      </c>
      <c r="T21" s="7" t="s">
        <v>29</v>
      </c>
      <c r="U21" s="68"/>
      <c r="V21" s="70"/>
      <c r="W21" s="68"/>
      <c r="X21" s="49"/>
    </row>
    <row r="22" spans="2:25" ht="18" customHeight="1" x14ac:dyDescent="0.15">
      <c r="B22" s="29" t="s">
        <v>30</v>
      </c>
      <c r="C22" s="30">
        <f t="shared" ref="C22:C31" si="5">SUM(D22:X22)</f>
        <v>0</v>
      </c>
      <c r="D22" s="50">
        <f t="shared" ref="D22:D31" si="6">SUM(D6:M6)</f>
        <v>0</v>
      </c>
      <c r="E22" s="51"/>
      <c r="F22" s="51"/>
      <c r="G22" s="51"/>
      <c r="H22" s="51"/>
      <c r="I22" s="51"/>
      <c r="J22" s="51"/>
      <c r="K22" s="51"/>
      <c r="L22" s="51"/>
      <c r="M22" s="52"/>
      <c r="N22" s="50">
        <f t="shared" ref="N22:N31" si="7">SUM(N6:S6)</f>
        <v>0</v>
      </c>
      <c r="O22" s="51"/>
      <c r="P22" s="51"/>
      <c r="Q22" s="51"/>
      <c r="R22" s="51"/>
      <c r="S22" s="52"/>
      <c r="T22" s="50">
        <f t="shared" ref="T22:T31" si="8">SUM(T6:X6)</f>
        <v>0</v>
      </c>
      <c r="U22" s="51"/>
      <c r="V22" s="51"/>
      <c r="W22" s="51"/>
      <c r="X22" s="53"/>
      <c r="Y22" s="31"/>
    </row>
    <row r="23" spans="2:25" ht="18" customHeight="1" x14ac:dyDescent="0.15">
      <c r="B23" s="12" t="s">
        <v>59</v>
      </c>
      <c r="C23" s="13">
        <f t="shared" si="5"/>
        <v>0</v>
      </c>
      <c r="D23" s="43">
        <f t="shared" si="6"/>
        <v>0</v>
      </c>
      <c r="E23" s="44"/>
      <c r="F23" s="44"/>
      <c r="G23" s="44"/>
      <c r="H23" s="44"/>
      <c r="I23" s="44"/>
      <c r="J23" s="44"/>
      <c r="K23" s="44"/>
      <c r="L23" s="44"/>
      <c r="M23" s="45"/>
      <c r="N23" s="43">
        <f t="shared" si="7"/>
        <v>0</v>
      </c>
      <c r="O23" s="44"/>
      <c r="P23" s="44"/>
      <c r="Q23" s="44"/>
      <c r="R23" s="44"/>
      <c r="S23" s="45"/>
      <c r="T23" s="43">
        <f t="shared" si="8"/>
        <v>0</v>
      </c>
      <c r="U23" s="44"/>
      <c r="V23" s="44"/>
      <c r="W23" s="44"/>
      <c r="X23" s="46"/>
      <c r="Y23" s="31"/>
    </row>
    <row r="24" spans="2:25" ht="18" customHeight="1" x14ac:dyDescent="0.15">
      <c r="B24" s="15" t="s">
        <v>32</v>
      </c>
      <c r="C24" s="16">
        <f t="shared" si="5"/>
        <v>176.2999999999999</v>
      </c>
      <c r="D24" s="35">
        <f t="shared" si="6"/>
        <v>38.381034482758579</v>
      </c>
      <c r="E24" s="36"/>
      <c r="F24" s="36"/>
      <c r="G24" s="36"/>
      <c r="H24" s="36"/>
      <c r="I24" s="36"/>
      <c r="J24" s="36"/>
      <c r="K24" s="36"/>
      <c r="L24" s="36"/>
      <c r="M24" s="37"/>
      <c r="N24" s="35">
        <f t="shared" si="7"/>
        <v>40.76206896551718</v>
      </c>
      <c r="O24" s="36"/>
      <c r="P24" s="36"/>
      <c r="Q24" s="36"/>
      <c r="R24" s="36"/>
      <c r="S24" s="37"/>
      <c r="T24" s="35">
        <f t="shared" si="8"/>
        <v>97.156896551724159</v>
      </c>
      <c r="U24" s="36"/>
      <c r="V24" s="36"/>
      <c r="W24" s="36"/>
      <c r="X24" s="38"/>
      <c r="Y24" s="31"/>
    </row>
    <row r="25" spans="2:25" ht="18" customHeight="1" x14ac:dyDescent="0.15">
      <c r="B25" s="18" t="s">
        <v>31</v>
      </c>
      <c r="C25" s="13">
        <f t="shared" si="5"/>
        <v>0.99999999999999989</v>
      </c>
      <c r="D25" s="43">
        <f t="shared" si="6"/>
        <v>0.21770297494474525</v>
      </c>
      <c r="E25" s="44"/>
      <c r="F25" s="44"/>
      <c r="G25" s="44"/>
      <c r="H25" s="44"/>
      <c r="I25" s="44"/>
      <c r="J25" s="44"/>
      <c r="K25" s="44"/>
      <c r="L25" s="44"/>
      <c r="M25" s="45"/>
      <c r="N25" s="43">
        <f t="shared" si="7"/>
        <v>0.2312085590783732</v>
      </c>
      <c r="O25" s="44"/>
      <c r="P25" s="44"/>
      <c r="Q25" s="44"/>
      <c r="R25" s="44"/>
      <c r="S25" s="45"/>
      <c r="T25" s="43">
        <f t="shared" si="8"/>
        <v>0.55108846597688144</v>
      </c>
      <c r="U25" s="44"/>
      <c r="V25" s="44"/>
      <c r="W25" s="44"/>
      <c r="X25" s="46"/>
      <c r="Y25" s="31"/>
    </row>
    <row r="26" spans="2:25" ht="18" customHeight="1" x14ac:dyDescent="0.15">
      <c r="B26" s="19" t="s">
        <v>34</v>
      </c>
      <c r="C26" s="32">
        <f t="shared" si="5"/>
        <v>170.71390205371239</v>
      </c>
      <c r="D26" s="35">
        <f t="shared" si="6"/>
        <v>40.286729857819857</v>
      </c>
      <c r="E26" s="36"/>
      <c r="F26" s="36"/>
      <c r="G26" s="36"/>
      <c r="H26" s="36"/>
      <c r="I26" s="36"/>
      <c r="J26" s="36"/>
      <c r="K26" s="36"/>
      <c r="L26" s="36"/>
      <c r="M26" s="37"/>
      <c r="N26" s="35">
        <f t="shared" si="7"/>
        <v>68.607266982622349</v>
      </c>
      <c r="O26" s="36"/>
      <c r="P26" s="36"/>
      <c r="Q26" s="36"/>
      <c r="R26" s="36"/>
      <c r="S26" s="37"/>
      <c r="T26" s="35">
        <f t="shared" si="8"/>
        <v>61.819905213270161</v>
      </c>
      <c r="U26" s="36"/>
      <c r="V26" s="36"/>
      <c r="W26" s="36"/>
      <c r="X26" s="38"/>
      <c r="Y26" s="31"/>
    </row>
    <row r="27" spans="2:25" ht="18" customHeight="1" x14ac:dyDescent="0.15">
      <c r="B27" s="12" t="s">
        <v>31</v>
      </c>
      <c r="C27" s="13">
        <f t="shared" si="5"/>
        <v>1</v>
      </c>
      <c r="D27" s="43">
        <f t="shared" si="6"/>
        <v>0.23598974291586569</v>
      </c>
      <c r="E27" s="44"/>
      <c r="F27" s="44"/>
      <c r="G27" s="44"/>
      <c r="H27" s="44"/>
      <c r="I27" s="44"/>
      <c r="J27" s="44"/>
      <c r="K27" s="44"/>
      <c r="L27" s="44"/>
      <c r="M27" s="45"/>
      <c r="N27" s="43">
        <f t="shared" si="7"/>
        <v>0.4018844754719284</v>
      </c>
      <c r="O27" s="44"/>
      <c r="P27" s="44"/>
      <c r="Q27" s="44"/>
      <c r="R27" s="44"/>
      <c r="S27" s="45"/>
      <c r="T27" s="43">
        <f t="shared" si="8"/>
        <v>0.36212578161220599</v>
      </c>
      <c r="U27" s="44"/>
      <c r="V27" s="44"/>
      <c r="W27" s="44"/>
      <c r="X27" s="46"/>
      <c r="Y27" s="31"/>
    </row>
    <row r="28" spans="2:25" ht="18" customHeight="1" x14ac:dyDescent="0.15">
      <c r="B28" s="21" t="s">
        <v>35</v>
      </c>
      <c r="C28" s="16">
        <f t="shared" si="5"/>
        <v>171.34401114206139</v>
      </c>
      <c r="D28" s="35">
        <f t="shared" si="6"/>
        <v>39.718662952646284</v>
      </c>
      <c r="E28" s="36"/>
      <c r="F28" s="36"/>
      <c r="G28" s="36"/>
      <c r="H28" s="36"/>
      <c r="I28" s="36"/>
      <c r="J28" s="36"/>
      <c r="K28" s="36"/>
      <c r="L28" s="36"/>
      <c r="M28" s="37"/>
      <c r="N28" s="35">
        <f t="shared" si="7"/>
        <v>60.434540389972128</v>
      </c>
      <c r="O28" s="36"/>
      <c r="P28" s="36"/>
      <c r="Q28" s="36"/>
      <c r="R28" s="36"/>
      <c r="S28" s="37"/>
      <c r="T28" s="35">
        <f t="shared" si="8"/>
        <v>71.190807799442979</v>
      </c>
      <c r="U28" s="36"/>
      <c r="V28" s="36"/>
      <c r="W28" s="36"/>
      <c r="X28" s="38"/>
      <c r="Y28" s="31"/>
    </row>
    <row r="29" spans="2:25" ht="18" customHeight="1" x14ac:dyDescent="0.15">
      <c r="B29" s="18" t="s">
        <v>31</v>
      </c>
      <c r="C29" s="13">
        <f t="shared" si="5"/>
        <v>1</v>
      </c>
      <c r="D29" s="43">
        <f t="shared" si="6"/>
        <v>0.23180654338549084</v>
      </c>
      <c r="E29" s="44"/>
      <c r="F29" s="44"/>
      <c r="G29" s="44"/>
      <c r="H29" s="44"/>
      <c r="I29" s="44"/>
      <c r="J29" s="44"/>
      <c r="K29" s="44"/>
      <c r="L29" s="44"/>
      <c r="M29" s="45"/>
      <c r="N29" s="43">
        <f t="shared" si="7"/>
        <v>0.35270879902458813</v>
      </c>
      <c r="O29" s="44"/>
      <c r="P29" s="44"/>
      <c r="Q29" s="44"/>
      <c r="R29" s="44"/>
      <c r="S29" s="45"/>
      <c r="T29" s="43">
        <f t="shared" si="8"/>
        <v>0.41548465758992098</v>
      </c>
      <c r="U29" s="44"/>
      <c r="V29" s="44"/>
      <c r="W29" s="44"/>
      <c r="X29" s="46"/>
      <c r="Y29" s="31"/>
    </row>
    <row r="30" spans="2:25" ht="18" customHeight="1" x14ac:dyDescent="0.15">
      <c r="B30" s="21" t="s">
        <v>37</v>
      </c>
      <c r="C30" s="16">
        <f t="shared" si="5"/>
        <v>158.23214285714286</v>
      </c>
      <c r="D30" s="35">
        <f t="shared" si="6"/>
        <v>55.321428571428598</v>
      </c>
      <c r="E30" s="36"/>
      <c r="F30" s="36"/>
      <c r="G30" s="36"/>
      <c r="H30" s="36"/>
      <c r="I30" s="36"/>
      <c r="J30" s="36"/>
      <c r="K30" s="36"/>
      <c r="L30" s="36"/>
      <c r="M30" s="37"/>
      <c r="N30" s="35">
        <f t="shared" si="7"/>
        <v>64.895833333333357</v>
      </c>
      <c r="O30" s="36"/>
      <c r="P30" s="36"/>
      <c r="Q30" s="36"/>
      <c r="R30" s="36"/>
      <c r="S30" s="37"/>
      <c r="T30" s="35">
        <f t="shared" si="8"/>
        <v>38.014880952380913</v>
      </c>
      <c r="U30" s="36"/>
      <c r="V30" s="36"/>
      <c r="W30" s="36"/>
      <c r="X30" s="38"/>
      <c r="Y30" s="31"/>
    </row>
    <row r="31" spans="2:25" ht="18" customHeight="1" thickBot="1" x14ac:dyDescent="0.2">
      <c r="B31" s="22" t="s">
        <v>31</v>
      </c>
      <c r="C31" s="33">
        <f t="shared" si="5"/>
        <v>1.0000000000000002</v>
      </c>
      <c r="D31" s="39">
        <f t="shared" si="6"/>
        <v>0.34962193883308912</v>
      </c>
      <c r="E31" s="40"/>
      <c r="F31" s="40"/>
      <c r="G31" s="40"/>
      <c r="H31" s="40"/>
      <c r="I31" s="40"/>
      <c r="J31" s="40"/>
      <c r="K31" s="40"/>
      <c r="L31" s="40"/>
      <c r="M31" s="41"/>
      <c r="N31" s="39">
        <f t="shared" si="7"/>
        <v>0.41013053455215759</v>
      </c>
      <c r="O31" s="40"/>
      <c r="P31" s="40"/>
      <c r="Q31" s="40"/>
      <c r="R31" s="40"/>
      <c r="S31" s="41"/>
      <c r="T31" s="39">
        <f t="shared" si="8"/>
        <v>0.24024752661475354</v>
      </c>
      <c r="U31" s="40"/>
      <c r="V31" s="40"/>
      <c r="W31" s="40"/>
      <c r="X31" s="42"/>
      <c r="Y31" s="31"/>
    </row>
    <row r="32" spans="2:25" ht="6.75" customHeight="1" x14ac:dyDescent="0.15"/>
    <row r="37" spans="10:12" x14ac:dyDescent="0.15">
      <c r="J37" s="34"/>
    </row>
    <row r="39" spans="10:12" x14ac:dyDescent="0.15">
      <c r="L39" s="34"/>
    </row>
  </sheetData>
  <mergeCells count="53">
    <mergeCell ref="U3:U5"/>
    <mergeCell ref="V3:V5"/>
    <mergeCell ref="W3:W5"/>
    <mergeCell ref="X3:X5"/>
    <mergeCell ref="B18:B21"/>
    <mergeCell ref="C18:C21"/>
    <mergeCell ref="D18:M18"/>
    <mergeCell ref="N18:S18"/>
    <mergeCell ref="T18:X18"/>
    <mergeCell ref="D19:M20"/>
    <mergeCell ref="B3:B5"/>
    <mergeCell ref="C3:C5"/>
    <mergeCell ref="D3:M4"/>
    <mergeCell ref="N3:O4"/>
    <mergeCell ref="P3:R4"/>
    <mergeCell ref="S3:T4"/>
    <mergeCell ref="X19:X21"/>
    <mergeCell ref="D22:M22"/>
    <mergeCell ref="N22:S22"/>
    <mergeCell ref="T22:X22"/>
    <mergeCell ref="D23:M23"/>
    <mergeCell ref="N23:S23"/>
    <mergeCell ref="T23:X23"/>
    <mergeCell ref="N19:O20"/>
    <mergeCell ref="P19:R20"/>
    <mergeCell ref="S19:T20"/>
    <mergeCell ref="U19:U21"/>
    <mergeCell ref="V19:V21"/>
    <mergeCell ref="W19:W21"/>
    <mergeCell ref="D24:M24"/>
    <mergeCell ref="N24:S24"/>
    <mergeCell ref="T24:X24"/>
    <mergeCell ref="D25:M25"/>
    <mergeCell ref="N25:S25"/>
    <mergeCell ref="T25:X25"/>
    <mergeCell ref="D26:M26"/>
    <mergeCell ref="N26:S26"/>
    <mergeCell ref="T26:X26"/>
    <mergeCell ref="D27:M27"/>
    <mergeCell ref="N27:S27"/>
    <mergeCell ref="T27:X27"/>
    <mergeCell ref="D28:M28"/>
    <mergeCell ref="N28:S28"/>
    <mergeCell ref="T28:X28"/>
    <mergeCell ref="D29:M29"/>
    <mergeCell ref="N29:S29"/>
    <mergeCell ref="T29:X29"/>
    <mergeCell ref="D30:M30"/>
    <mergeCell ref="N30:S30"/>
    <mergeCell ref="T30:X30"/>
    <mergeCell ref="D31:M31"/>
    <mergeCell ref="N31:S31"/>
    <mergeCell ref="T31:X31"/>
  </mergeCells>
  <phoneticPr fontId="3"/>
  <pageMargins left="0.39370078740157483" right="0.39370078740157483" top="0.78740157480314965" bottom="0.78740157480314965" header="0.51181102362204722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</vt:lpstr>
      <vt:lpstr>'03'!Print_Area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2016-03-31T06:38:23Z</dcterms:created>
  <dcterms:modified xsi:type="dcterms:W3CDTF">2016-03-31T07:05:15Z</dcterms:modified>
</cp:coreProperties>
</file>