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20" sheetId="1" r:id="rId1"/>
  </sheets>
  <definedNames>
    <definedName name="_xlnm.Print_Area" localSheetId="0">'20'!$A$1:$Y$40</definedName>
  </definedNames>
  <calcPr calcId="145621"/>
</workbook>
</file>

<file path=xl/calcChain.xml><?xml version="1.0" encoding="utf-8"?>
<calcChain xmlns="http://schemas.openxmlformats.org/spreadsheetml/2006/main">
  <c r="T38" i="1" l="1"/>
  <c r="N38" i="1"/>
  <c r="D38" i="1"/>
  <c r="C38" i="1" s="1"/>
  <c r="T36" i="1"/>
  <c r="N36" i="1"/>
  <c r="D36" i="1"/>
  <c r="C36" i="1" s="1"/>
  <c r="T34" i="1"/>
  <c r="N34" i="1"/>
  <c r="D34" i="1"/>
  <c r="C34" i="1" s="1"/>
  <c r="T32" i="1"/>
  <c r="N32" i="1"/>
  <c r="D32" i="1"/>
  <c r="C32" i="1" s="1"/>
  <c r="T30" i="1"/>
  <c r="N30" i="1"/>
  <c r="D30" i="1"/>
  <c r="C30" i="1" s="1"/>
  <c r="T28" i="1"/>
  <c r="N28" i="1"/>
  <c r="D28" i="1"/>
  <c r="C28" i="1" s="1"/>
  <c r="T26" i="1"/>
  <c r="N26" i="1"/>
  <c r="D26" i="1"/>
  <c r="C26" i="1" s="1"/>
  <c r="C18" i="1"/>
  <c r="X19" i="1" s="1"/>
  <c r="U17" i="1"/>
  <c r="Q17" i="1"/>
  <c r="M17" i="1"/>
  <c r="I17" i="1"/>
  <c r="E17" i="1"/>
  <c r="C16" i="1"/>
  <c r="W17" i="1" s="1"/>
  <c r="X15" i="1"/>
  <c r="T15" i="1"/>
  <c r="P15" i="1"/>
  <c r="L15" i="1"/>
  <c r="H15" i="1"/>
  <c r="D15" i="1"/>
  <c r="C14" i="1"/>
  <c r="V15" i="1" s="1"/>
  <c r="X13" i="1"/>
  <c r="W13" i="1"/>
  <c r="U13" i="1"/>
  <c r="T13" i="1"/>
  <c r="S13" i="1"/>
  <c r="Q13" i="1"/>
  <c r="P13" i="1"/>
  <c r="O13" i="1"/>
  <c r="M13" i="1"/>
  <c r="L13" i="1"/>
  <c r="K13" i="1"/>
  <c r="I13" i="1"/>
  <c r="H13" i="1"/>
  <c r="G13" i="1"/>
  <c r="E13" i="1"/>
  <c r="D13" i="1"/>
  <c r="C12" i="1"/>
  <c r="V13" i="1" s="1"/>
  <c r="C10" i="1"/>
  <c r="X11" i="1" s="1"/>
  <c r="U9" i="1"/>
  <c r="Q9" i="1"/>
  <c r="M9" i="1"/>
  <c r="I9" i="1"/>
  <c r="E9" i="1"/>
  <c r="C8" i="1"/>
  <c r="W9" i="1" s="1"/>
  <c r="X7" i="1"/>
  <c r="T7" i="1"/>
  <c r="P7" i="1"/>
  <c r="L7" i="1"/>
  <c r="H7" i="1"/>
  <c r="D7" i="1"/>
  <c r="C6" i="1"/>
  <c r="V7" i="1" s="1"/>
  <c r="T33" i="1" l="1"/>
  <c r="J11" i="1"/>
  <c r="R11" i="1"/>
  <c r="V11" i="1"/>
  <c r="F19" i="1"/>
  <c r="N19" i="1"/>
  <c r="G7" i="1"/>
  <c r="K7" i="1"/>
  <c r="O7" i="1"/>
  <c r="S7" i="1"/>
  <c r="W7" i="1"/>
  <c r="D9" i="1"/>
  <c r="H9" i="1"/>
  <c r="L9" i="1"/>
  <c r="P9" i="1"/>
  <c r="T9" i="1"/>
  <c r="T29" i="1" s="1"/>
  <c r="X9" i="1"/>
  <c r="E11" i="1"/>
  <c r="I11" i="1"/>
  <c r="M11" i="1"/>
  <c r="Q11" i="1"/>
  <c r="U11" i="1"/>
  <c r="F13" i="1"/>
  <c r="J13" i="1"/>
  <c r="N13" i="1"/>
  <c r="R13" i="1"/>
  <c r="G15" i="1"/>
  <c r="K15" i="1"/>
  <c r="O15" i="1"/>
  <c r="S15" i="1"/>
  <c r="W15" i="1"/>
  <c r="D17" i="1"/>
  <c r="H17" i="1"/>
  <c r="L17" i="1"/>
  <c r="P17" i="1"/>
  <c r="T17" i="1"/>
  <c r="X17" i="1"/>
  <c r="E19" i="1"/>
  <c r="I19" i="1"/>
  <c r="M19" i="1"/>
  <c r="Q19" i="1"/>
  <c r="U19" i="1"/>
  <c r="F11" i="1"/>
  <c r="N11" i="1"/>
  <c r="J19" i="1"/>
  <c r="R19" i="1"/>
  <c r="V19" i="1"/>
  <c r="E7" i="1"/>
  <c r="D27" i="1" s="1"/>
  <c r="I7" i="1"/>
  <c r="M7" i="1"/>
  <c r="Q7" i="1"/>
  <c r="U7" i="1"/>
  <c r="T27" i="1" s="1"/>
  <c r="F9" i="1"/>
  <c r="J9" i="1"/>
  <c r="N9" i="1"/>
  <c r="R9" i="1"/>
  <c r="V9" i="1"/>
  <c r="G11" i="1"/>
  <c r="K11" i="1"/>
  <c r="O11" i="1"/>
  <c r="S11" i="1"/>
  <c r="W11" i="1"/>
  <c r="E15" i="1"/>
  <c r="I15" i="1"/>
  <c r="C15" i="1" s="1"/>
  <c r="M15" i="1"/>
  <c r="Q15" i="1"/>
  <c r="U15" i="1"/>
  <c r="T35" i="1" s="1"/>
  <c r="F17" i="1"/>
  <c r="J17" i="1"/>
  <c r="N17" i="1"/>
  <c r="R17" i="1"/>
  <c r="V17" i="1"/>
  <c r="G19" i="1"/>
  <c r="K19" i="1"/>
  <c r="O19" i="1"/>
  <c r="S19" i="1"/>
  <c r="W19" i="1"/>
  <c r="F7" i="1"/>
  <c r="J7" i="1"/>
  <c r="N7" i="1"/>
  <c r="N27" i="1" s="1"/>
  <c r="R7" i="1"/>
  <c r="G9" i="1"/>
  <c r="K9" i="1"/>
  <c r="O9" i="1"/>
  <c r="S9" i="1"/>
  <c r="D11" i="1"/>
  <c r="H11" i="1"/>
  <c r="L11" i="1"/>
  <c r="P11" i="1"/>
  <c r="T11" i="1"/>
  <c r="T31" i="1" s="1"/>
  <c r="F15" i="1"/>
  <c r="J15" i="1"/>
  <c r="N15" i="1"/>
  <c r="R15" i="1"/>
  <c r="G17" i="1"/>
  <c r="K17" i="1"/>
  <c r="O17" i="1"/>
  <c r="S17" i="1"/>
  <c r="D19" i="1"/>
  <c r="H19" i="1"/>
  <c r="L19" i="1"/>
  <c r="P19" i="1"/>
  <c r="T19" i="1"/>
  <c r="C27" i="1" l="1"/>
  <c r="C11" i="1"/>
  <c r="D31" i="1"/>
  <c r="N37" i="1"/>
  <c r="D35" i="1"/>
  <c r="C7" i="1"/>
  <c r="N35" i="1"/>
  <c r="N33" i="1"/>
  <c r="N31" i="1"/>
  <c r="T37" i="1"/>
  <c r="C17" i="1"/>
  <c r="D37" i="1"/>
  <c r="C9" i="1"/>
  <c r="D29" i="1"/>
  <c r="C29" i="1" s="1"/>
  <c r="N39" i="1"/>
  <c r="T39" i="1"/>
  <c r="C19" i="1"/>
  <c r="D39" i="1"/>
  <c r="C39" i="1" s="1"/>
  <c r="N29" i="1"/>
  <c r="D33" i="1"/>
  <c r="C33" i="1" s="1"/>
  <c r="C13" i="1"/>
  <c r="C37" i="1" l="1"/>
  <c r="C31" i="1"/>
  <c r="C35" i="1"/>
</calcChain>
</file>

<file path=xl/sharedStrings.xml><?xml version="1.0" encoding="utf-8"?>
<sst xmlns="http://schemas.openxmlformats.org/spreadsheetml/2006/main" count="90" uniqueCount="59">
  <si>
    <t>３）市町村常勤保健師の活動状況</t>
    <rPh sb="2" eb="5">
      <t>シチョウソン</t>
    </rPh>
    <rPh sb="5" eb="7">
      <t>ジョウキン</t>
    </rPh>
    <rPh sb="7" eb="10">
      <t>ホケンシ</t>
    </rPh>
    <rPh sb="11" eb="13">
      <t>カツドウ</t>
    </rPh>
    <rPh sb="13" eb="15">
      <t>ジョウキョウ</t>
    </rPh>
    <phoneticPr fontId="2"/>
  </si>
  <si>
    <t>表20（1）  市町村常勤保健師の活動状況  人口規模別</t>
    <phoneticPr fontId="2"/>
  </si>
  <si>
    <t>(単位：時間)</t>
    <rPh sb="1" eb="3">
      <t>タンイ</t>
    </rPh>
    <rPh sb="4" eb="6">
      <t>ジカン</t>
    </rPh>
    <phoneticPr fontId="2"/>
  </si>
  <si>
    <t>人口規模（人）</t>
    <rPh sb="5" eb="6">
      <t>ニン</t>
    </rPh>
    <phoneticPr fontId="2"/>
  </si>
  <si>
    <t>総計</t>
    <rPh sb="0" eb="1">
      <t>ソウ</t>
    </rPh>
    <phoneticPr fontId="2"/>
  </si>
  <si>
    <t>保健福祉事業</t>
  </si>
  <si>
    <t>地区管理</t>
  </si>
  <si>
    <t>コーディネート</t>
    <phoneticPr fontId="2"/>
  </si>
  <si>
    <t>教育・研修</t>
    <phoneticPr fontId="2"/>
  </si>
  <si>
    <t>業務
管理</t>
    <phoneticPr fontId="2"/>
  </si>
  <si>
    <t>業務
連絡
・
事務</t>
    <rPh sb="0" eb="2">
      <t>ギョウム</t>
    </rPh>
    <rPh sb="3" eb="5">
      <t>レンラク</t>
    </rPh>
    <rPh sb="8" eb="10">
      <t>ジム</t>
    </rPh>
    <phoneticPr fontId="2"/>
  </si>
  <si>
    <t>研修
参加</t>
    <phoneticPr fontId="2"/>
  </si>
  <si>
    <t>その他</t>
    <phoneticPr fontId="2"/>
  </si>
  <si>
    <t>家庭
訪問</t>
    <phoneticPr fontId="2"/>
  </si>
  <si>
    <t>保健
指導</t>
    <phoneticPr fontId="2"/>
  </si>
  <si>
    <t>健康
相談</t>
    <phoneticPr fontId="2"/>
  </si>
  <si>
    <t>健康
診査</t>
    <phoneticPr fontId="2"/>
  </si>
  <si>
    <t>健康
教育</t>
    <phoneticPr fontId="2"/>
  </si>
  <si>
    <t>デイ
ケア</t>
    <phoneticPr fontId="2"/>
  </si>
  <si>
    <t>機能
訓練</t>
    <phoneticPr fontId="2"/>
  </si>
  <si>
    <t>地区組
織活動</t>
    <phoneticPr fontId="2"/>
  </si>
  <si>
    <t>予防
接種</t>
    <phoneticPr fontId="2"/>
  </si>
  <si>
    <t>その他</t>
  </si>
  <si>
    <t>調査
研究</t>
    <phoneticPr fontId="2"/>
  </si>
  <si>
    <t>地区
管理</t>
    <phoneticPr fontId="2"/>
  </si>
  <si>
    <t>個別</t>
    <rPh sb="0" eb="2">
      <t>コベツ</t>
    </rPh>
    <phoneticPr fontId="2"/>
  </si>
  <si>
    <t>地域</t>
    <rPh sb="0" eb="2">
      <t>チイキ</t>
    </rPh>
    <phoneticPr fontId="2"/>
  </si>
  <si>
    <t>職域</t>
    <rPh sb="0" eb="2">
      <t>ショクイキ</t>
    </rPh>
    <phoneticPr fontId="2"/>
  </si>
  <si>
    <t>研修
企画</t>
    <phoneticPr fontId="2"/>
  </si>
  <si>
    <t>実習
指導</t>
    <phoneticPr fontId="2"/>
  </si>
  <si>
    <t>5千人未満</t>
    <rPh sb="1" eb="3">
      <t>センニン</t>
    </rPh>
    <rPh sb="3" eb="5">
      <t>ミマン</t>
    </rPh>
    <phoneticPr fontId="2"/>
  </si>
  <si>
    <t>割合(%)</t>
    <phoneticPr fontId="2"/>
  </si>
  <si>
    <t>5千人～１万人未満</t>
    <rPh sb="1" eb="3">
      <t>センニン</t>
    </rPh>
    <rPh sb="5" eb="7">
      <t>マンニン</t>
    </rPh>
    <rPh sb="7" eb="9">
      <t>ミマン</t>
    </rPh>
    <phoneticPr fontId="2"/>
  </si>
  <si>
    <t>割合(%)</t>
    <phoneticPr fontId="2"/>
  </si>
  <si>
    <t>１万人～2万人未満</t>
    <rPh sb="1" eb="3">
      <t>マンニン</t>
    </rPh>
    <rPh sb="5" eb="7">
      <t>マンニン</t>
    </rPh>
    <rPh sb="7" eb="9">
      <t>ミマン</t>
    </rPh>
    <phoneticPr fontId="2"/>
  </si>
  <si>
    <t>2万人～5万人未満</t>
    <rPh sb="1" eb="3">
      <t>マンニン</t>
    </rPh>
    <rPh sb="5" eb="7">
      <t>マンニン</t>
    </rPh>
    <rPh sb="7" eb="9">
      <t>ミマン</t>
    </rPh>
    <phoneticPr fontId="2"/>
  </si>
  <si>
    <t>5万人～10万人未満</t>
    <rPh sb="1" eb="3">
      <t>マンニン</t>
    </rPh>
    <rPh sb="6" eb="8">
      <t>マンニン</t>
    </rPh>
    <rPh sb="8" eb="10">
      <t>ミマン</t>
    </rPh>
    <phoneticPr fontId="2"/>
  </si>
  <si>
    <t>10万人～20万人未満</t>
    <rPh sb="2" eb="4">
      <t>マンニン</t>
    </rPh>
    <rPh sb="7" eb="9">
      <t>マンニン</t>
    </rPh>
    <rPh sb="9" eb="11">
      <t>ミマン</t>
    </rPh>
    <phoneticPr fontId="2"/>
  </si>
  <si>
    <t>20万人以上</t>
    <rPh sb="3" eb="4">
      <t>ニン</t>
    </rPh>
    <rPh sb="4" eb="6">
      <t>イジョウ</t>
    </rPh>
    <phoneticPr fontId="2"/>
  </si>
  <si>
    <t>表20（2）  市町村常勤保健師の活動状況  人口規模別　直接・間接サービス別</t>
    <rPh sb="29" eb="31">
      <t>チョクセツ</t>
    </rPh>
    <rPh sb="32" eb="34">
      <t>カンセツ</t>
    </rPh>
    <rPh sb="38" eb="39">
      <t>ベツ</t>
    </rPh>
    <phoneticPr fontId="2"/>
  </si>
  <si>
    <t>人口規模（人）</t>
    <rPh sb="2" eb="4">
      <t>キボ</t>
    </rPh>
    <phoneticPr fontId="2"/>
  </si>
  <si>
    <t>直接サービス</t>
    <rPh sb="0" eb="2">
      <t>チョクセツ</t>
    </rPh>
    <phoneticPr fontId="2"/>
  </si>
  <si>
    <t>間接サービス</t>
    <rPh sb="0" eb="2">
      <t>カンセツ</t>
    </rPh>
    <phoneticPr fontId="2"/>
  </si>
  <si>
    <t>その他</t>
    <rPh sb="2" eb="3">
      <t>タ</t>
    </rPh>
    <phoneticPr fontId="2"/>
  </si>
  <si>
    <t>コーディネート</t>
    <phoneticPr fontId="2"/>
  </si>
  <si>
    <t>教育・研修</t>
    <phoneticPr fontId="2"/>
  </si>
  <si>
    <t>その他</t>
    <phoneticPr fontId="2"/>
  </si>
  <si>
    <t>家庭
訪問</t>
    <phoneticPr fontId="2"/>
  </si>
  <si>
    <t>保健
指導</t>
    <phoneticPr fontId="2"/>
  </si>
  <si>
    <t>健康
相談</t>
    <phoneticPr fontId="2"/>
  </si>
  <si>
    <t>健康
診査</t>
    <phoneticPr fontId="2"/>
  </si>
  <si>
    <t>健康
教育</t>
    <phoneticPr fontId="2"/>
  </si>
  <si>
    <t>デイ
ケア</t>
    <phoneticPr fontId="2"/>
  </si>
  <si>
    <t>機能
訓練</t>
    <phoneticPr fontId="2"/>
  </si>
  <si>
    <t>地区組
織活動</t>
    <phoneticPr fontId="2"/>
  </si>
  <si>
    <t>予防
接種</t>
    <phoneticPr fontId="2"/>
  </si>
  <si>
    <t>調査
研究</t>
    <phoneticPr fontId="2"/>
  </si>
  <si>
    <t>地区
管理</t>
    <phoneticPr fontId="2"/>
  </si>
  <si>
    <t>20万人以上</t>
    <rPh sb="2" eb="4">
      <t>マンニン</t>
    </rPh>
    <rPh sb="4" eb="6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</si>
</sst>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&quot;-&quot;#,##0.0;&quot;-&quot;"/>
    <numFmt numFmtId="177" formatCode="0.0%"/>
    <numFmt numFmtId="178" formatCode="#,##0.0;[Red]\-#,##0.0"/>
  </numFmts>
  <fonts count="5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6" fontId="0" fillId="4" borderId="22" xfId="0" applyNumberFormat="1" applyFont="1" applyFill="1" applyBorder="1" applyAlignment="1">
      <alignment vertical="center"/>
    </xf>
    <xf numFmtId="178" fontId="0" fillId="0" borderId="0" xfId="0" applyNumberFormat="1" applyFont="1"/>
    <xf numFmtId="177" fontId="0" fillId="0" borderId="42" xfId="0" applyNumberFormat="1" applyFont="1" applyFill="1" applyBorder="1" applyAlignment="1">
      <alignment vertical="center"/>
    </xf>
    <xf numFmtId="177" fontId="0" fillId="4" borderId="8" xfId="0" applyNumberFormat="1" applyFont="1" applyFill="1" applyBorder="1" applyAlignment="1">
      <alignment vertical="center"/>
    </xf>
    <xf numFmtId="176" fontId="0" fillId="4" borderId="39" xfId="0" applyNumberFormat="1" applyFont="1" applyFill="1" applyBorder="1" applyAlignment="1">
      <alignment vertical="center"/>
    </xf>
    <xf numFmtId="177" fontId="0" fillId="4" borderId="42" xfId="0" applyNumberFormat="1" applyFont="1" applyFill="1" applyBorder="1" applyAlignment="1">
      <alignment vertical="center"/>
    </xf>
    <xf numFmtId="176" fontId="0" fillId="4" borderId="48" xfId="0" applyNumberFormat="1" applyFont="1" applyFill="1" applyBorder="1" applyAlignment="1">
      <alignment vertical="center"/>
    </xf>
    <xf numFmtId="177" fontId="0" fillId="4" borderId="11" xfId="0" applyNumberFormat="1" applyFont="1" applyFill="1" applyBorder="1" applyAlignment="1">
      <alignment vertical="center"/>
    </xf>
    <xf numFmtId="177" fontId="0" fillId="4" borderId="50" xfId="0" applyNumberFormat="1" applyFont="1" applyFill="1" applyBorder="1" applyAlignment="1">
      <alignment vertical="center"/>
    </xf>
    <xf numFmtId="11" fontId="0" fillId="0" borderId="0" xfId="0" applyNumberFormat="1" applyFont="1"/>
    <xf numFmtId="176" fontId="0" fillId="4" borderId="46" xfId="0" applyNumberFormat="1" applyFont="1" applyFill="1" applyBorder="1" applyAlignment="1">
      <alignment horizontal="center" vertical="center"/>
    </xf>
    <xf numFmtId="176" fontId="0" fillId="4" borderId="47" xfId="0" applyNumberFormat="1" applyFont="1" applyFill="1" applyBorder="1" applyAlignment="1">
      <alignment horizontal="center" vertical="center"/>
    </xf>
    <xf numFmtId="176" fontId="0" fillId="4" borderId="48" xfId="0" applyNumberFormat="1" applyFont="1" applyFill="1" applyBorder="1" applyAlignment="1">
      <alignment horizontal="center" vertical="center"/>
    </xf>
    <xf numFmtId="176" fontId="0" fillId="4" borderId="49" xfId="0" applyNumberFormat="1" applyFont="1" applyFill="1" applyBorder="1" applyAlignment="1">
      <alignment horizontal="center" vertical="center"/>
    </xf>
    <xf numFmtId="177" fontId="0" fillId="4" borderId="51" xfId="0" applyNumberFormat="1" applyFont="1" applyFill="1" applyBorder="1" applyAlignment="1">
      <alignment horizontal="center" vertical="center"/>
    </xf>
    <xf numFmtId="177" fontId="0" fillId="4" borderId="52" xfId="0" applyNumberFormat="1" applyFont="1" applyFill="1" applyBorder="1" applyAlignment="1">
      <alignment horizontal="center" vertical="center"/>
    </xf>
    <xf numFmtId="177" fontId="0" fillId="4" borderId="50" xfId="0" applyNumberFormat="1" applyFont="1" applyFill="1" applyBorder="1" applyAlignment="1">
      <alignment horizontal="center" vertical="center"/>
    </xf>
    <xf numFmtId="177" fontId="0" fillId="4" borderId="53" xfId="0" applyNumberFormat="1" applyFont="1" applyFill="1" applyBorder="1" applyAlignment="1">
      <alignment horizontal="center" vertical="center"/>
    </xf>
    <xf numFmtId="177" fontId="0" fillId="4" borderId="43" xfId="0" applyNumberFormat="1" applyFont="1" applyFill="1" applyBorder="1" applyAlignment="1">
      <alignment horizontal="center" vertical="center"/>
    </xf>
    <xf numFmtId="177" fontId="0" fillId="4" borderId="44" xfId="0" applyNumberFormat="1" applyFont="1" applyFill="1" applyBorder="1" applyAlignment="1">
      <alignment horizontal="center" vertical="center"/>
    </xf>
    <xf numFmtId="177" fontId="0" fillId="4" borderId="42" xfId="0" applyNumberFormat="1" applyFont="1" applyFill="1" applyBorder="1" applyAlignment="1">
      <alignment horizontal="center" vertical="center"/>
    </xf>
    <xf numFmtId="177" fontId="0" fillId="4" borderId="45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76" fontId="0" fillId="4" borderId="25" xfId="0" applyNumberFormat="1" applyFont="1" applyFill="1" applyBorder="1" applyAlignment="1">
      <alignment horizontal="center" vertical="center"/>
    </xf>
    <xf numFmtId="176" fontId="0" fillId="4" borderId="23" xfId="0" applyNumberFormat="1" applyFont="1" applyFill="1" applyBorder="1" applyAlignment="1">
      <alignment horizontal="center" vertical="center"/>
    </xf>
    <xf numFmtId="176" fontId="0" fillId="4" borderId="22" xfId="0" applyNumberFormat="1" applyFont="1" applyFill="1" applyBorder="1" applyAlignment="1">
      <alignment horizontal="center" vertical="center"/>
    </xf>
    <xf numFmtId="176" fontId="0" fillId="4" borderId="26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</cellXfs>
  <cellStyles count="8"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92D050"/>
    <pageSetUpPr fitToPage="1"/>
  </sheetPr>
  <dimension ref="B1:Y48"/>
  <sheetViews>
    <sheetView showGridLines="0" tabSelected="1" view="pageBreakPreview" zoomScale="75" zoomScaleNormal="75" zoomScaleSheetLayoutView="75" workbookViewId="0"/>
  </sheetViews>
  <sheetFormatPr defaultRowHeight="13.5" x14ac:dyDescent="0.15"/>
  <cols>
    <col min="1" max="1" width="1.625" style="3" customWidth="1"/>
    <col min="2" max="2" width="19" style="3" customWidth="1"/>
    <col min="3" max="3" width="9.75" style="3" customWidth="1"/>
    <col min="4" max="24" width="7.25" style="3" customWidth="1"/>
    <col min="25" max="25" width="1.625" style="3" customWidth="1"/>
    <col min="26" max="16384" width="9" style="3"/>
  </cols>
  <sheetData>
    <row r="1" spans="2:24" ht="23.25" customHeight="1" x14ac:dyDescent="0.2">
      <c r="B1" s="1" t="s">
        <v>0</v>
      </c>
      <c r="C1" s="2"/>
      <c r="D1" s="2"/>
    </row>
    <row r="2" spans="2:24" ht="23.25" customHeight="1" thickBot="1" x14ac:dyDescent="0.25">
      <c r="B2" s="1" t="s">
        <v>1</v>
      </c>
      <c r="C2" s="2"/>
      <c r="D2" s="2"/>
      <c r="X2" s="4" t="s">
        <v>2</v>
      </c>
    </row>
    <row r="3" spans="2:24" ht="18" customHeight="1" x14ac:dyDescent="0.15">
      <c r="B3" s="77" t="s">
        <v>3</v>
      </c>
      <c r="C3" s="80" t="s">
        <v>4</v>
      </c>
      <c r="D3" s="88" t="s">
        <v>5</v>
      </c>
      <c r="E3" s="89"/>
      <c r="F3" s="89"/>
      <c r="G3" s="89"/>
      <c r="H3" s="89"/>
      <c r="I3" s="89"/>
      <c r="J3" s="89"/>
      <c r="K3" s="89"/>
      <c r="L3" s="89"/>
      <c r="M3" s="89"/>
      <c r="N3" s="88" t="s">
        <v>6</v>
      </c>
      <c r="O3" s="80"/>
      <c r="P3" s="90" t="s">
        <v>7</v>
      </c>
      <c r="Q3" s="91"/>
      <c r="R3" s="92"/>
      <c r="S3" s="89" t="s">
        <v>8</v>
      </c>
      <c r="T3" s="89"/>
      <c r="U3" s="75" t="s">
        <v>9</v>
      </c>
      <c r="V3" s="75" t="s">
        <v>10</v>
      </c>
      <c r="W3" s="75" t="s">
        <v>11</v>
      </c>
      <c r="X3" s="76" t="s">
        <v>12</v>
      </c>
    </row>
    <row r="4" spans="2:24" ht="18.75" customHeight="1" x14ac:dyDescent="0.15">
      <c r="B4" s="78"/>
      <c r="C4" s="81"/>
      <c r="D4" s="60"/>
      <c r="E4" s="87"/>
      <c r="F4" s="87"/>
      <c r="G4" s="87"/>
      <c r="H4" s="87"/>
      <c r="I4" s="87"/>
      <c r="J4" s="87"/>
      <c r="K4" s="87"/>
      <c r="L4" s="87"/>
      <c r="M4" s="87"/>
      <c r="N4" s="60"/>
      <c r="O4" s="61"/>
      <c r="P4" s="65"/>
      <c r="Q4" s="66"/>
      <c r="R4" s="67"/>
      <c r="S4" s="69"/>
      <c r="T4" s="69"/>
      <c r="U4" s="71"/>
      <c r="V4" s="73"/>
      <c r="W4" s="71"/>
      <c r="X4" s="52"/>
    </row>
    <row r="5" spans="2:24" ht="42" customHeight="1" thickBot="1" x14ac:dyDescent="0.2">
      <c r="B5" s="79"/>
      <c r="C5" s="82"/>
      <c r="D5" s="5" t="s">
        <v>13</v>
      </c>
      <c r="E5" s="6" t="s">
        <v>14</v>
      </c>
      <c r="F5" s="5" t="s">
        <v>15</v>
      </c>
      <c r="G5" s="6" t="s">
        <v>16</v>
      </c>
      <c r="H5" s="5" t="s">
        <v>17</v>
      </c>
      <c r="I5" s="6" t="s">
        <v>18</v>
      </c>
      <c r="J5" s="5" t="s">
        <v>19</v>
      </c>
      <c r="K5" s="6" t="s">
        <v>20</v>
      </c>
      <c r="L5" s="5" t="s">
        <v>21</v>
      </c>
      <c r="M5" s="7" t="s">
        <v>22</v>
      </c>
      <c r="N5" s="8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28</v>
      </c>
      <c r="T5" s="7" t="s">
        <v>29</v>
      </c>
      <c r="U5" s="72"/>
      <c r="V5" s="74"/>
      <c r="W5" s="72"/>
      <c r="X5" s="53"/>
    </row>
    <row r="6" spans="2:24" ht="18" customHeight="1" x14ac:dyDescent="0.15">
      <c r="B6" s="9" t="s">
        <v>30</v>
      </c>
      <c r="C6" s="10">
        <f>SUM(D6:X6)</f>
        <v>170.66666666666666</v>
      </c>
      <c r="D6" s="11">
        <v>20.1666666666667</v>
      </c>
      <c r="E6" s="12">
        <v>19.8333333333333</v>
      </c>
      <c r="F6" s="11">
        <v>29.8333333333333</v>
      </c>
      <c r="G6" s="12">
        <v>17.5</v>
      </c>
      <c r="H6" s="11">
        <v>19</v>
      </c>
      <c r="I6" s="12">
        <v>5.8333333333333304</v>
      </c>
      <c r="J6" s="11">
        <v>1.3333333333333299</v>
      </c>
      <c r="K6" s="12">
        <v>1.3333333333333299</v>
      </c>
      <c r="L6" s="11">
        <v>10.1666666666667</v>
      </c>
      <c r="M6" s="13">
        <v>3.3333333333333299</v>
      </c>
      <c r="N6" s="13">
        <v>5</v>
      </c>
      <c r="O6" s="12">
        <v>3.5</v>
      </c>
      <c r="P6" s="13">
        <v>13.6666666666667</v>
      </c>
      <c r="Q6" s="13">
        <v>7.8333333333333304</v>
      </c>
      <c r="R6" s="13">
        <v>2.6666666666666701</v>
      </c>
      <c r="S6" s="12">
        <v>0</v>
      </c>
      <c r="T6" s="13">
        <v>0</v>
      </c>
      <c r="U6" s="12">
        <v>0</v>
      </c>
      <c r="V6" s="11">
        <v>1.6666666666666701</v>
      </c>
      <c r="W6" s="12">
        <v>7.3333333333333304</v>
      </c>
      <c r="X6" s="14">
        <v>0.66666666666666696</v>
      </c>
    </row>
    <row r="7" spans="2:24" ht="18" customHeight="1" x14ac:dyDescent="0.15">
      <c r="B7" s="15" t="s">
        <v>31</v>
      </c>
      <c r="C7" s="16">
        <f>SUM(D7:X7)</f>
        <v>1.0000000000000002</v>
      </c>
      <c r="D7" s="17">
        <f>IF($C6=0,0,D6/$C6)</f>
        <v>0.11816406250000019</v>
      </c>
      <c r="E7" s="17">
        <f>IF($C6=0,0,E6/$C6)</f>
        <v>0.11621093749999981</v>
      </c>
      <c r="F7" s="17">
        <f t="shared" ref="F7:X7" si="0">IF($C6=0,0,F6/$C6)</f>
        <v>0.17480468749999981</v>
      </c>
      <c r="G7" s="17">
        <f>IF($C6=0,0,G6/$C6)</f>
        <v>0.1025390625</v>
      </c>
      <c r="H7" s="17">
        <f t="shared" si="0"/>
        <v>0.111328125</v>
      </c>
      <c r="I7" s="17">
        <f t="shared" si="0"/>
        <v>3.4179687499999986E-2</v>
      </c>
      <c r="J7" s="17">
        <f t="shared" si="0"/>
        <v>7.8124999999999809E-3</v>
      </c>
      <c r="K7" s="17">
        <f t="shared" si="0"/>
        <v>7.8124999999999809E-3</v>
      </c>
      <c r="L7" s="17">
        <f t="shared" si="0"/>
        <v>5.9570312500000194E-2</v>
      </c>
      <c r="M7" s="17">
        <f t="shared" si="0"/>
        <v>1.9531249999999983E-2</v>
      </c>
      <c r="N7" s="17">
        <f t="shared" si="0"/>
        <v>2.9296875E-2</v>
      </c>
      <c r="O7" s="17">
        <f t="shared" si="0"/>
        <v>2.05078125E-2</v>
      </c>
      <c r="P7" s="17">
        <f t="shared" si="0"/>
        <v>8.0078125000000194E-2</v>
      </c>
      <c r="Q7" s="17">
        <f t="shared" si="0"/>
        <v>4.5898437499999986E-2</v>
      </c>
      <c r="R7" s="17">
        <f t="shared" si="0"/>
        <v>1.5625000000000021E-2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>
        <f t="shared" si="0"/>
        <v>9.7656250000000208E-3</v>
      </c>
      <c r="W7" s="17">
        <f t="shared" si="0"/>
        <v>4.2968749999999986E-2</v>
      </c>
      <c r="X7" s="18">
        <f t="shared" si="0"/>
        <v>3.9062500000000017E-3</v>
      </c>
    </row>
    <row r="8" spans="2:24" ht="18" customHeight="1" x14ac:dyDescent="0.15">
      <c r="B8" s="19" t="s">
        <v>32</v>
      </c>
      <c r="C8" s="10">
        <f t="shared" ref="C8:C19" si="1">SUM(D8:X8)</f>
        <v>0</v>
      </c>
      <c r="D8" s="11">
        <v>0</v>
      </c>
      <c r="E8" s="12">
        <v>0</v>
      </c>
      <c r="F8" s="11">
        <v>0</v>
      </c>
      <c r="G8" s="12">
        <v>0</v>
      </c>
      <c r="H8" s="11">
        <v>0</v>
      </c>
      <c r="I8" s="12">
        <v>0</v>
      </c>
      <c r="J8" s="11">
        <v>0</v>
      </c>
      <c r="K8" s="12">
        <v>0</v>
      </c>
      <c r="L8" s="11">
        <v>0</v>
      </c>
      <c r="M8" s="13">
        <v>0</v>
      </c>
      <c r="N8" s="13">
        <v>0</v>
      </c>
      <c r="O8" s="12">
        <v>0</v>
      </c>
      <c r="P8" s="13">
        <v>0</v>
      </c>
      <c r="Q8" s="13">
        <v>0</v>
      </c>
      <c r="R8" s="13">
        <v>0</v>
      </c>
      <c r="S8" s="12">
        <v>0</v>
      </c>
      <c r="T8" s="13">
        <v>0</v>
      </c>
      <c r="U8" s="12">
        <v>0</v>
      </c>
      <c r="V8" s="11">
        <v>0</v>
      </c>
      <c r="W8" s="12">
        <v>0</v>
      </c>
      <c r="X8" s="14">
        <v>0</v>
      </c>
    </row>
    <row r="9" spans="2:24" ht="18" customHeight="1" x14ac:dyDescent="0.15">
      <c r="B9" s="20" t="s">
        <v>33</v>
      </c>
      <c r="C9" s="16">
        <f t="shared" si="1"/>
        <v>0</v>
      </c>
      <c r="D9" s="17">
        <f>IF($C8=0,0,D8/$C8)</f>
        <v>0</v>
      </c>
      <c r="E9" s="17">
        <f t="shared" ref="E9:X9" si="2">IF($C8=0,0,E8/$C8)</f>
        <v>0</v>
      </c>
      <c r="F9" s="17">
        <f t="shared" si="2"/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8">
        <f t="shared" si="2"/>
        <v>0</v>
      </c>
    </row>
    <row r="10" spans="2:24" ht="18" customHeight="1" x14ac:dyDescent="0.15">
      <c r="B10" s="21" t="s">
        <v>34</v>
      </c>
      <c r="C10" s="10">
        <f t="shared" si="1"/>
        <v>167.00980392156853</v>
      </c>
      <c r="D10" s="11">
        <v>10</v>
      </c>
      <c r="E10" s="12">
        <v>4.3823529411764701</v>
      </c>
      <c r="F10" s="11">
        <v>8.2205882352941195</v>
      </c>
      <c r="G10" s="12">
        <v>20.455882352941199</v>
      </c>
      <c r="H10" s="11">
        <v>15.147058823529401</v>
      </c>
      <c r="I10" s="12">
        <v>4.9019607843137303E-2</v>
      </c>
      <c r="J10" s="11">
        <v>0.66666666666666696</v>
      </c>
      <c r="K10" s="12">
        <v>2.5098039215686301</v>
      </c>
      <c r="L10" s="11">
        <v>0.49019607843137297</v>
      </c>
      <c r="M10" s="13">
        <v>5.2254901960784297</v>
      </c>
      <c r="N10" s="13">
        <v>0.16666666666666699</v>
      </c>
      <c r="O10" s="12">
        <v>10.764705882352899</v>
      </c>
      <c r="P10" s="13">
        <v>7.4117647058823497</v>
      </c>
      <c r="Q10" s="13">
        <v>8.2745098039215694</v>
      </c>
      <c r="R10" s="13">
        <v>1.1764705882352899</v>
      </c>
      <c r="S10" s="12">
        <v>1.4607843137254899</v>
      </c>
      <c r="T10" s="13">
        <v>1.8823529411764699</v>
      </c>
      <c r="U10" s="12">
        <v>9.2549019607843093</v>
      </c>
      <c r="V10" s="11">
        <v>47.0490196078431</v>
      </c>
      <c r="W10" s="12">
        <v>10.039215686274501</v>
      </c>
      <c r="X10" s="14">
        <v>2.3823529411764701</v>
      </c>
    </row>
    <row r="11" spans="2:24" ht="18" customHeight="1" x14ac:dyDescent="0.15">
      <c r="B11" s="15" t="s">
        <v>33</v>
      </c>
      <c r="C11" s="16">
        <f t="shared" si="1"/>
        <v>0.99999999999999989</v>
      </c>
      <c r="D11" s="17">
        <f>IF($C10=0,0,D10/$C10)</f>
        <v>5.9876724390959819E-2</v>
      </c>
      <c r="E11" s="17">
        <f t="shared" ref="E11:X11" si="3">IF($C10=0,0,E10/$C10)</f>
        <v>2.6240093924273566E-2</v>
      </c>
      <c r="F11" s="17">
        <f t="shared" si="3"/>
        <v>4.9222189609627279E-2</v>
      </c>
      <c r="G11" s="17">
        <f t="shared" si="3"/>
        <v>0.12248312298209589</v>
      </c>
      <c r="H11" s="17">
        <f t="shared" si="3"/>
        <v>9.0695626651012606E-2</v>
      </c>
      <c r="I11" s="17">
        <f t="shared" si="3"/>
        <v>2.9351335485764649E-4</v>
      </c>
      <c r="J11" s="17">
        <f t="shared" si="3"/>
        <v>3.9917816260639895E-3</v>
      </c>
      <c r="K11" s="17">
        <f t="shared" si="3"/>
        <v>1.5027883768711501E-2</v>
      </c>
      <c r="L11" s="17">
        <f t="shared" si="3"/>
        <v>2.9351335485764646E-3</v>
      </c>
      <c r="M11" s="17">
        <f t="shared" si="3"/>
        <v>3.1288523627825075E-2</v>
      </c>
      <c r="N11" s="17">
        <f t="shared" si="3"/>
        <v>9.979454065159989E-4</v>
      </c>
      <c r="O11" s="17">
        <f t="shared" si="3"/>
        <v>6.4455532726738859E-2</v>
      </c>
      <c r="P11" s="17">
        <f t="shared" si="3"/>
        <v>4.4379219254476084E-2</v>
      </c>
      <c r="Q11" s="17">
        <f t="shared" si="3"/>
        <v>4.9545054299970678E-2</v>
      </c>
      <c r="R11" s="17">
        <f t="shared" si="3"/>
        <v>7.0443205165834832E-3</v>
      </c>
      <c r="S11" s="17">
        <f t="shared" si="3"/>
        <v>8.7466979747578538E-3</v>
      </c>
      <c r="T11" s="17">
        <f t="shared" si="3"/>
        <v>1.127091282653361E-2</v>
      </c>
      <c r="U11" s="17">
        <f t="shared" si="3"/>
        <v>5.5415321397123574E-2</v>
      </c>
      <c r="V11" s="17">
        <f t="shared" si="3"/>
        <v>0.28171411799236856</v>
      </c>
      <c r="W11" s="17">
        <f t="shared" si="3"/>
        <v>6.0111535074845887E-2</v>
      </c>
      <c r="X11" s="18">
        <f t="shared" si="3"/>
        <v>1.4264749046081602E-2</v>
      </c>
    </row>
    <row r="12" spans="2:24" ht="18" customHeight="1" x14ac:dyDescent="0.15">
      <c r="B12" s="19" t="s">
        <v>35</v>
      </c>
      <c r="C12" s="10">
        <f t="shared" si="1"/>
        <v>169.36760916249119</v>
      </c>
      <c r="D12" s="11">
        <v>14.9939155332856</v>
      </c>
      <c r="E12" s="12">
        <v>8.9366499642090194</v>
      </c>
      <c r="F12" s="11">
        <v>10.747673586256299</v>
      </c>
      <c r="G12" s="12">
        <v>21.3836793128132</v>
      </c>
      <c r="H12" s="11">
        <v>11.773801002147501</v>
      </c>
      <c r="I12" s="12">
        <v>0.62562634216177504</v>
      </c>
      <c r="J12" s="11">
        <v>0.24337866857551901</v>
      </c>
      <c r="K12" s="12">
        <v>2.7412312097351501</v>
      </c>
      <c r="L12" s="11">
        <v>1.6549749463135299</v>
      </c>
      <c r="M12" s="13">
        <v>5.7877594846098797</v>
      </c>
      <c r="N12" s="13">
        <v>1.3099498926270601</v>
      </c>
      <c r="O12" s="12">
        <v>11.202934860415199</v>
      </c>
      <c r="P12" s="13">
        <v>9.3965640658554008</v>
      </c>
      <c r="Q12" s="13">
        <v>7.3128131710808901</v>
      </c>
      <c r="R12" s="13">
        <v>1.8249821045096599</v>
      </c>
      <c r="S12" s="12">
        <v>1.9563350035791001</v>
      </c>
      <c r="T12" s="13">
        <v>1.9935576234788801</v>
      </c>
      <c r="U12" s="12">
        <v>7.3879742304939198</v>
      </c>
      <c r="V12" s="11">
        <v>33.546206156048697</v>
      </c>
      <c r="W12" s="12">
        <v>7.36113099498926</v>
      </c>
      <c r="X12" s="14">
        <v>7.1864710093056603</v>
      </c>
    </row>
    <row r="13" spans="2:24" ht="18" customHeight="1" x14ac:dyDescent="0.15">
      <c r="B13" s="20" t="s">
        <v>33</v>
      </c>
      <c r="C13" s="16">
        <f t="shared" si="1"/>
        <v>1</v>
      </c>
      <c r="D13" s="17">
        <f>IF($C12=0,0,D12/$C12)</f>
        <v>8.8528825596755317E-2</v>
      </c>
      <c r="E13" s="17">
        <f t="shared" ref="E13:X13" si="4">IF($C12=0,0,E12/$C12)</f>
        <v>5.2764811455980359E-2</v>
      </c>
      <c r="F13" s="17">
        <f t="shared" si="4"/>
        <v>6.3457668437327863E-2</v>
      </c>
      <c r="G13" s="17">
        <f t="shared" si="4"/>
        <v>0.12625601446790047</v>
      </c>
      <c r="H13" s="17">
        <f t="shared" si="4"/>
        <v>6.9516249655810644E-2</v>
      </c>
      <c r="I13" s="17">
        <f t="shared" si="4"/>
        <v>3.693896048101792E-3</v>
      </c>
      <c r="J13" s="17">
        <f t="shared" si="4"/>
        <v>1.4369847326711784E-3</v>
      </c>
      <c r="K13" s="17">
        <f t="shared" si="4"/>
        <v>1.6185097158130244E-2</v>
      </c>
      <c r="L13" s="17">
        <f t="shared" si="4"/>
        <v>9.7714961821640158E-3</v>
      </c>
      <c r="M13" s="17">
        <f t="shared" si="4"/>
        <v>3.417276487062592E-2</v>
      </c>
      <c r="N13" s="17">
        <f t="shared" si="4"/>
        <v>7.7343590023184116E-3</v>
      </c>
      <c r="O13" s="17">
        <f t="shared" si="4"/>
        <v>6.6145675172559759E-2</v>
      </c>
      <c r="P13" s="17">
        <f t="shared" si="4"/>
        <v>5.5480289958160435E-2</v>
      </c>
      <c r="Q13" s="17">
        <f t="shared" si="4"/>
        <v>4.3177164791084591E-2</v>
      </c>
      <c r="R13" s="17">
        <f t="shared" si="4"/>
        <v>1.0775272282191651E-2</v>
      </c>
      <c r="S13" s="17">
        <f t="shared" si="4"/>
        <v>1.1550821395265688E-2</v>
      </c>
      <c r="T13" s="17">
        <f t="shared" si="4"/>
        <v>1.177059553085066E-2</v>
      </c>
      <c r="U13" s="17">
        <f t="shared" si="4"/>
        <v>4.362093948793893E-2</v>
      </c>
      <c r="V13" s="17">
        <f t="shared" si="4"/>
        <v>0.19806742459158461</v>
      </c>
      <c r="W13" s="17">
        <f t="shared" si="4"/>
        <v>4.3462448524776633E-2</v>
      </c>
      <c r="X13" s="18">
        <f t="shared" si="4"/>
        <v>4.2431200657800892E-2</v>
      </c>
    </row>
    <row r="14" spans="2:24" ht="18" customHeight="1" x14ac:dyDescent="0.15">
      <c r="B14" s="21" t="s">
        <v>36</v>
      </c>
      <c r="C14" s="10">
        <f t="shared" si="1"/>
        <v>169.35499325236162</v>
      </c>
      <c r="D14" s="11">
        <v>14.404408457040001</v>
      </c>
      <c r="E14" s="12">
        <v>11.775820962663101</v>
      </c>
      <c r="F14" s="11">
        <v>11.8704453441296</v>
      </c>
      <c r="G14" s="12">
        <v>18.810391363022902</v>
      </c>
      <c r="H14" s="11">
        <v>12.267431399010301</v>
      </c>
      <c r="I14" s="12">
        <v>0.361673414304993</v>
      </c>
      <c r="J14" s="11">
        <v>0.24673864147548399</v>
      </c>
      <c r="K14" s="12">
        <v>3.7305443094916799</v>
      </c>
      <c r="L14" s="11">
        <v>1.5980656770130499</v>
      </c>
      <c r="M14" s="13">
        <v>6.1222447143499803</v>
      </c>
      <c r="N14" s="13">
        <v>1.2109761583445799</v>
      </c>
      <c r="O14" s="12">
        <v>9.45479082321188</v>
      </c>
      <c r="P14" s="13">
        <v>9.1396761133603199</v>
      </c>
      <c r="Q14" s="13">
        <v>6.3022941970310402</v>
      </c>
      <c r="R14" s="13">
        <v>1.9757085020242899</v>
      </c>
      <c r="S14" s="12">
        <v>1.66576698155646</v>
      </c>
      <c r="T14" s="13">
        <v>1.8571749887539399</v>
      </c>
      <c r="U14" s="12">
        <v>7.8054430949167797</v>
      </c>
      <c r="V14" s="11">
        <v>35.151484480431797</v>
      </c>
      <c r="W14" s="12">
        <v>6.6734143049932504</v>
      </c>
      <c r="X14" s="14">
        <v>6.9304993252361697</v>
      </c>
    </row>
    <row r="15" spans="2:24" ht="18" customHeight="1" x14ac:dyDescent="0.15">
      <c r="B15" s="15" t="s">
        <v>33</v>
      </c>
      <c r="C15" s="16">
        <f t="shared" si="1"/>
        <v>0.99999999999999989</v>
      </c>
      <c r="D15" s="17">
        <f>IF($C14=0,0,D14/$C14)</f>
        <v>8.5054524702295034E-2</v>
      </c>
      <c r="E15" s="17">
        <f t="shared" ref="E15:X15" si="5">IF($C14=0,0,E14/$C14)</f>
        <v>6.9533355565817592E-2</v>
      </c>
      <c r="F15" s="17">
        <f t="shared" si="5"/>
        <v>7.0092089498896823E-2</v>
      </c>
      <c r="G15" s="17">
        <f t="shared" si="5"/>
        <v>0.11107078097775894</v>
      </c>
      <c r="H15" s="17">
        <f t="shared" si="5"/>
        <v>7.2436195493392891E-2</v>
      </c>
      <c r="I15" s="17">
        <f t="shared" si="5"/>
        <v>2.1355934499436408E-3</v>
      </c>
      <c r="J15" s="17">
        <f t="shared" si="5"/>
        <v>1.4569316011120521E-3</v>
      </c>
      <c r="K15" s="17">
        <f t="shared" si="5"/>
        <v>2.2027955821371438E-2</v>
      </c>
      <c r="L15" s="17">
        <f t="shared" si="5"/>
        <v>9.4361887200557354E-3</v>
      </c>
      <c r="M15" s="17">
        <f t="shared" si="5"/>
        <v>3.6150364372351369E-2</v>
      </c>
      <c r="N15" s="17">
        <f t="shared" si="5"/>
        <v>7.1505193622491145E-3</v>
      </c>
      <c r="O15" s="17">
        <f t="shared" si="5"/>
        <v>5.5828237725019277E-2</v>
      </c>
      <c r="P15" s="17">
        <f t="shared" si="5"/>
        <v>5.3967562088594448E-2</v>
      </c>
      <c r="Q15" s="17">
        <f t="shared" si="5"/>
        <v>3.7213512728495567E-2</v>
      </c>
      <c r="R15" s="17">
        <f t="shared" si="5"/>
        <v>1.1666077651930933E-2</v>
      </c>
      <c r="S15" s="17">
        <f t="shared" si="5"/>
        <v>9.8359484392305102E-3</v>
      </c>
      <c r="T15" s="17">
        <f t="shared" si="5"/>
        <v>1.0966166117030281E-2</v>
      </c>
      <c r="U15" s="17">
        <f t="shared" si="5"/>
        <v>4.6089240978478996E-2</v>
      </c>
      <c r="V15" s="17">
        <f t="shared" si="5"/>
        <v>0.20756095704867336</v>
      </c>
      <c r="W15" s="17">
        <f t="shared" si="5"/>
        <v>3.9404886604370554E-2</v>
      </c>
      <c r="X15" s="18">
        <f t="shared" si="5"/>
        <v>4.092291105293127E-2</v>
      </c>
    </row>
    <row r="16" spans="2:24" ht="18" customHeight="1" x14ac:dyDescent="0.15">
      <c r="B16" s="19" t="s">
        <v>37</v>
      </c>
      <c r="C16" s="10">
        <f t="shared" si="1"/>
        <v>168.44587264150931</v>
      </c>
      <c r="D16" s="11">
        <v>10.864976415094301</v>
      </c>
      <c r="E16" s="12">
        <v>12.3826650943396</v>
      </c>
      <c r="F16" s="11">
        <v>10.6748231132075</v>
      </c>
      <c r="G16" s="12">
        <v>15.906544811320799</v>
      </c>
      <c r="H16" s="11">
        <v>11.352004716981099</v>
      </c>
      <c r="I16" s="12">
        <v>0.41804245283018898</v>
      </c>
      <c r="J16" s="11">
        <v>0.18396226415094299</v>
      </c>
      <c r="K16" s="12">
        <v>4.5256485849056602</v>
      </c>
      <c r="L16" s="11">
        <v>1.9316037735849101</v>
      </c>
      <c r="M16" s="13">
        <v>4.5681014150943398</v>
      </c>
      <c r="N16" s="13">
        <v>1.26827830188679</v>
      </c>
      <c r="O16" s="12">
        <v>12.4451650943396</v>
      </c>
      <c r="P16" s="13">
        <v>9.16892688679245</v>
      </c>
      <c r="Q16" s="13">
        <v>8.3169221698113205</v>
      </c>
      <c r="R16" s="13">
        <v>1.6998820754716999</v>
      </c>
      <c r="S16" s="12">
        <v>1.8066037735849101</v>
      </c>
      <c r="T16" s="13">
        <v>1.8066037735849101</v>
      </c>
      <c r="U16" s="12">
        <v>9.8823702830188704</v>
      </c>
      <c r="V16" s="11">
        <v>34.7993514150943</v>
      </c>
      <c r="W16" s="12">
        <v>6.4495872641509404</v>
      </c>
      <c r="X16" s="14">
        <v>7.9938089622641497</v>
      </c>
    </row>
    <row r="17" spans="2:25" ht="18" customHeight="1" x14ac:dyDescent="0.15">
      <c r="B17" s="15" t="s">
        <v>33</v>
      </c>
      <c r="C17" s="16">
        <f t="shared" si="1"/>
        <v>0.99999999999999978</v>
      </c>
      <c r="D17" s="17">
        <f>IF($C16=0,0,D16/$C16)</f>
        <v>6.4501291986045942E-2</v>
      </c>
      <c r="E17" s="17">
        <f>IF($C16=0,0,E16/$C16)</f>
        <v>7.3511240733649175E-2</v>
      </c>
      <c r="F17" s="17">
        <f>IF($C16=0,0,F16/$C16)</f>
        <v>6.3372423116153903E-2</v>
      </c>
      <c r="G17" s="17">
        <f t="shared" ref="G17:X17" si="6">IF($C16=0,0,G16/$C16)</f>
        <v>9.4431193604686908E-2</v>
      </c>
      <c r="H17" s="17">
        <f t="shared" si="6"/>
        <v>6.7392596440405031E-2</v>
      </c>
      <c r="I17" s="17">
        <f t="shared" si="6"/>
        <v>2.4817613294679966E-3</v>
      </c>
      <c r="J17" s="17">
        <f t="shared" si="6"/>
        <v>1.0921149997094679E-3</v>
      </c>
      <c r="K17" s="17">
        <f t="shared" si="6"/>
        <v>2.6867079103429611E-2</v>
      </c>
      <c r="L17" s="17">
        <f t="shared" si="6"/>
        <v>1.1467207496949463E-2</v>
      </c>
      <c r="M17" s="17">
        <f t="shared" si="6"/>
        <v>2.7119105641824105E-2</v>
      </c>
      <c r="N17" s="17">
        <f t="shared" si="6"/>
        <v>7.5292928345354676E-3</v>
      </c>
      <c r="O17" s="17">
        <f t="shared" si="6"/>
        <v>7.3882279804063283E-2</v>
      </c>
      <c r="P17" s="17">
        <f t="shared" si="6"/>
        <v>5.4432481740327276E-2</v>
      </c>
      <c r="Q17" s="17">
        <f t="shared" si="6"/>
        <v>4.9374449129493368E-2</v>
      </c>
      <c r="R17" s="17">
        <f t="shared" si="6"/>
        <v>1.0091562641546172E-2</v>
      </c>
      <c r="S17" s="17">
        <f t="shared" si="6"/>
        <v>1.0725129356121233E-2</v>
      </c>
      <c r="T17" s="17">
        <f t="shared" si="6"/>
        <v>1.0725129356121233E-2</v>
      </c>
      <c r="U17" s="17">
        <f t="shared" si="6"/>
        <v>5.8667927732790323E-2</v>
      </c>
      <c r="V17" s="17">
        <f t="shared" si="6"/>
        <v>0.20659070400113125</v>
      </c>
      <c r="W17" s="17">
        <f t="shared" si="6"/>
        <v>3.828878180872447E-2</v>
      </c>
      <c r="X17" s="18">
        <f t="shared" si="6"/>
        <v>4.7456247142824169E-2</v>
      </c>
    </row>
    <row r="18" spans="2:25" ht="18" customHeight="1" x14ac:dyDescent="0.15">
      <c r="B18" s="19" t="s">
        <v>38</v>
      </c>
      <c r="C18" s="10">
        <f t="shared" si="1"/>
        <v>165.73010130246016</v>
      </c>
      <c r="D18" s="11">
        <v>16.939218523878399</v>
      </c>
      <c r="E18" s="12">
        <v>12.4855282199711</v>
      </c>
      <c r="F18" s="11">
        <v>11.807525325615099</v>
      </c>
      <c r="G18" s="12">
        <v>20.403762662807502</v>
      </c>
      <c r="H18" s="11">
        <v>15.636758321273501</v>
      </c>
      <c r="I18" s="12">
        <v>0.27641099855282197</v>
      </c>
      <c r="J18" s="11">
        <v>9.8408104196816198E-2</v>
      </c>
      <c r="K18" s="12">
        <v>2.3024602026049199</v>
      </c>
      <c r="L18" s="11">
        <v>1.6599131693198299</v>
      </c>
      <c r="M18" s="13">
        <v>4.4515195369030396</v>
      </c>
      <c r="N18" s="13">
        <v>0.49565846599131702</v>
      </c>
      <c r="O18" s="12">
        <v>14.873371924746699</v>
      </c>
      <c r="P18" s="13">
        <v>6.0318379160636804</v>
      </c>
      <c r="Q18" s="13">
        <v>6.2047756874095503</v>
      </c>
      <c r="R18" s="13">
        <v>1.06657018813314</v>
      </c>
      <c r="S18" s="12">
        <v>1.72358900144718</v>
      </c>
      <c r="T18" s="13">
        <v>1.64254703328509</v>
      </c>
      <c r="U18" s="12">
        <v>8.6034732272069494</v>
      </c>
      <c r="V18" s="11">
        <v>29.391461649782901</v>
      </c>
      <c r="W18" s="12">
        <v>4.9305354558610697</v>
      </c>
      <c r="X18" s="14">
        <v>4.7047756874095503</v>
      </c>
    </row>
    <row r="19" spans="2:25" ht="18" customHeight="1" thickBot="1" x14ac:dyDescent="0.2">
      <c r="B19" s="22" t="s">
        <v>33</v>
      </c>
      <c r="C19" s="23">
        <f t="shared" si="1"/>
        <v>0.99999999999999989</v>
      </c>
      <c r="D19" s="24">
        <f t="shared" ref="D19:X19" si="7">IF($C18=0,0,D18/$C18)</f>
        <v>0.10220966734922853</v>
      </c>
      <c r="E19" s="24">
        <f t="shared" si="7"/>
        <v>7.533651474203111E-2</v>
      </c>
      <c r="F19" s="24">
        <f t="shared" si="7"/>
        <v>7.1245508406865526E-2</v>
      </c>
      <c r="G19" s="24">
        <f t="shared" si="7"/>
        <v>0.12311440409711873</v>
      </c>
      <c r="H19" s="24">
        <f t="shared" si="7"/>
        <v>9.4350743759796296E-2</v>
      </c>
      <c r="I19" s="24">
        <f t="shared" si="7"/>
        <v>1.6678382284239805E-3</v>
      </c>
      <c r="J19" s="24">
        <f t="shared" si="7"/>
        <v>5.9378533786822341E-4</v>
      </c>
      <c r="K19" s="24">
        <f t="shared" si="7"/>
        <v>1.3892830478652108E-2</v>
      </c>
      <c r="L19" s="24">
        <f t="shared" si="7"/>
        <v>1.0015761507865498E-2</v>
      </c>
      <c r="M19" s="24">
        <f t="shared" si="7"/>
        <v>2.6860054401215524E-2</v>
      </c>
      <c r="N19" s="24">
        <f t="shared" si="7"/>
        <v>2.9907570326450968E-3</v>
      </c>
      <c r="O19" s="24">
        <f t="shared" si="7"/>
        <v>8.9744541322656593E-2</v>
      </c>
      <c r="P19" s="24">
        <f t="shared" si="7"/>
        <v>3.6395548356393491E-2</v>
      </c>
      <c r="Q19" s="24">
        <f t="shared" si="7"/>
        <v>3.7439038766323644E-2</v>
      </c>
      <c r="R19" s="24">
        <f t="shared" si="7"/>
        <v>6.4355852060129495E-3</v>
      </c>
      <c r="S19" s="24">
        <f t="shared" si="7"/>
        <v>1.0399975550015515E-2</v>
      </c>
      <c r="T19" s="24">
        <f t="shared" si="7"/>
        <v>9.9109758600063533E-3</v>
      </c>
      <c r="U19" s="24">
        <f t="shared" si="7"/>
        <v>5.1912556376861617E-2</v>
      </c>
      <c r="V19" s="24">
        <f t="shared" si="7"/>
        <v>0.17734534293286289</v>
      </c>
      <c r="W19" s="24">
        <f t="shared" si="7"/>
        <v>2.9750391854662307E-2</v>
      </c>
      <c r="X19" s="25">
        <f t="shared" si="7"/>
        <v>2.838817843249403E-2</v>
      </c>
    </row>
    <row r="20" spans="2:25" ht="18" customHeight="1" x14ac:dyDescent="0.15">
      <c r="B20" s="26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2:25" ht="18" customHeight="1" thickBot="1" x14ac:dyDescent="0.2">
      <c r="B21" s="1" t="s">
        <v>39</v>
      </c>
      <c r="C21" s="1"/>
      <c r="D21" s="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4" t="s">
        <v>2</v>
      </c>
    </row>
    <row r="22" spans="2:25" ht="18" customHeight="1" x14ac:dyDescent="0.15">
      <c r="B22" s="77" t="s">
        <v>40</v>
      </c>
      <c r="C22" s="80" t="s">
        <v>4</v>
      </c>
      <c r="D22" s="83" t="s">
        <v>41</v>
      </c>
      <c r="E22" s="84"/>
      <c r="F22" s="84"/>
      <c r="G22" s="84"/>
      <c r="H22" s="84"/>
      <c r="I22" s="84"/>
      <c r="J22" s="84"/>
      <c r="K22" s="84"/>
      <c r="L22" s="84"/>
      <c r="M22" s="85"/>
      <c r="N22" s="83" t="s">
        <v>42</v>
      </c>
      <c r="O22" s="84"/>
      <c r="P22" s="84"/>
      <c r="Q22" s="84"/>
      <c r="R22" s="84"/>
      <c r="S22" s="85"/>
      <c r="T22" s="83" t="s">
        <v>43</v>
      </c>
      <c r="U22" s="84"/>
      <c r="V22" s="84"/>
      <c r="W22" s="84"/>
      <c r="X22" s="86"/>
    </row>
    <row r="23" spans="2:25" ht="9" customHeight="1" x14ac:dyDescent="0.15">
      <c r="B23" s="78"/>
      <c r="C23" s="81"/>
      <c r="D23" s="68" t="s">
        <v>5</v>
      </c>
      <c r="E23" s="68"/>
      <c r="F23" s="68"/>
      <c r="G23" s="68"/>
      <c r="H23" s="68"/>
      <c r="I23" s="68"/>
      <c r="J23" s="68"/>
      <c r="K23" s="68"/>
      <c r="L23" s="68"/>
      <c r="M23" s="68"/>
      <c r="N23" s="58" t="s">
        <v>6</v>
      </c>
      <c r="O23" s="59"/>
      <c r="P23" s="62" t="s">
        <v>44</v>
      </c>
      <c r="Q23" s="63"/>
      <c r="R23" s="64"/>
      <c r="S23" s="68" t="s">
        <v>45</v>
      </c>
      <c r="T23" s="68"/>
      <c r="U23" s="70" t="s">
        <v>9</v>
      </c>
      <c r="V23" s="70" t="s">
        <v>10</v>
      </c>
      <c r="W23" s="70" t="s">
        <v>11</v>
      </c>
      <c r="X23" s="51" t="s">
        <v>46</v>
      </c>
    </row>
    <row r="24" spans="2:25" ht="9" customHeight="1" x14ac:dyDescent="0.15">
      <c r="B24" s="78"/>
      <c r="C24" s="81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60"/>
      <c r="O24" s="61"/>
      <c r="P24" s="65"/>
      <c r="Q24" s="66"/>
      <c r="R24" s="67"/>
      <c r="S24" s="69"/>
      <c r="T24" s="69"/>
      <c r="U24" s="71"/>
      <c r="V24" s="73"/>
      <c r="W24" s="71"/>
      <c r="X24" s="52"/>
    </row>
    <row r="25" spans="2:25" ht="42" customHeight="1" thickBot="1" x14ac:dyDescent="0.2">
      <c r="B25" s="79"/>
      <c r="C25" s="82"/>
      <c r="D25" s="5" t="s">
        <v>47</v>
      </c>
      <c r="E25" s="6" t="s">
        <v>48</v>
      </c>
      <c r="F25" s="5" t="s">
        <v>49</v>
      </c>
      <c r="G25" s="6" t="s">
        <v>50</v>
      </c>
      <c r="H25" s="5" t="s">
        <v>51</v>
      </c>
      <c r="I25" s="6" t="s">
        <v>52</v>
      </c>
      <c r="J25" s="5" t="s">
        <v>53</v>
      </c>
      <c r="K25" s="6" t="s">
        <v>54</v>
      </c>
      <c r="L25" s="5" t="s">
        <v>55</v>
      </c>
      <c r="M25" s="7" t="s">
        <v>22</v>
      </c>
      <c r="N25" s="8" t="s">
        <v>56</v>
      </c>
      <c r="O25" s="6" t="s">
        <v>57</v>
      </c>
      <c r="P25" s="6" t="s">
        <v>25</v>
      </c>
      <c r="Q25" s="6" t="s">
        <v>26</v>
      </c>
      <c r="R25" s="6" t="s">
        <v>27</v>
      </c>
      <c r="S25" s="6" t="s">
        <v>28</v>
      </c>
      <c r="T25" s="7" t="s">
        <v>29</v>
      </c>
      <c r="U25" s="72"/>
      <c r="V25" s="74"/>
      <c r="W25" s="72"/>
      <c r="X25" s="53"/>
    </row>
    <row r="26" spans="2:25" ht="18" customHeight="1" x14ac:dyDescent="0.15">
      <c r="B26" s="9" t="s">
        <v>30</v>
      </c>
      <c r="C26" s="29">
        <f t="shared" ref="C26:C39" si="8">SUM(D26:X26)</f>
        <v>170.66666666666666</v>
      </c>
      <c r="D26" s="54">
        <f t="shared" ref="D26:D39" si="9">SUM(D6:M6)</f>
        <v>128.33333333333331</v>
      </c>
      <c r="E26" s="55"/>
      <c r="F26" s="55"/>
      <c r="G26" s="55"/>
      <c r="H26" s="55"/>
      <c r="I26" s="55"/>
      <c r="J26" s="55"/>
      <c r="K26" s="55"/>
      <c r="L26" s="55"/>
      <c r="M26" s="56"/>
      <c r="N26" s="54">
        <f t="shared" ref="N26:N39" si="10">SUM(N6:S6)</f>
        <v>32.6666666666667</v>
      </c>
      <c r="O26" s="55"/>
      <c r="P26" s="55"/>
      <c r="Q26" s="55"/>
      <c r="R26" s="55"/>
      <c r="S26" s="56"/>
      <c r="T26" s="54">
        <f t="shared" ref="T26:T39" si="11">SUM(T6:X6)</f>
        <v>9.6666666666666679</v>
      </c>
      <c r="U26" s="55"/>
      <c r="V26" s="55"/>
      <c r="W26" s="55"/>
      <c r="X26" s="57"/>
      <c r="Y26" s="30"/>
    </row>
    <row r="27" spans="2:25" ht="18" customHeight="1" x14ac:dyDescent="0.15">
      <c r="B27" s="15" t="s">
        <v>31</v>
      </c>
      <c r="C27" s="31">
        <f t="shared" si="8"/>
        <v>1.0000000000000002</v>
      </c>
      <c r="D27" s="47">
        <f t="shared" si="9"/>
        <v>0.751953125</v>
      </c>
      <c r="E27" s="48"/>
      <c r="F27" s="48"/>
      <c r="G27" s="48"/>
      <c r="H27" s="48"/>
      <c r="I27" s="48"/>
      <c r="J27" s="48"/>
      <c r="K27" s="48"/>
      <c r="L27" s="48"/>
      <c r="M27" s="49"/>
      <c r="N27" s="47">
        <f t="shared" si="10"/>
        <v>0.19140625000000019</v>
      </c>
      <c r="O27" s="48"/>
      <c r="P27" s="48"/>
      <c r="Q27" s="48"/>
      <c r="R27" s="48"/>
      <c r="S27" s="49"/>
      <c r="T27" s="47">
        <f t="shared" si="11"/>
        <v>5.6640625000000007E-2</v>
      </c>
      <c r="U27" s="48"/>
      <c r="V27" s="48"/>
      <c r="W27" s="48"/>
      <c r="X27" s="50"/>
      <c r="Y27" s="30"/>
    </row>
    <row r="28" spans="2:25" ht="18" customHeight="1" x14ac:dyDescent="0.15">
      <c r="B28" s="19" t="s">
        <v>32</v>
      </c>
      <c r="C28" s="29">
        <f t="shared" si="8"/>
        <v>0</v>
      </c>
      <c r="D28" s="39">
        <f t="shared" si="9"/>
        <v>0</v>
      </c>
      <c r="E28" s="40"/>
      <c r="F28" s="40"/>
      <c r="G28" s="40"/>
      <c r="H28" s="40"/>
      <c r="I28" s="40"/>
      <c r="J28" s="40"/>
      <c r="K28" s="40"/>
      <c r="L28" s="40"/>
      <c r="M28" s="41"/>
      <c r="N28" s="39">
        <f t="shared" si="10"/>
        <v>0</v>
      </c>
      <c r="O28" s="40"/>
      <c r="P28" s="40"/>
      <c r="Q28" s="40"/>
      <c r="R28" s="40"/>
      <c r="S28" s="41"/>
      <c r="T28" s="39">
        <f t="shared" si="11"/>
        <v>0</v>
      </c>
      <c r="U28" s="40"/>
      <c r="V28" s="40"/>
      <c r="W28" s="40"/>
      <c r="X28" s="42"/>
      <c r="Y28" s="30"/>
    </row>
    <row r="29" spans="2:25" ht="18" customHeight="1" x14ac:dyDescent="0.15">
      <c r="B29" s="20" t="s">
        <v>31</v>
      </c>
      <c r="C29" s="32">
        <f t="shared" si="8"/>
        <v>0</v>
      </c>
      <c r="D29" s="47">
        <f t="shared" si="9"/>
        <v>0</v>
      </c>
      <c r="E29" s="48"/>
      <c r="F29" s="48"/>
      <c r="G29" s="48"/>
      <c r="H29" s="48"/>
      <c r="I29" s="48"/>
      <c r="J29" s="48"/>
      <c r="K29" s="48"/>
      <c r="L29" s="48"/>
      <c r="M29" s="49"/>
      <c r="N29" s="47">
        <f t="shared" si="10"/>
        <v>0</v>
      </c>
      <c r="O29" s="48"/>
      <c r="P29" s="48"/>
      <c r="Q29" s="48"/>
      <c r="R29" s="48"/>
      <c r="S29" s="49"/>
      <c r="T29" s="47">
        <f t="shared" si="11"/>
        <v>0</v>
      </c>
      <c r="U29" s="48"/>
      <c r="V29" s="48"/>
      <c r="W29" s="48"/>
      <c r="X29" s="50"/>
      <c r="Y29" s="30"/>
    </row>
    <row r="30" spans="2:25" ht="18" customHeight="1" x14ac:dyDescent="0.15">
      <c r="B30" s="21" t="s">
        <v>34</v>
      </c>
      <c r="C30" s="33">
        <f t="shared" si="8"/>
        <v>167.00980392156853</v>
      </c>
      <c r="D30" s="39">
        <f t="shared" si="9"/>
        <v>67.14705882352942</v>
      </c>
      <c r="E30" s="40"/>
      <c r="F30" s="40"/>
      <c r="G30" s="40"/>
      <c r="H30" s="40"/>
      <c r="I30" s="40"/>
      <c r="J30" s="40"/>
      <c r="K30" s="40"/>
      <c r="L30" s="40"/>
      <c r="M30" s="41"/>
      <c r="N30" s="39">
        <f t="shared" si="10"/>
        <v>29.254901960784267</v>
      </c>
      <c r="O30" s="40"/>
      <c r="P30" s="40"/>
      <c r="Q30" s="40"/>
      <c r="R30" s="40"/>
      <c r="S30" s="41"/>
      <c r="T30" s="39">
        <f t="shared" si="11"/>
        <v>70.607843137254847</v>
      </c>
      <c r="U30" s="40"/>
      <c r="V30" s="40"/>
      <c r="W30" s="40"/>
      <c r="X30" s="42"/>
      <c r="Y30" s="30"/>
    </row>
    <row r="31" spans="2:25" ht="18" customHeight="1" x14ac:dyDescent="0.15">
      <c r="B31" s="15" t="s">
        <v>31</v>
      </c>
      <c r="C31" s="34">
        <f t="shared" si="8"/>
        <v>1</v>
      </c>
      <c r="D31" s="47">
        <f t="shared" si="9"/>
        <v>0.40205459348400385</v>
      </c>
      <c r="E31" s="48"/>
      <c r="F31" s="48"/>
      <c r="G31" s="48"/>
      <c r="H31" s="48"/>
      <c r="I31" s="48"/>
      <c r="J31" s="48"/>
      <c r="K31" s="48"/>
      <c r="L31" s="48"/>
      <c r="M31" s="49"/>
      <c r="N31" s="47">
        <f t="shared" si="10"/>
        <v>0.17516877017904298</v>
      </c>
      <c r="O31" s="48"/>
      <c r="P31" s="48"/>
      <c r="Q31" s="48"/>
      <c r="R31" s="48"/>
      <c r="S31" s="49"/>
      <c r="T31" s="47">
        <f t="shared" si="11"/>
        <v>0.42277663633695323</v>
      </c>
      <c r="U31" s="48"/>
      <c r="V31" s="48"/>
      <c r="W31" s="48"/>
      <c r="X31" s="50"/>
      <c r="Y31" s="30"/>
    </row>
    <row r="32" spans="2:25" ht="18" customHeight="1" x14ac:dyDescent="0.15">
      <c r="B32" s="19" t="s">
        <v>35</v>
      </c>
      <c r="C32" s="29">
        <f t="shared" si="8"/>
        <v>169.36760916249119</v>
      </c>
      <c r="D32" s="39">
        <f t="shared" si="9"/>
        <v>78.888690050107471</v>
      </c>
      <c r="E32" s="40"/>
      <c r="F32" s="40"/>
      <c r="G32" s="40"/>
      <c r="H32" s="40"/>
      <c r="I32" s="40"/>
      <c r="J32" s="40"/>
      <c r="K32" s="40"/>
      <c r="L32" s="40"/>
      <c r="M32" s="41"/>
      <c r="N32" s="39">
        <f t="shared" si="10"/>
        <v>33.003579098067306</v>
      </c>
      <c r="O32" s="40"/>
      <c r="P32" s="40"/>
      <c r="Q32" s="40"/>
      <c r="R32" s="40"/>
      <c r="S32" s="41"/>
      <c r="T32" s="39">
        <f t="shared" si="11"/>
        <v>57.475340014316423</v>
      </c>
      <c r="U32" s="40"/>
      <c r="V32" s="40"/>
      <c r="W32" s="40"/>
      <c r="X32" s="42"/>
      <c r="Y32" s="30"/>
    </row>
    <row r="33" spans="2:25" ht="18" customHeight="1" x14ac:dyDescent="0.15">
      <c r="B33" s="20" t="s">
        <v>31</v>
      </c>
      <c r="C33" s="32">
        <f t="shared" si="8"/>
        <v>1</v>
      </c>
      <c r="D33" s="47">
        <f t="shared" si="9"/>
        <v>0.46578380860546781</v>
      </c>
      <c r="E33" s="48"/>
      <c r="F33" s="48"/>
      <c r="G33" s="48"/>
      <c r="H33" s="48"/>
      <c r="I33" s="48"/>
      <c r="J33" s="48"/>
      <c r="K33" s="48"/>
      <c r="L33" s="48"/>
      <c r="M33" s="49"/>
      <c r="N33" s="47">
        <f t="shared" si="10"/>
        <v>0.19486358260158054</v>
      </c>
      <c r="O33" s="48"/>
      <c r="P33" s="48"/>
      <c r="Q33" s="48"/>
      <c r="R33" s="48"/>
      <c r="S33" s="49"/>
      <c r="T33" s="47">
        <f t="shared" si="11"/>
        <v>0.3393526087929517</v>
      </c>
      <c r="U33" s="48"/>
      <c r="V33" s="48"/>
      <c r="W33" s="48"/>
      <c r="X33" s="50"/>
      <c r="Y33" s="30"/>
    </row>
    <row r="34" spans="2:25" ht="18" customHeight="1" x14ac:dyDescent="0.15">
      <c r="B34" s="21" t="s">
        <v>36</v>
      </c>
      <c r="C34" s="35">
        <f t="shared" si="8"/>
        <v>169.35499325236162</v>
      </c>
      <c r="D34" s="39">
        <f t="shared" si="9"/>
        <v>81.187764282501092</v>
      </c>
      <c r="E34" s="40"/>
      <c r="F34" s="40"/>
      <c r="G34" s="40"/>
      <c r="H34" s="40"/>
      <c r="I34" s="40"/>
      <c r="J34" s="40"/>
      <c r="K34" s="40"/>
      <c r="L34" s="40"/>
      <c r="M34" s="41"/>
      <c r="N34" s="39">
        <f t="shared" si="10"/>
        <v>29.749212775528569</v>
      </c>
      <c r="O34" s="40"/>
      <c r="P34" s="40"/>
      <c r="Q34" s="40"/>
      <c r="R34" s="40"/>
      <c r="S34" s="41"/>
      <c r="T34" s="39">
        <f t="shared" si="11"/>
        <v>58.41801619433194</v>
      </c>
      <c r="U34" s="40"/>
      <c r="V34" s="40"/>
      <c r="W34" s="40"/>
      <c r="X34" s="42"/>
      <c r="Y34" s="30"/>
    </row>
    <row r="35" spans="2:25" ht="18" customHeight="1" x14ac:dyDescent="0.15">
      <c r="B35" s="15" t="s">
        <v>31</v>
      </c>
      <c r="C35" s="36">
        <f t="shared" si="8"/>
        <v>0.99999999999999978</v>
      </c>
      <c r="D35" s="47">
        <f t="shared" si="9"/>
        <v>0.47939398020299545</v>
      </c>
      <c r="E35" s="48"/>
      <c r="F35" s="48"/>
      <c r="G35" s="48"/>
      <c r="H35" s="48"/>
      <c r="I35" s="48"/>
      <c r="J35" s="48"/>
      <c r="K35" s="48"/>
      <c r="L35" s="48"/>
      <c r="M35" s="49"/>
      <c r="N35" s="47">
        <f t="shared" si="10"/>
        <v>0.17566185799551987</v>
      </c>
      <c r="O35" s="48"/>
      <c r="P35" s="48"/>
      <c r="Q35" s="48"/>
      <c r="R35" s="48"/>
      <c r="S35" s="49"/>
      <c r="T35" s="47">
        <f t="shared" si="11"/>
        <v>0.34494416180148452</v>
      </c>
      <c r="U35" s="48"/>
      <c r="V35" s="48"/>
      <c r="W35" s="48"/>
      <c r="X35" s="50"/>
      <c r="Y35" s="30"/>
    </row>
    <row r="36" spans="2:25" ht="18" customHeight="1" x14ac:dyDescent="0.15">
      <c r="B36" s="19" t="s">
        <v>37</v>
      </c>
      <c r="C36" s="33">
        <f t="shared" si="8"/>
        <v>168.44587264150928</v>
      </c>
      <c r="D36" s="39">
        <f t="shared" si="9"/>
        <v>72.808372641509351</v>
      </c>
      <c r="E36" s="40"/>
      <c r="F36" s="40"/>
      <c r="G36" s="40"/>
      <c r="H36" s="40"/>
      <c r="I36" s="40"/>
      <c r="J36" s="40"/>
      <c r="K36" s="40"/>
      <c r="L36" s="40"/>
      <c r="M36" s="41"/>
      <c r="N36" s="39">
        <f t="shared" si="10"/>
        <v>34.705778301886774</v>
      </c>
      <c r="O36" s="40"/>
      <c r="P36" s="40"/>
      <c r="Q36" s="40"/>
      <c r="R36" s="40"/>
      <c r="S36" s="41"/>
      <c r="T36" s="39">
        <f t="shared" si="11"/>
        <v>60.931721698113172</v>
      </c>
      <c r="U36" s="40"/>
      <c r="V36" s="40"/>
      <c r="W36" s="40"/>
      <c r="X36" s="42"/>
      <c r="Y36" s="30"/>
    </row>
    <row r="37" spans="2:25" ht="18" customHeight="1" x14ac:dyDescent="0.15">
      <c r="B37" s="15" t="s">
        <v>31</v>
      </c>
      <c r="C37" s="34">
        <f t="shared" si="8"/>
        <v>0.99999999999999978</v>
      </c>
      <c r="D37" s="47">
        <f t="shared" si="9"/>
        <v>0.43223601445232157</v>
      </c>
      <c r="E37" s="48"/>
      <c r="F37" s="48"/>
      <c r="G37" s="48"/>
      <c r="H37" s="48"/>
      <c r="I37" s="48"/>
      <c r="J37" s="48"/>
      <c r="K37" s="48"/>
      <c r="L37" s="48"/>
      <c r="M37" s="49"/>
      <c r="N37" s="47">
        <f t="shared" si="10"/>
        <v>0.20603519550608682</v>
      </c>
      <c r="O37" s="48"/>
      <c r="P37" s="48"/>
      <c r="Q37" s="48"/>
      <c r="R37" s="48"/>
      <c r="S37" s="49"/>
      <c r="T37" s="47">
        <f t="shared" si="11"/>
        <v>0.36172879004159142</v>
      </c>
      <c r="U37" s="48"/>
      <c r="V37" s="48"/>
      <c r="W37" s="48"/>
      <c r="X37" s="50"/>
      <c r="Y37" s="30"/>
    </row>
    <row r="38" spans="2:25" ht="18" customHeight="1" x14ac:dyDescent="0.15">
      <c r="B38" s="19" t="s">
        <v>58</v>
      </c>
      <c r="C38" s="33">
        <f t="shared" si="8"/>
        <v>165.73010130246016</v>
      </c>
      <c r="D38" s="39">
        <f t="shared" si="9"/>
        <v>86.061505065123029</v>
      </c>
      <c r="E38" s="40"/>
      <c r="F38" s="40"/>
      <c r="G38" s="40"/>
      <c r="H38" s="40"/>
      <c r="I38" s="40"/>
      <c r="J38" s="40"/>
      <c r="K38" s="40"/>
      <c r="L38" s="40"/>
      <c r="M38" s="41"/>
      <c r="N38" s="39">
        <f t="shared" si="10"/>
        <v>30.395803183791571</v>
      </c>
      <c r="O38" s="40"/>
      <c r="P38" s="40"/>
      <c r="Q38" s="40"/>
      <c r="R38" s="40"/>
      <c r="S38" s="41"/>
      <c r="T38" s="39">
        <f t="shared" si="11"/>
        <v>49.272793053545563</v>
      </c>
      <c r="U38" s="40"/>
      <c r="V38" s="40"/>
      <c r="W38" s="40"/>
      <c r="X38" s="42"/>
      <c r="Y38" s="30"/>
    </row>
    <row r="39" spans="2:25" ht="18" customHeight="1" thickBot="1" x14ac:dyDescent="0.2">
      <c r="B39" s="22" t="s">
        <v>31</v>
      </c>
      <c r="C39" s="37">
        <f t="shared" si="8"/>
        <v>1</v>
      </c>
      <c r="D39" s="43">
        <f t="shared" si="9"/>
        <v>0.51928710830906544</v>
      </c>
      <c r="E39" s="44"/>
      <c r="F39" s="44"/>
      <c r="G39" s="44"/>
      <c r="H39" s="44"/>
      <c r="I39" s="44"/>
      <c r="J39" s="44"/>
      <c r="K39" s="44"/>
      <c r="L39" s="44"/>
      <c r="M39" s="45"/>
      <c r="N39" s="43">
        <f t="shared" si="10"/>
        <v>0.18340544623404728</v>
      </c>
      <c r="O39" s="44"/>
      <c r="P39" s="44"/>
      <c r="Q39" s="44"/>
      <c r="R39" s="44"/>
      <c r="S39" s="45"/>
      <c r="T39" s="43">
        <f t="shared" si="11"/>
        <v>0.2973074454568872</v>
      </c>
      <c r="U39" s="44"/>
      <c r="V39" s="44"/>
      <c r="W39" s="44"/>
      <c r="X39" s="46"/>
      <c r="Y39" s="30"/>
    </row>
    <row r="40" spans="2:25" ht="8.25" customHeight="1" x14ac:dyDescent="0.15"/>
    <row r="44" spans="2:25" x14ac:dyDescent="0.15">
      <c r="I44" s="38"/>
    </row>
    <row r="48" spans="2:25" x14ac:dyDescent="0.15">
      <c r="J48" s="38"/>
    </row>
  </sheetData>
  <mergeCells count="65">
    <mergeCell ref="U3:U5"/>
    <mergeCell ref="V3:V5"/>
    <mergeCell ref="W3:W5"/>
    <mergeCell ref="X3:X5"/>
    <mergeCell ref="B22:B25"/>
    <mergeCell ref="C22:C25"/>
    <mergeCell ref="D22:M22"/>
    <mergeCell ref="N22:S22"/>
    <mergeCell ref="T22:X22"/>
    <mergeCell ref="D23:M24"/>
    <mergeCell ref="B3:B5"/>
    <mergeCell ref="C3:C5"/>
    <mergeCell ref="D3:M4"/>
    <mergeCell ref="N3:O4"/>
    <mergeCell ref="P3:R4"/>
    <mergeCell ref="S3:T4"/>
    <mergeCell ref="X23:X25"/>
    <mergeCell ref="D26:M26"/>
    <mergeCell ref="N26:S26"/>
    <mergeCell ref="T26:X26"/>
    <mergeCell ref="D27:M27"/>
    <mergeCell ref="N27:S27"/>
    <mergeCell ref="T27:X27"/>
    <mergeCell ref="N23:O24"/>
    <mergeCell ref="P23:R24"/>
    <mergeCell ref="S23:T24"/>
    <mergeCell ref="U23:U25"/>
    <mergeCell ref="V23:V25"/>
    <mergeCell ref="W23:W25"/>
    <mergeCell ref="D28:M28"/>
    <mergeCell ref="N28:S28"/>
    <mergeCell ref="T28:X28"/>
    <mergeCell ref="D29:M29"/>
    <mergeCell ref="N29:S29"/>
    <mergeCell ref="T29:X29"/>
    <mergeCell ref="D30:M30"/>
    <mergeCell ref="N30:S30"/>
    <mergeCell ref="T30:X30"/>
    <mergeCell ref="D31:M31"/>
    <mergeCell ref="N31:S31"/>
    <mergeCell ref="T31:X31"/>
    <mergeCell ref="D32:M32"/>
    <mergeCell ref="N32:S32"/>
    <mergeCell ref="T32:X32"/>
    <mergeCell ref="D33:M33"/>
    <mergeCell ref="N33:S33"/>
    <mergeCell ref="T33:X33"/>
    <mergeCell ref="D34:M34"/>
    <mergeCell ref="N34:S34"/>
    <mergeCell ref="T34:X34"/>
    <mergeCell ref="D35:M35"/>
    <mergeCell ref="N35:S35"/>
    <mergeCell ref="T35:X35"/>
    <mergeCell ref="D36:M36"/>
    <mergeCell ref="N36:S36"/>
    <mergeCell ref="T36:X36"/>
    <mergeCell ref="D37:M37"/>
    <mergeCell ref="N37:S37"/>
    <mergeCell ref="T37:X37"/>
    <mergeCell ref="D38:M38"/>
    <mergeCell ref="N38:S38"/>
    <mergeCell ref="T38:X38"/>
    <mergeCell ref="D39:M39"/>
    <mergeCell ref="N39:S39"/>
    <mergeCell ref="T39:X39"/>
  </mergeCells>
  <phoneticPr fontId="2"/>
  <pageMargins left="0.39370078740157483" right="0.39370078740157483" top="0.78740157480314965" bottom="0.78740157480314965" header="0.51181102362204722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2016-03-31T06:38:33Z</dcterms:created>
  <dcterms:modified xsi:type="dcterms:W3CDTF">2016-03-31T07:13:06Z</dcterms:modified>
</cp:coreProperties>
</file>