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drawings/drawing6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8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drawings/drawing9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drawings/drawing10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11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12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-15" windowWidth="15330" windowHeight="9165" tabRatio="902"/>
  </bookViews>
  <sheets>
    <sheet name="表3.1.1" sheetId="1" r:id="rId1"/>
    <sheet name="表3.1.2" sheetId="2" r:id="rId2"/>
    <sheet name="表3.1.3" sheetId="3" r:id="rId3"/>
    <sheet name="表3.1.4" sheetId="4" r:id="rId4"/>
    <sheet name="表3.1.5" sheetId="5" r:id="rId5"/>
    <sheet name="表3.1.6" sheetId="6" r:id="rId6"/>
    <sheet name="表3.1.7" sheetId="7" r:id="rId7"/>
    <sheet name="表3.1.8" sheetId="8" r:id="rId8"/>
    <sheet name="表3.2.1" sheetId="9" r:id="rId9"/>
    <sheet name="表3.2.2" sheetId="10" r:id="rId10"/>
    <sheet name="表3.2.5(データ集計用)" sheetId="11" state="hidden" r:id="rId11"/>
    <sheet name="表3.3.1(1)" sheetId="12" r:id="rId12"/>
    <sheet name="表3.3.1(2)" sheetId="13" r:id="rId13"/>
    <sheet name="表3.3.1(3)" sheetId="14" r:id="rId14"/>
    <sheet name="表3.3.1(4)" sheetId="15" r:id="rId15"/>
    <sheet name="表3.3.2(1)" sheetId="16" r:id="rId16"/>
    <sheet name="表3.3.2(2)" sheetId="17" r:id="rId17"/>
    <sheet name="表3.3.2(3)" sheetId="18" r:id="rId18"/>
    <sheet name="表3.3.2(4)" sheetId="19" r:id="rId19"/>
    <sheet name="表3.3.3(1)" sheetId="20" r:id="rId20"/>
    <sheet name="表3.3.3(2)" sheetId="21" r:id="rId21"/>
    <sheet name="表3.3.3(3)" sheetId="22" r:id="rId22"/>
    <sheet name="表3.3.3(4)" sheetId="23" r:id="rId23"/>
    <sheet name="表3.3.4" sheetId="24" r:id="rId24"/>
    <sheet name="表3.3.5" sheetId="25" r:id="rId25"/>
    <sheet name="表3.3.6" sheetId="26" r:id="rId26"/>
    <sheet name="表3.3.7" sheetId="27" r:id="rId27"/>
    <sheet name="表3.3.8" sheetId="28" r:id="rId28"/>
    <sheet name="表3.3.9" sheetId="29" r:id="rId29"/>
    <sheet name="表3.3.10" sheetId="30" r:id="rId30"/>
    <sheet name="表3.4.1.1(1)" sheetId="31" r:id="rId31"/>
    <sheet name="表3.4.1.1(2)" sheetId="32" r:id="rId32"/>
    <sheet name="表3.4.1.1(3)" sheetId="33" r:id="rId33"/>
    <sheet name="表3.4.1.1(4)" sheetId="34" r:id="rId34"/>
    <sheet name="表3.4.1.1(5)" sheetId="35" r:id="rId35"/>
    <sheet name="表3.4.1.1(6)" sheetId="36" r:id="rId36"/>
    <sheet name="表3.4.1.1(7)" sheetId="37" r:id="rId37"/>
    <sheet name="表3.4.1.1(8)" sheetId="38" r:id="rId38"/>
    <sheet name="表3.4.1.1(9)" sheetId="39" r:id="rId39"/>
    <sheet name="表3.4.1.1(10)" sheetId="40" r:id="rId40"/>
    <sheet name="表3.4.1.1(11)" sheetId="41" r:id="rId41"/>
    <sheet name="表3.4.1.1(12)" sheetId="42" r:id="rId42"/>
    <sheet name="表3.4.1.1(13)" sheetId="43" r:id="rId43"/>
    <sheet name="表3.4.1.1(14)" sheetId="44" r:id="rId44"/>
    <sheet name="表3.4.1.1(15)" sheetId="45" r:id="rId45"/>
    <sheet name="表3.4.1.1(16)" sheetId="46" r:id="rId46"/>
    <sheet name="表3.4.1.2(1)" sheetId="47" r:id="rId47"/>
    <sheet name="表3.4.1.2(3)" sheetId="48" r:id="rId48"/>
    <sheet name="表3.4.1.2(4)" sheetId="49" r:id="rId49"/>
    <sheet name="表3.4.1.2(5)" sheetId="50" r:id="rId50"/>
    <sheet name="表3.4.1.2(6)" sheetId="51" r:id="rId51"/>
    <sheet name="表3.4.1.2(7)" sheetId="52" r:id="rId52"/>
    <sheet name="表3.4.1.2(8)" sheetId="53" r:id="rId53"/>
    <sheet name="表3.4.1.2(9)" sheetId="54" r:id="rId54"/>
    <sheet name="表3.4.1.2(10)" sheetId="55" r:id="rId55"/>
    <sheet name="表3.4.1.2(11)" sheetId="56" r:id="rId56"/>
    <sheet name="表3.4.1.2(12)" sheetId="57" r:id="rId57"/>
    <sheet name="表3.4.1.2(13)" sheetId="58" r:id="rId58"/>
    <sheet name="表3.4.1.2(14)" sheetId="59" r:id="rId59"/>
    <sheet name="表3.4.1.2(15)" sheetId="60" r:id="rId60"/>
    <sheet name="表3.4.1.2(16)" sheetId="61" r:id="rId61"/>
    <sheet name="表3.4.2.1(1)" sheetId="62" r:id="rId62"/>
    <sheet name="表3.4.2.1(2)" sheetId="63" r:id="rId63"/>
    <sheet name="表3.4.2.1(3)" sheetId="64" r:id="rId64"/>
    <sheet name="表3.4.2.1(4)" sheetId="65" r:id="rId65"/>
    <sheet name="表3.4.2.1(5)" sheetId="66" r:id="rId66"/>
    <sheet name="表3.4.2.1(6)" sheetId="67" r:id="rId67"/>
    <sheet name="表3.4.2.1(7)" sheetId="68" r:id="rId68"/>
    <sheet name="表3.4.2.1(8)" sheetId="69" r:id="rId69"/>
    <sheet name="表3.4.2.1(9)" sheetId="70" r:id="rId70"/>
    <sheet name="表3.4.2.1(10)" sheetId="71" r:id="rId71"/>
    <sheet name="表3.4.2.1(11)" sheetId="72" r:id="rId72"/>
    <sheet name="表3.4.2.1(12)" sheetId="73" r:id="rId73"/>
    <sheet name="表3.4.2.1(13)" sheetId="74" r:id="rId74"/>
    <sheet name="表3.4.2.1(14)" sheetId="75" r:id="rId75"/>
    <sheet name="表3.4.2.1(15)" sheetId="76" r:id="rId76"/>
    <sheet name="表3.4.2.1(16)" sheetId="77" r:id="rId77"/>
    <sheet name="表3.4.2.2(1)" sheetId="78" r:id="rId78"/>
    <sheet name="表3.4.2.2(3)" sheetId="79" r:id="rId79"/>
    <sheet name="表3.4.2.2(4)" sheetId="80" r:id="rId80"/>
    <sheet name="表3.4.2.2(5)" sheetId="81" r:id="rId81"/>
    <sheet name="表3.4.2.2(6)" sheetId="82" r:id="rId82"/>
    <sheet name="表3.4.2.2(7)" sheetId="83" r:id="rId83"/>
    <sheet name="表3.4.2.2(8)" sheetId="84" r:id="rId84"/>
    <sheet name="表3.4.2.2(9)" sheetId="85" r:id="rId85"/>
    <sheet name="表3.4.2.2(10)" sheetId="86" r:id="rId86"/>
    <sheet name="表3.4.2.2(11)" sheetId="87" r:id="rId87"/>
    <sheet name="表3.4.2.2(12)" sheetId="88" r:id="rId88"/>
    <sheet name="表3.4.2.2(13)" sheetId="89" r:id="rId89"/>
    <sheet name="表3.4.2.2(14)" sheetId="90" r:id="rId90"/>
    <sheet name="表3.4.2.2(15)" sheetId="91" r:id="rId91"/>
    <sheet name="表3.4.2.2(16)" sheetId="92" r:id="rId92"/>
    <sheet name="表3.4.3.1" sheetId="93" r:id="rId93"/>
    <sheet name="表3.4.3.2" sheetId="94" r:id="rId94"/>
    <sheet name="表3.4.4(1)" sheetId="95" r:id="rId95"/>
    <sheet name="表3.4.4(2)" sheetId="96" r:id="rId96"/>
    <sheet name="表3.4.4(3)" sheetId="97" r:id="rId97"/>
    <sheet name="表3.4.4(4)" sheetId="98" r:id="rId98"/>
    <sheet name="表3.4.4(5)" sheetId="99" r:id="rId99"/>
    <sheet name="表3.4.5(1)" sheetId="100" r:id="rId100"/>
    <sheet name="表3.4.5(2)" sheetId="101" r:id="rId101"/>
    <sheet name="表3.4.5(3)" sheetId="102" r:id="rId102"/>
    <sheet name="表3.4.5(4)" sheetId="103" r:id="rId103"/>
    <sheet name="表3.4.5(5)" sheetId="104" r:id="rId104"/>
    <sheet name="表3.5.1" sheetId="105" r:id="rId105"/>
    <sheet name="表3.5.2(1)" sheetId="106" r:id="rId106"/>
    <sheet name="表3.5.2(2)" sheetId="107" r:id="rId107"/>
    <sheet name="表3.5.2(3)" sheetId="108" r:id="rId108"/>
    <sheet name="表3.5.2(4)" sheetId="109" r:id="rId109"/>
    <sheet name="表3.5.2(5)" sheetId="110" r:id="rId110"/>
    <sheet name="表3.5.2(6)" sheetId="111" r:id="rId111"/>
    <sheet name="表3.5.2(7)" sheetId="112" r:id="rId112"/>
    <sheet name="表3.5.2(8)" sheetId="113" r:id="rId113"/>
    <sheet name="表3.5.2(9)" sheetId="114" r:id="rId114"/>
    <sheet name="表3.5.2(10)" sheetId="115" r:id="rId115"/>
    <sheet name="表3.5.2(11)" sheetId="116" r:id="rId116"/>
    <sheet name="表3.5.2(12)" sheetId="117" r:id="rId117"/>
    <sheet name="表3.5.2(13)" sheetId="118" r:id="rId118"/>
    <sheet name="表3.5.2(14)" sheetId="119" r:id="rId119"/>
    <sheet name="表3.5.2(15)" sheetId="120" r:id="rId120"/>
    <sheet name="表3.5.2(16)" sheetId="121" r:id="rId121"/>
    <sheet name="表3.5.2(17)" sheetId="122" r:id="rId122"/>
    <sheet name="表3.5.2(18)" sheetId="123" r:id="rId123"/>
    <sheet name="表3.5.2(19)" sheetId="124" r:id="rId124"/>
    <sheet name="表3.5.2(20)" sheetId="125" r:id="rId125"/>
    <sheet name="表3.5.2(21)" sheetId="126" r:id="rId126"/>
    <sheet name="表3.5.2(22)" sheetId="127" r:id="rId127"/>
    <sheet name="表3.5.2(23)" sheetId="128" r:id="rId128"/>
    <sheet name="表3.5.2(24)" sheetId="129" r:id="rId129"/>
    <sheet name="表3.5.2(25)" sheetId="130" r:id="rId130"/>
    <sheet name="表3.5.2(26)" sheetId="131" r:id="rId131"/>
    <sheet name="表3.5.2(27)" sheetId="132" r:id="rId132"/>
    <sheet name="表3.5.2(28)" sheetId="133" r:id="rId133"/>
    <sheet name="表3.5.3" sheetId="134" r:id="rId134"/>
    <sheet name="表3.5.4" sheetId="135" r:id="rId135"/>
    <sheet name="表3.5.5.1(1)" sheetId="136" r:id="rId136"/>
    <sheet name="表3.5.5.1(2)" sheetId="137" r:id="rId137"/>
    <sheet name="表3.5.5.1(3)" sheetId="138" r:id="rId138"/>
    <sheet name="表3.5.5.1(4)" sheetId="139" r:id="rId139"/>
    <sheet name="表3.5.5.1(5)" sheetId="140" r:id="rId140"/>
    <sheet name="表3.5.5.1(6)" sheetId="141" r:id="rId141"/>
    <sheet name="表3.5.5.1(7)" sheetId="142" r:id="rId142"/>
    <sheet name="表3.5.5.1(8)" sheetId="143" r:id="rId143"/>
    <sheet name="表3.5.5.1(9)" sheetId="144" r:id="rId144"/>
    <sheet name="表3.5.5.1(10)" sheetId="145" r:id="rId145"/>
    <sheet name="表3.5.5.1(11)" sheetId="146" r:id="rId146"/>
    <sheet name="表3.5.5.1(12)" sheetId="147" r:id="rId147"/>
    <sheet name="表3.5.5.1(13)" sheetId="148" r:id="rId148"/>
    <sheet name="表3.5.5.1(14)" sheetId="149" r:id="rId149"/>
    <sheet name="表3.5.5.1(15)" sheetId="150" r:id="rId150"/>
    <sheet name="表3.5.5.1(16)" sheetId="151" r:id="rId151"/>
    <sheet name="表3.5.5.1(17)" sheetId="152" r:id="rId152"/>
    <sheet name="表3.5.5.1(18)" sheetId="153" r:id="rId153"/>
    <sheet name="表3.5.5.1(19)" sheetId="154" r:id="rId154"/>
    <sheet name="表3.5.5.1(20)" sheetId="155" r:id="rId155"/>
    <sheet name="表3.5.5.1(21)" sheetId="156" r:id="rId156"/>
    <sheet name="表3.5.5.1(22)" sheetId="157" r:id="rId157"/>
    <sheet name="表3.5.5.1(23)" sheetId="158" r:id="rId158"/>
    <sheet name="表3.5.5.1(24)" sheetId="159" r:id="rId159"/>
    <sheet name="表3.5.5.1(25)" sheetId="160" r:id="rId160"/>
    <sheet name="表3.5.5.1(26)" sheetId="161" r:id="rId161"/>
    <sheet name="表3.5.5.1(27)" sheetId="162" r:id="rId162"/>
    <sheet name="表3.5.5.1(28)" sheetId="163" r:id="rId163"/>
    <sheet name="表3.5.5.2(1)" sheetId="164" r:id="rId164"/>
    <sheet name="表3.5.5.2(2)" sheetId="165" r:id="rId165"/>
    <sheet name="表3.5.5.2(3)" sheetId="166" r:id="rId166"/>
    <sheet name="表3.5.5.2(4)" sheetId="167" r:id="rId167"/>
    <sheet name="表3.5.5.2(5)" sheetId="168" r:id="rId168"/>
    <sheet name="表3.5.5.2(6)" sheetId="169" r:id="rId169"/>
    <sheet name="表3.5.5.2(7)" sheetId="170" r:id="rId170"/>
    <sheet name="表3.5.5.2(8)" sheetId="171" r:id="rId171"/>
    <sheet name="表3.5.5.2(9)" sheetId="172" r:id="rId172"/>
    <sheet name="表3.5.5.2(10)" sheetId="173" r:id="rId173"/>
    <sheet name="表3.5.5.2(11)" sheetId="174" r:id="rId174"/>
    <sheet name="表3.5.5.2(12)" sheetId="175" r:id="rId175"/>
    <sheet name="表3.5.5.2(13)" sheetId="176" r:id="rId176"/>
    <sheet name="表3.5.5.2(14)" sheetId="177" r:id="rId177"/>
    <sheet name="表3.5.5.2(15)" sheetId="178" r:id="rId178"/>
    <sheet name="表3.5.5.2(16)" sheetId="179" r:id="rId179"/>
    <sheet name="表3.5.5.2(17)" sheetId="180" r:id="rId180"/>
    <sheet name="表3.5.5.2(18)" sheetId="181" r:id="rId181"/>
    <sheet name="表3.5.5.2(19)" sheetId="182" r:id="rId182"/>
    <sheet name="表3.5.5.2(20)" sheetId="183" r:id="rId183"/>
    <sheet name="表3.5.5.2(21)" sheetId="184" r:id="rId184"/>
    <sheet name="表3.5.5.2(22)" sheetId="185" r:id="rId185"/>
    <sheet name="表3.5.5.2(23)" sheetId="186" r:id="rId186"/>
    <sheet name="表3.5.5.2(24)" sheetId="187" r:id="rId187"/>
    <sheet name="表3.5.5.2(25)" sheetId="188" r:id="rId188"/>
    <sheet name="表3.5.5.2(26)" sheetId="189" r:id="rId189"/>
    <sheet name="表3.5.5.2(27)" sheetId="190" r:id="rId190"/>
    <sheet name="表3.5.5.2(28)" sheetId="191" r:id="rId191"/>
    <sheet name="表3.5.6.1(1)" sheetId="192" r:id="rId192"/>
    <sheet name="表3.5.6.1(2)" sheetId="193" r:id="rId193"/>
    <sheet name="表3.5.6.1(3)" sheetId="194" r:id="rId194"/>
    <sheet name="表3.5.6.1(4)" sheetId="195" r:id="rId195"/>
    <sheet name="表3.5.6.1(5)" sheetId="196" r:id="rId196"/>
    <sheet name="表3.5.6.1(6)" sheetId="197" r:id="rId197"/>
    <sheet name="表3.5.6.1(7)" sheetId="198" r:id="rId198"/>
    <sheet name="表3.5.6.1(8)" sheetId="199" r:id="rId199"/>
    <sheet name="表3.5.6.1(9)" sheetId="200" r:id="rId200"/>
    <sheet name="表3.5.6.1(10)" sheetId="201" r:id="rId201"/>
    <sheet name="表3.5.6.1(11)" sheetId="202" r:id="rId202"/>
    <sheet name="表3.5.6.1(12)" sheetId="203" r:id="rId203"/>
    <sheet name="表3.5.6.1(13)" sheetId="204" r:id="rId204"/>
    <sheet name="表3.5.6.1(14)" sheetId="205" r:id="rId205"/>
    <sheet name="表3.5.6.1(15)" sheetId="206" r:id="rId206"/>
    <sheet name="表3.5.6.1(16)" sheetId="207" r:id="rId207"/>
    <sheet name="表3.5.6.1(17)" sheetId="208" r:id="rId208"/>
    <sheet name="表3.5.6.1(18)" sheetId="209" r:id="rId209"/>
    <sheet name="表3.5.6.1(19)" sheetId="210" r:id="rId210"/>
    <sheet name="表3.5.6.1(20)" sheetId="211" r:id="rId211"/>
    <sheet name="表3.5.6.1(21)" sheetId="212" r:id="rId212"/>
    <sheet name="表3.5.6.1(22)" sheetId="213" r:id="rId213"/>
    <sheet name="表3.5.6.1(23)" sheetId="214" r:id="rId214"/>
    <sheet name="表3.5.6.1(24)" sheetId="215" r:id="rId215"/>
    <sheet name="表3.5.6.1(25)" sheetId="216" r:id="rId216"/>
    <sheet name="表3.5.6.1(26)" sheetId="217" r:id="rId217"/>
    <sheet name="表3.5.6.1(27)" sheetId="218" r:id="rId218"/>
    <sheet name="表3.5.6.1(28)" sheetId="219" r:id="rId219"/>
    <sheet name="表3.5.6.2(1)" sheetId="220" r:id="rId220"/>
    <sheet name="表3.5.6.2(2)" sheetId="221" r:id="rId221"/>
    <sheet name="表3.5.6.2(3)" sheetId="222" r:id="rId222"/>
    <sheet name="表3.5.6.2(4)" sheetId="223" r:id="rId223"/>
    <sheet name="表3.5.6.2(5)" sheetId="224" r:id="rId224"/>
    <sheet name="表3.5.6.2(6)" sheetId="225" r:id="rId225"/>
    <sheet name="表3.5.6.2(7)" sheetId="226" r:id="rId226"/>
    <sheet name="表3.5.6.2(8)" sheetId="227" r:id="rId227"/>
    <sheet name="表3.5.6.2(9)" sheetId="228" r:id="rId228"/>
    <sheet name="表3.5.6.2(10)" sheetId="229" r:id="rId229"/>
    <sheet name="表3.5.6.2(11)" sheetId="230" r:id="rId230"/>
    <sheet name="表3.5.6.2(12)" sheetId="231" r:id="rId231"/>
    <sheet name="表3.5.6.2(13)" sheetId="232" r:id="rId232"/>
    <sheet name="表3.5.6.2(14)" sheetId="233" r:id="rId233"/>
    <sheet name="表3.5.6.2(15)" sheetId="234" r:id="rId234"/>
    <sheet name="表3.5.6.2(16)" sheetId="235" r:id="rId235"/>
    <sheet name="表3.5.6.2(17)" sheetId="236" r:id="rId236"/>
    <sheet name="表3.5.6.2(18)" sheetId="237" r:id="rId237"/>
    <sheet name="表3.5.6.2(19)" sheetId="238" r:id="rId238"/>
    <sheet name="表3.5.6.2(20)" sheetId="239" r:id="rId239"/>
    <sheet name="表3.5.6.2(21)" sheetId="240" r:id="rId240"/>
    <sheet name="表3.5.6.2(22)" sheetId="241" r:id="rId241"/>
    <sheet name="表3.5.6.2(23)" sheetId="242" r:id="rId242"/>
    <sheet name="表3.5.6.2(24)" sheetId="243" r:id="rId243"/>
    <sheet name="表3.5.6.2(25)" sheetId="244" r:id="rId244"/>
    <sheet name="表3.5.6.2(26)" sheetId="245" r:id="rId245"/>
    <sheet name="表3.5.6.2(27)" sheetId="246" r:id="rId246"/>
    <sheet name="表3.5.6.2(28)" sheetId="247" r:id="rId247"/>
  </sheets>
  <definedNames>
    <definedName name="_xlnm._FilterDatabase" localSheetId="9" hidden="1">表3.2.2!$A$1:$I$55</definedName>
    <definedName name="_xlnm.Print_Area" localSheetId="1">表3.1.2!$A$1:$K$63</definedName>
    <definedName name="_xlnm.Print_Area" localSheetId="2">表3.1.3!$A$1:$F$109</definedName>
    <definedName name="_xlnm.Print_Area" localSheetId="6">表3.1.7!$A$1:$F$105</definedName>
    <definedName name="_xlnm.Print_Area" localSheetId="11">'表3.3.1(1)'!$A$1:$J$52</definedName>
    <definedName name="_xlnm.Print_Area" localSheetId="26">表3.3.7!$A$1:$G$68</definedName>
    <definedName name="_xlnm.Print_Area" localSheetId="27">表3.3.8!$A$1:$G$68</definedName>
    <definedName name="_xlnm.Print_Area" localSheetId="28">表3.3.9!$A$1:$G$68</definedName>
    <definedName name="_xlnm.Print_Area" localSheetId="30">'表3.4.1.1(1)'!$A$1:$E$108</definedName>
    <definedName name="_xlnm.Print_Area" localSheetId="43">'表3.4.1.1(14)'!$A$2:$G$106</definedName>
    <definedName name="_xlnm.Print_Area" localSheetId="31">'表3.4.1.1(2)'!$A$1:$E$108</definedName>
    <definedName name="_xlnm.Print_Area" localSheetId="61">'表3.4.2.1(1)'!$A$1:$E$113</definedName>
    <definedName name="_xlnm.Print_Area" localSheetId="74">'表3.4.2.1(14)'!$A$1:$G$111</definedName>
    <definedName name="_xlnm.Print_Area" localSheetId="76">'表3.4.2.1(16)'!$A$1:$G$111</definedName>
    <definedName name="_xlnm.Print_Area" localSheetId="62">'表3.4.2.1(2)'!$A$1:$E$113</definedName>
    <definedName name="_xlnm.Print_Area" localSheetId="66">'表3.4.2.1(6)'!$A$1:$G$111</definedName>
    <definedName name="_xlnm.Print_Area" localSheetId="77">'表3.4.2.2(1)'!$A$1:$H$112</definedName>
    <definedName name="_xlnm.Print_Area" localSheetId="85">'表3.4.2.2(10)'!$A$1:$H$112</definedName>
    <definedName name="_xlnm.Print_Area" localSheetId="86">'表3.4.2.2(11)'!$A$1:$H$112</definedName>
    <definedName name="_xlnm.Print_Area" localSheetId="87">'表3.4.2.2(12)'!$A$1:$H$112</definedName>
    <definedName name="_xlnm.Print_Area" localSheetId="88">'表3.4.2.2(13)'!$A$1:$H$112</definedName>
    <definedName name="_xlnm.Print_Area" localSheetId="89">'表3.4.2.2(14)'!$A$1:$H$112</definedName>
    <definedName name="_xlnm.Print_Area" localSheetId="90">'表3.4.2.2(15)'!$A$1:$H$112</definedName>
    <definedName name="_xlnm.Print_Area" localSheetId="91">'表3.4.2.2(16)'!$A$1:$H$112</definedName>
    <definedName name="_xlnm.Print_Area" localSheetId="78">'表3.4.2.2(3)'!$A$1:$H$112</definedName>
    <definedName name="_xlnm.Print_Area" localSheetId="79">'表3.4.2.2(4)'!$A$1:$H$112</definedName>
    <definedName name="_xlnm.Print_Area" localSheetId="80">'表3.4.2.2(5)'!$A$1:$H$112</definedName>
    <definedName name="_xlnm.Print_Area" localSheetId="81">'表3.4.2.2(6)'!$A$1:$H$112</definedName>
    <definedName name="_xlnm.Print_Area" localSheetId="82">'表3.4.2.2(7)'!$A$1:$H$112</definedName>
    <definedName name="_xlnm.Print_Area" localSheetId="83">'表3.4.2.2(8)'!$A$1:$H$112</definedName>
    <definedName name="_xlnm.Print_Area" localSheetId="84">'表3.4.2.2(9)'!$A$1:$H$112</definedName>
    <definedName name="_xlnm.Print_Area" localSheetId="92">表3.4.3.1!$A$1:$G$195</definedName>
    <definedName name="_xlnm.Print_Area" localSheetId="93">表3.4.3.2!$A$1:$H$210</definedName>
    <definedName name="_xlnm.Print_Area" localSheetId="111">'表3.5.2(7)'!$A$1:$I$107</definedName>
    <definedName name="_xlnm.Print_Titles" localSheetId="2">表3.1.3!$3:$4</definedName>
    <definedName name="_xlnm.Print_Titles" localSheetId="3">表3.1.4!$3:$4</definedName>
    <definedName name="_xlnm.Print_Titles" localSheetId="6">表3.1.7!$3:$4</definedName>
    <definedName name="_xlnm.Print_Titles" localSheetId="7">表3.1.8!$3:$4</definedName>
    <definedName name="_xlnm.Print_Titles" localSheetId="15">'表3.3.2(1)'!$2:$3</definedName>
    <definedName name="_xlnm.Print_Titles" localSheetId="16">'表3.3.2(2)'!$2:$3</definedName>
    <definedName name="_xlnm.Print_Titles" localSheetId="17">'表3.3.2(3)'!$2:$3</definedName>
    <definedName name="_xlnm.Print_Titles" localSheetId="18">'表3.3.2(4)'!$2:$3</definedName>
    <definedName name="_xlnm.Print_Titles" localSheetId="19">'表3.3.3(1)'!$2:$3</definedName>
    <definedName name="_xlnm.Print_Titles" localSheetId="20">'表3.3.3(2)'!$2:$3</definedName>
    <definedName name="_xlnm.Print_Titles" localSheetId="21">'表3.3.3(3)'!$2:$3</definedName>
    <definedName name="_xlnm.Print_Titles" localSheetId="22">'表3.3.3(4)'!$2:$3</definedName>
    <definedName name="_xlnm.Print_Titles" localSheetId="23">表3.3.4!$2:$4</definedName>
    <definedName name="_xlnm.Print_Titles" localSheetId="24">表3.3.5!$2:$4</definedName>
    <definedName name="_xlnm.Print_Titles" localSheetId="25">表3.3.6!$2:$4</definedName>
    <definedName name="_xlnm.Print_Titles" localSheetId="30">'表3.4.1.1(1)'!$4:$5</definedName>
    <definedName name="_xlnm.Print_Titles" localSheetId="39">'表3.4.1.1(10)'!$4:$5</definedName>
    <definedName name="_xlnm.Print_Titles" localSheetId="40">'表3.4.1.1(11)'!$4:$5</definedName>
    <definedName name="_xlnm.Print_Titles" localSheetId="41">'表3.4.1.1(12)'!$4:$5</definedName>
    <definedName name="_xlnm.Print_Titles" localSheetId="42">'表3.4.1.1(13)'!$4:$5</definedName>
    <definedName name="_xlnm.Print_Titles" localSheetId="43">'表3.4.1.1(14)'!$4:$5</definedName>
    <definedName name="_xlnm.Print_Titles" localSheetId="44">'表3.4.1.1(15)'!$4:$5</definedName>
    <definedName name="_xlnm.Print_Titles" localSheetId="45">'表3.4.1.1(16)'!$4:$5</definedName>
    <definedName name="_xlnm.Print_Titles" localSheetId="31">'表3.4.1.1(2)'!$4:$5</definedName>
    <definedName name="_xlnm.Print_Titles" localSheetId="32">'表3.4.1.1(3)'!$4:$5</definedName>
    <definedName name="_xlnm.Print_Titles" localSheetId="33">'表3.4.1.1(4)'!$4:$5</definedName>
    <definedName name="_xlnm.Print_Titles" localSheetId="34">'表3.4.1.1(5)'!$4:$5</definedName>
    <definedName name="_xlnm.Print_Titles" localSheetId="35">'表3.4.1.1(6)'!$4:$5</definedName>
    <definedName name="_xlnm.Print_Titles" localSheetId="36">'表3.4.1.1(7)'!$4:$5</definedName>
    <definedName name="_xlnm.Print_Titles" localSheetId="37">'表3.4.1.1(8)'!$4:$5</definedName>
    <definedName name="_xlnm.Print_Titles" localSheetId="38">'表3.4.1.1(9)'!$4:$5</definedName>
    <definedName name="_xlnm.Print_Titles" localSheetId="46">'表3.4.1.2(1)'!$4:$6</definedName>
    <definedName name="_xlnm.Print_Titles" localSheetId="54">'表3.4.1.2(10)'!$4:$6</definedName>
    <definedName name="_xlnm.Print_Titles" localSheetId="55">'表3.4.1.2(11)'!$4:$6</definedName>
    <definedName name="_xlnm.Print_Titles" localSheetId="56">'表3.4.1.2(12)'!$4:$6</definedName>
    <definedName name="_xlnm.Print_Titles" localSheetId="57">'表3.4.1.2(13)'!$4:$6</definedName>
    <definedName name="_xlnm.Print_Titles" localSheetId="58">'表3.4.1.2(14)'!$4:$6</definedName>
    <definedName name="_xlnm.Print_Titles" localSheetId="59">'表3.4.1.2(15)'!$4:$6</definedName>
    <definedName name="_xlnm.Print_Titles" localSheetId="60">'表3.4.1.2(16)'!$4:$6</definedName>
    <definedName name="_xlnm.Print_Titles" localSheetId="47">'表3.4.1.2(3)'!$4:$6</definedName>
    <definedName name="_xlnm.Print_Titles" localSheetId="48">'表3.4.1.2(4)'!$4:$6</definedName>
    <definedName name="_xlnm.Print_Titles" localSheetId="49">'表3.4.1.2(5)'!$4:$6</definedName>
    <definedName name="_xlnm.Print_Titles" localSheetId="50">'表3.4.1.2(6)'!$4:$6</definedName>
    <definedName name="_xlnm.Print_Titles" localSheetId="51">'表3.4.1.2(7)'!$4:$6</definedName>
    <definedName name="_xlnm.Print_Titles" localSheetId="52">'表3.4.1.2(8)'!$4:$6</definedName>
    <definedName name="_xlnm.Print_Titles" localSheetId="53">'表3.4.1.2(9)'!$4:$6</definedName>
    <definedName name="_xlnm.Print_Titles" localSheetId="61">'表3.4.2.1(1)'!$4:$5</definedName>
    <definedName name="_xlnm.Print_Titles" localSheetId="70">'表3.4.2.1(10)'!$4:$5</definedName>
    <definedName name="_xlnm.Print_Titles" localSheetId="71">'表3.4.2.1(11)'!$4:$5</definedName>
    <definedName name="_xlnm.Print_Titles" localSheetId="72">'表3.4.2.1(12)'!$4:$5</definedName>
    <definedName name="_xlnm.Print_Titles" localSheetId="73">'表3.4.2.1(13)'!$4:$5</definedName>
    <definedName name="_xlnm.Print_Titles" localSheetId="74">'表3.4.2.1(14)'!$4:$5</definedName>
    <definedName name="_xlnm.Print_Titles" localSheetId="75">'表3.4.2.1(15)'!$4:$5</definedName>
    <definedName name="_xlnm.Print_Titles" localSheetId="76">'表3.4.2.1(16)'!$4:$5</definedName>
    <definedName name="_xlnm.Print_Titles" localSheetId="62">'表3.4.2.1(2)'!$4:$5</definedName>
    <definedName name="_xlnm.Print_Titles" localSheetId="63">'表3.4.2.1(3)'!$4:$5</definedName>
    <definedName name="_xlnm.Print_Titles" localSheetId="64">'表3.4.2.1(4)'!$4:$5</definedName>
    <definedName name="_xlnm.Print_Titles" localSheetId="65">'表3.4.2.1(5)'!$4:$5</definedName>
    <definedName name="_xlnm.Print_Titles" localSheetId="66">'表3.4.2.1(6)'!$4:$5</definedName>
    <definedName name="_xlnm.Print_Titles" localSheetId="67">'表3.4.2.1(7)'!$4:$5</definedName>
    <definedName name="_xlnm.Print_Titles" localSheetId="68">'表3.4.2.1(8)'!$4:$5</definedName>
    <definedName name="_xlnm.Print_Titles" localSheetId="69">'表3.4.2.1(9)'!$4:$5</definedName>
    <definedName name="_xlnm.Print_Titles" localSheetId="77">'表3.4.2.2(1)'!$4:$6</definedName>
    <definedName name="_xlnm.Print_Titles" localSheetId="85">'表3.4.2.2(10)'!$4:$6</definedName>
    <definedName name="_xlnm.Print_Titles" localSheetId="86">'表3.4.2.2(11)'!$4:$6</definedName>
    <definedName name="_xlnm.Print_Titles" localSheetId="87">'表3.4.2.2(12)'!$4:$6</definedName>
    <definedName name="_xlnm.Print_Titles" localSheetId="88">'表3.4.2.2(13)'!$4:$6</definedName>
    <definedName name="_xlnm.Print_Titles" localSheetId="89">'表3.4.2.2(14)'!$4:$6</definedName>
    <definedName name="_xlnm.Print_Titles" localSheetId="90">'表3.4.2.2(15)'!$4:$6</definedName>
    <definedName name="_xlnm.Print_Titles" localSheetId="91">'表3.4.2.2(16)'!$4:$6</definedName>
    <definedName name="_xlnm.Print_Titles" localSheetId="78">'表3.4.2.2(3)'!$4:$6</definedName>
    <definedName name="_xlnm.Print_Titles" localSheetId="79">'表3.4.2.2(4)'!$4:$6</definedName>
    <definedName name="_xlnm.Print_Titles" localSheetId="80">'表3.4.2.2(5)'!$4:$6</definedName>
    <definedName name="_xlnm.Print_Titles" localSheetId="81">'表3.4.2.2(6)'!$4:$6</definedName>
    <definedName name="_xlnm.Print_Titles" localSheetId="82">'表3.4.2.2(7)'!$4:$6</definedName>
    <definedName name="_xlnm.Print_Titles" localSheetId="83">'表3.4.2.2(8)'!$4:$6</definedName>
    <definedName name="_xlnm.Print_Titles" localSheetId="84">'表3.4.2.2(9)'!$4:$6</definedName>
    <definedName name="_xlnm.Print_Titles" localSheetId="99">'表3.4.5(1)'!$4:$5</definedName>
    <definedName name="_xlnm.Print_Titles" localSheetId="100">'表3.4.5(2)'!$4:$5</definedName>
    <definedName name="_xlnm.Print_Titles" localSheetId="101">'表3.4.5(3)'!$4:$5</definedName>
    <definedName name="_xlnm.Print_Titles" localSheetId="102">'表3.4.5(4)'!$4:$5</definedName>
    <definedName name="_xlnm.Print_Titles" localSheetId="103">'表3.4.5(5)'!$4:$5</definedName>
    <definedName name="_xlnm.Print_Titles" localSheetId="105">'表3.5.2(1)'!$4:$6</definedName>
    <definedName name="_xlnm.Print_Titles" localSheetId="114">'表3.5.2(10)'!$4:$6</definedName>
    <definedName name="_xlnm.Print_Titles" localSheetId="115">'表3.5.2(11)'!$4:$6</definedName>
    <definedName name="_xlnm.Print_Titles" localSheetId="116">'表3.5.2(12)'!$4:$6</definedName>
    <definedName name="_xlnm.Print_Titles" localSheetId="117">'表3.5.2(13)'!$4:$6</definedName>
    <definedName name="_xlnm.Print_Titles" localSheetId="118">'表3.5.2(14)'!$4:$6</definedName>
    <definedName name="_xlnm.Print_Titles" localSheetId="119">'表3.5.2(15)'!$4:$6</definedName>
    <definedName name="_xlnm.Print_Titles" localSheetId="120">'表3.5.2(16)'!$4:$6</definedName>
    <definedName name="_xlnm.Print_Titles" localSheetId="121">'表3.5.2(17)'!$4:$6</definedName>
    <definedName name="_xlnm.Print_Titles" localSheetId="122">'表3.5.2(18)'!$4:$6</definedName>
    <definedName name="_xlnm.Print_Titles" localSheetId="123">'表3.5.2(19)'!$4:$6</definedName>
    <definedName name="_xlnm.Print_Titles" localSheetId="106">'表3.5.2(2)'!$4:$6</definedName>
    <definedName name="_xlnm.Print_Titles" localSheetId="124">'表3.5.2(20)'!$4:$6</definedName>
    <definedName name="_xlnm.Print_Titles" localSheetId="125">'表3.5.2(21)'!$4:$6</definedName>
    <definedName name="_xlnm.Print_Titles" localSheetId="126">'表3.5.2(22)'!$4:$6</definedName>
    <definedName name="_xlnm.Print_Titles" localSheetId="127">'表3.5.2(23)'!$4:$6</definedName>
    <definedName name="_xlnm.Print_Titles" localSheetId="128">'表3.5.2(24)'!$4:$6</definedName>
    <definedName name="_xlnm.Print_Titles" localSheetId="129">'表3.5.2(25)'!$4:$6</definedName>
    <definedName name="_xlnm.Print_Titles" localSheetId="130">'表3.5.2(26)'!$4:$6</definedName>
    <definedName name="_xlnm.Print_Titles" localSheetId="131">'表3.5.2(27)'!$4:$6</definedName>
    <definedName name="_xlnm.Print_Titles" localSheetId="132">'表3.5.2(28)'!$4:$6</definedName>
    <definedName name="_xlnm.Print_Titles" localSheetId="107">'表3.5.2(3)'!$4:$6</definedName>
    <definedName name="_xlnm.Print_Titles" localSheetId="108">'表3.5.2(4)'!$4:$6</definedName>
    <definedName name="_xlnm.Print_Titles" localSheetId="109">'表3.5.2(5)'!$4:$6</definedName>
    <definedName name="_xlnm.Print_Titles" localSheetId="110">'表3.5.2(6)'!$4:$6</definedName>
    <definedName name="_xlnm.Print_Titles" localSheetId="111">'表3.5.2(7)'!$4:$6</definedName>
    <definedName name="_xlnm.Print_Titles" localSheetId="112">'表3.5.2(8)'!$4:$6</definedName>
    <definedName name="_xlnm.Print_Titles" localSheetId="113">'表3.5.2(9)'!$4:$6</definedName>
    <definedName name="_xlnm.Print_Titles" localSheetId="135">'表3.5.5.1(1)'!$4:$5</definedName>
    <definedName name="_xlnm.Print_Titles" localSheetId="144">'表3.5.5.1(10)'!$4:$5</definedName>
    <definedName name="_xlnm.Print_Titles" localSheetId="145">'表3.5.5.1(11)'!$4:$5</definedName>
    <definedName name="_xlnm.Print_Titles" localSheetId="146">'表3.5.5.1(12)'!$4:$5</definedName>
    <definedName name="_xlnm.Print_Titles" localSheetId="147">'表3.5.5.1(13)'!$4:$5</definedName>
    <definedName name="_xlnm.Print_Titles" localSheetId="148">'表3.5.5.1(14)'!$4:$5</definedName>
    <definedName name="_xlnm.Print_Titles" localSheetId="149">'表3.5.5.1(15)'!$4:$5</definedName>
    <definedName name="_xlnm.Print_Titles" localSheetId="150">'表3.5.5.1(16)'!$4:$5</definedName>
    <definedName name="_xlnm.Print_Titles" localSheetId="151">'表3.5.5.1(17)'!$4:$5</definedName>
    <definedName name="_xlnm.Print_Titles" localSheetId="152">'表3.5.5.1(18)'!$4:$5</definedName>
    <definedName name="_xlnm.Print_Titles" localSheetId="153">'表3.5.5.1(19)'!$4:$5</definedName>
    <definedName name="_xlnm.Print_Titles" localSheetId="136">'表3.5.5.1(2)'!$4:$5</definedName>
    <definedName name="_xlnm.Print_Titles" localSheetId="154">'表3.5.5.1(20)'!$4:$5</definedName>
    <definedName name="_xlnm.Print_Titles" localSheetId="155">'表3.5.5.1(21)'!$4:$5</definedName>
    <definedName name="_xlnm.Print_Titles" localSheetId="156">'表3.5.5.1(22)'!$4:$5</definedName>
    <definedName name="_xlnm.Print_Titles" localSheetId="157">'表3.5.5.1(23)'!$4:$5</definedName>
    <definedName name="_xlnm.Print_Titles" localSheetId="158">'表3.5.5.1(24)'!$4:$5</definedName>
    <definedName name="_xlnm.Print_Titles" localSheetId="159">'表3.5.5.1(25)'!$4:$5</definedName>
    <definedName name="_xlnm.Print_Titles" localSheetId="160">'表3.5.5.1(26)'!$4:$5</definedName>
    <definedName name="_xlnm.Print_Titles" localSheetId="161">'表3.5.5.1(27)'!$4:$5</definedName>
    <definedName name="_xlnm.Print_Titles" localSheetId="162">'表3.5.5.1(28)'!$4:$5</definedName>
    <definedName name="_xlnm.Print_Titles" localSheetId="137">'表3.5.5.1(3)'!$4:$5</definedName>
    <definedName name="_xlnm.Print_Titles" localSheetId="138">'表3.5.5.1(4)'!$4:$5</definedName>
    <definedName name="_xlnm.Print_Titles" localSheetId="139">'表3.5.5.1(5)'!$4:$5</definedName>
    <definedName name="_xlnm.Print_Titles" localSheetId="140">'表3.5.5.1(6)'!$4:$5</definedName>
    <definedName name="_xlnm.Print_Titles" localSheetId="141">'表3.5.5.1(7)'!$4:$5</definedName>
    <definedName name="_xlnm.Print_Titles" localSheetId="142">'表3.5.5.1(8)'!$4:$5</definedName>
    <definedName name="_xlnm.Print_Titles" localSheetId="143">'表3.5.5.1(9)'!$4:$5</definedName>
    <definedName name="_xlnm.Print_Titles" localSheetId="163">'表3.5.5.2(1)'!$4:$6</definedName>
    <definedName name="_xlnm.Print_Titles" localSheetId="172">'表3.5.5.2(10)'!$4:$6</definedName>
    <definedName name="_xlnm.Print_Titles" localSheetId="173">'表3.5.5.2(11)'!$4:$6</definedName>
    <definedName name="_xlnm.Print_Titles" localSheetId="174">'表3.5.5.2(12)'!$4:$6</definedName>
    <definedName name="_xlnm.Print_Titles" localSheetId="175">'表3.5.5.2(13)'!$4:$6</definedName>
    <definedName name="_xlnm.Print_Titles" localSheetId="176">'表3.5.5.2(14)'!$4:$6</definedName>
    <definedName name="_xlnm.Print_Titles" localSheetId="177">'表3.5.5.2(15)'!$4:$6</definedName>
    <definedName name="_xlnm.Print_Titles" localSheetId="178">'表3.5.5.2(16)'!$4:$6</definedName>
    <definedName name="_xlnm.Print_Titles" localSheetId="179">'表3.5.5.2(17)'!$4:$6</definedName>
    <definedName name="_xlnm.Print_Titles" localSheetId="180">'表3.5.5.2(18)'!$4:$6</definedName>
    <definedName name="_xlnm.Print_Titles" localSheetId="181">'表3.5.5.2(19)'!$4:$6</definedName>
    <definedName name="_xlnm.Print_Titles" localSheetId="164">'表3.5.5.2(2)'!$4:$6</definedName>
    <definedName name="_xlnm.Print_Titles" localSheetId="182">'表3.5.5.2(20)'!$4:$6</definedName>
    <definedName name="_xlnm.Print_Titles" localSheetId="183">'表3.5.5.2(21)'!$4:$6</definedName>
    <definedName name="_xlnm.Print_Titles" localSheetId="184">'表3.5.5.2(22)'!$4:$6</definedName>
    <definedName name="_xlnm.Print_Titles" localSheetId="185">'表3.5.5.2(23)'!$4:$6</definedName>
    <definedName name="_xlnm.Print_Titles" localSheetId="186">'表3.5.5.2(24)'!$4:$6</definedName>
    <definedName name="_xlnm.Print_Titles" localSheetId="187">'表3.5.5.2(25)'!$4:$6</definedName>
    <definedName name="_xlnm.Print_Titles" localSheetId="188">'表3.5.5.2(26)'!$4:$6</definedName>
    <definedName name="_xlnm.Print_Titles" localSheetId="189">'表3.5.5.2(27)'!$4:$6</definedName>
    <definedName name="_xlnm.Print_Titles" localSheetId="190">'表3.5.5.2(28)'!$4:$6</definedName>
    <definedName name="_xlnm.Print_Titles" localSheetId="165">'表3.5.5.2(3)'!$4:$6</definedName>
    <definedName name="_xlnm.Print_Titles" localSheetId="166">'表3.5.5.2(4)'!$4:$6</definedName>
    <definedName name="_xlnm.Print_Titles" localSheetId="167">'表3.5.5.2(5)'!$4:$6</definedName>
    <definedName name="_xlnm.Print_Titles" localSheetId="168">'表3.5.5.2(6)'!$4:$6</definedName>
    <definedName name="_xlnm.Print_Titles" localSheetId="169">'表3.5.5.2(7)'!$4:$6</definedName>
    <definedName name="_xlnm.Print_Titles" localSheetId="170">'表3.5.5.2(8)'!$4:$6</definedName>
    <definedName name="_xlnm.Print_Titles" localSheetId="171">'表3.5.5.2(9)'!$4:$6</definedName>
    <definedName name="_xlnm.Print_Titles" localSheetId="191">'表3.5.6.1(1)'!$4:$5</definedName>
    <definedName name="_xlnm.Print_Titles" localSheetId="200">'表3.5.6.1(10)'!$4:$5</definedName>
    <definedName name="_xlnm.Print_Titles" localSheetId="201">'表3.5.6.1(11)'!$4:$5</definedName>
    <definedName name="_xlnm.Print_Titles" localSheetId="202">'表3.5.6.1(12)'!$4:$5</definedName>
    <definedName name="_xlnm.Print_Titles" localSheetId="203">'表3.5.6.1(13)'!$4:$5</definedName>
    <definedName name="_xlnm.Print_Titles" localSheetId="204">'表3.5.6.1(14)'!$4:$5</definedName>
    <definedName name="_xlnm.Print_Titles" localSheetId="205">'表3.5.6.1(15)'!$4:$5</definedName>
    <definedName name="_xlnm.Print_Titles" localSheetId="206">'表3.5.6.1(16)'!$4:$5</definedName>
    <definedName name="_xlnm.Print_Titles" localSheetId="207">'表3.5.6.1(17)'!$4:$5</definedName>
    <definedName name="_xlnm.Print_Titles" localSheetId="208">'表3.5.6.1(18)'!$4:$5</definedName>
    <definedName name="_xlnm.Print_Titles" localSheetId="209">'表3.5.6.1(19)'!$4:$5</definedName>
    <definedName name="_xlnm.Print_Titles" localSheetId="192">'表3.5.6.1(2)'!$4:$5</definedName>
    <definedName name="_xlnm.Print_Titles" localSheetId="210">'表3.5.6.1(20)'!$4:$5</definedName>
    <definedName name="_xlnm.Print_Titles" localSheetId="211">'表3.5.6.1(21)'!$4:$5</definedName>
    <definedName name="_xlnm.Print_Titles" localSheetId="212">'表3.5.6.1(22)'!$4:$5</definedName>
    <definedName name="_xlnm.Print_Titles" localSheetId="213">'表3.5.6.1(23)'!$4:$5</definedName>
    <definedName name="_xlnm.Print_Titles" localSheetId="214">'表3.5.6.1(24)'!$4:$5</definedName>
    <definedName name="_xlnm.Print_Titles" localSheetId="215">'表3.5.6.1(25)'!$4:$5</definedName>
    <definedName name="_xlnm.Print_Titles" localSheetId="216">'表3.5.6.1(26)'!$4:$5</definedName>
    <definedName name="_xlnm.Print_Titles" localSheetId="217">'表3.5.6.1(27)'!$4:$5</definedName>
    <definedName name="_xlnm.Print_Titles" localSheetId="218">'表3.5.6.1(28)'!$4:$5</definedName>
    <definedName name="_xlnm.Print_Titles" localSheetId="193">'表3.5.6.1(3)'!$4:$5</definedName>
    <definedName name="_xlnm.Print_Titles" localSheetId="194">'表3.5.6.1(4)'!$4:$5</definedName>
    <definedName name="_xlnm.Print_Titles" localSheetId="195">'表3.5.6.1(5)'!$4:$5</definedName>
    <definedName name="_xlnm.Print_Titles" localSheetId="196">'表3.5.6.1(6)'!$4:$5</definedName>
    <definedName name="_xlnm.Print_Titles" localSheetId="197">'表3.5.6.1(7)'!$4:$5</definedName>
    <definedName name="_xlnm.Print_Titles" localSheetId="198">'表3.5.6.1(8)'!$4:$5</definedName>
    <definedName name="_xlnm.Print_Titles" localSheetId="199">'表3.5.6.1(9)'!$4:$5</definedName>
    <definedName name="_xlnm.Print_Titles" localSheetId="219">'表3.5.6.2(1)'!$4:$6</definedName>
    <definedName name="_xlnm.Print_Titles" localSheetId="228">'表3.5.6.2(10)'!$4:$6</definedName>
    <definedName name="_xlnm.Print_Titles" localSheetId="229">'表3.5.6.2(11)'!$4:$6</definedName>
    <definedName name="_xlnm.Print_Titles" localSheetId="230">'表3.5.6.2(12)'!$4:$6</definedName>
    <definedName name="_xlnm.Print_Titles" localSheetId="231">'表3.5.6.2(13)'!$4:$6</definedName>
    <definedName name="_xlnm.Print_Titles" localSheetId="232">'表3.5.6.2(14)'!$4:$6</definedName>
    <definedName name="_xlnm.Print_Titles" localSheetId="233">'表3.5.6.2(15)'!$4:$6</definedName>
    <definedName name="_xlnm.Print_Titles" localSheetId="234">'表3.5.6.2(16)'!$4:$6</definedName>
    <definedName name="_xlnm.Print_Titles" localSheetId="235">'表3.5.6.2(17)'!$4:$6</definedName>
    <definedName name="_xlnm.Print_Titles" localSheetId="236">'表3.5.6.2(18)'!$4:$6</definedName>
    <definedName name="_xlnm.Print_Titles" localSheetId="237">'表3.5.6.2(19)'!$4:$6</definedName>
    <definedName name="_xlnm.Print_Titles" localSheetId="220">'表3.5.6.2(2)'!$4:$6</definedName>
    <definedName name="_xlnm.Print_Titles" localSheetId="238">'表3.5.6.2(20)'!$4:$6</definedName>
    <definedName name="_xlnm.Print_Titles" localSheetId="239">'表3.5.6.2(21)'!$4:$6</definedName>
    <definedName name="_xlnm.Print_Titles" localSheetId="240">'表3.5.6.2(22)'!$4:$6</definedName>
    <definedName name="_xlnm.Print_Titles" localSheetId="241">'表3.5.6.2(23)'!$4:$6</definedName>
    <definedName name="_xlnm.Print_Titles" localSheetId="242">'表3.5.6.2(24)'!$4:$6</definedName>
    <definedName name="_xlnm.Print_Titles" localSheetId="243">'表3.5.6.2(25)'!$4:$6</definedName>
    <definedName name="_xlnm.Print_Titles" localSheetId="244">'表3.5.6.2(26)'!$4:$6</definedName>
    <definedName name="_xlnm.Print_Titles" localSheetId="245">'表3.5.6.2(27)'!$4:$6</definedName>
    <definedName name="_xlnm.Print_Titles" localSheetId="246">'表3.5.6.2(28)'!$4:$6</definedName>
    <definedName name="_xlnm.Print_Titles" localSheetId="221">'表3.5.6.2(3)'!$4:$6</definedName>
    <definedName name="_xlnm.Print_Titles" localSheetId="222">'表3.5.6.2(4)'!$4:$6</definedName>
    <definedName name="_xlnm.Print_Titles" localSheetId="223">'表3.5.6.2(5)'!$4:$6</definedName>
    <definedName name="_xlnm.Print_Titles" localSheetId="224">'表3.5.6.2(6)'!$4:$6</definedName>
    <definedName name="_xlnm.Print_Titles" localSheetId="225">'表3.5.6.2(7)'!$4:$6</definedName>
    <definedName name="_xlnm.Print_Titles" localSheetId="226">'表3.5.6.2(8)'!$4:$6</definedName>
    <definedName name="_xlnm.Print_Titles" localSheetId="227">'表3.5.6.2(9)'!$4:$6</definedName>
    <definedName name="新しい_SQL_Server_接続" localSheetId="1">表3.1.2!$B$5:$E$55</definedName>
    <definedName name="新しい_SQL_Server_接続" localSheetId="5">表3.1.6!$B$5:$C$55</definedName>
    <definedName name="新しい_SQL_Server_接続" localSheetId="6">表3.1.7!$A$5:$D$104</definedName>
    <definedName name="新しい_SQL_Server_接続" localSheetId="9">表3.2.2!$C$5:$I$55</definedName>
    <definedName name="新しい_SQL_Server_接続" localSheetId="15">'表3.3.2(1)'!$A$3:$G$104</definedName>
    <definedName name="新しい_SQL_Server_接続" localSheetId="16">'表3.3.2(2)'!$A$3:$B$104</definedName>
    <definedName name="新しい_SQL_Server_接続" localSheetId="17">'表3.3.2(3)'!$A$3:$B$104</definedName>
    <definedName name="新しい_SQL_Server_接続" localSheetId="18">'表3.3.2(4)'!$A$3:$B$104</definedName>
    <definedName name="新しい_SQL_Server_接続" localSheetId="19">'表3.3.3(1)'!$A$3:$G$102</definedName>
    <definedName name="新しい_SQL_Server_接続" localSheetId="23">表3.3.4!$A$3:$J$105</definedName>
    <definedName name="新しい_SQL_Server_接続" localSheetId="24">表3.3.5!$A$3:$J$105</definedName>
    <definedName name="新しい_SQL_Server_接続" localSheetId="25">表3.3.6!$A$3:$J$105</definedName>
    <definedName name="新しい_SQL_Server_接続" localSheetId="30">'表3.4.1.1(1)'!$D$6:$E$105</definedName>
    <definedName name="新しい_SQL_Server_接続" localSheetId="39">'表3.4.1.1(10)'!$A$6:$B$105</definedName>
    <definedName name="新しい_SQL_Server_接続" localSheetId="40">'表3.4.1.1(11)'!$A$6:$B$105</definedName>
    <definedName name="新しい_SQL_Server_接続" localSheetId="41">'表3.4.1.1(12)'!$A$6:$B$105</definedName>
    <definedName name="新しい_SQL_Server_接続" localSheetId="42">'表3.4.1.1(13)'!$A$6:$B$105</definedName>
    <definedName name="新しい_SQL_Server_接続" localSheetId="43">'表3.4.1.1(14)'!$A$6:$B$105</definedName>
    <definedName name="新しい_SQL_Server_接続" localSheetId="44">'表3.4.1.1(15)'!$A$6:$B$105</definedName>
    <definedName name="新しい_SQL_Server_接続" localSheetId="45">'表3.4.1.1(16)'!$A$6:$B$105</definedName>
    <definedName name="新しい_SQL_Server_接続" localSheetId="32">'表3.4.1.1(3)'!$A$6:$G$105</definedName>
    <definedName name="新しい_SQL_Server_接続" localSheetId="33">'表3.4.1.1(4)'!$A$6:$B$105</definedName>
    <definedName name="新しい_SQL_Server_接続" localSheetId="34">'表3.4.1.1(5)'!$A$6:$B$105</definedName>
    <definedName name="新しい_SQL_Server_接続" localSheetId="35">'表3.4.1.1(6)'!$A$6:$B$105</definedName>
    <definedName name="新しい_SQL_Server_接続" localSheetId="36">'表3.4.1.1(7)'!$A$6:$B$105</definedName>
    <definedName name="新しい_SQL_Server_接続" localSheetId="37">'表3.4.1.1(8)'!$A$6:$B$105</definedName>
    <definedName name="新しい_SQL_Server_接続" localSheetId="38">'表3.4.1.1(9)'!$A$6:$B$105</definedName>
    <definedName name="新しい_SQL_Server_接続" localSheetId="46">'表3.4.1.2(1)'!$A$7:$H$106</definedName>
    <definedName name="新しい_SQL_Server_接続" localSheetId="54">'表3.4.1.2(10)'!$A$7:$B$106</definedName>
    <definedName name="新しい_SQL_Server_接続" localSheetId="55">'表3.4.1.2(11)'!$A$7:$B$106</definedName>
    <definedName name="新しい_SQL_Server_接続" localSheetId="56">'表3.4.1.2(12)'!$A$7:$B$106</definedName>
    <definedName name="新しい_SQL_Server_接続" localSheetId="57">'表3.4.1.2(13)'!$A$7:$B$106</definedName>
    <definedName name="新しい_SQL_Server_接続" localSheetId="58">'表3.4.1.2(14)'!$A$7:$B$106</definedName>
    <definedName name="新しい_SQL_Server_接続" localSheetId="59">'表3.4.1.2(15)'!$A$7:$B$106</definedName>
    <definedName name="新しい_SQL_Server_接続" localSheetId="60">'表3.4.1.2(16)'!$A$7:$B$106</definedName>
    <definedName name="新しい_SQL_Server_接続" localSheetId="47">'表3.4.1.2(3)'!$A$7:$B$106</definedName>
    <definedName name="新しい_SQL_Server_接続" localSheetId="48">'表3.4.1.2(4)'!$A$7:$B$106</definedName>
    <definedName name="新しい_SQL_Server_接続" localSheetId="49">'表3.4.1.2(5)'!$A$7:$B$106</definedName>
    <definedName name="新しい_SQL_Server_接続" localSheetId="50">'表3.4.1.2(6)'!$A$7:$B$106</definedName>
    <definedName name="新しい_SQL_Server_接続" localSheetId="51">'表3.4.1.2(7)'!$A$7:$B$106</definedName>
    <definedName name="新しい_SQL_Server_接続" localSheetId="52">'表3.4.1.2(8)'!$A$7:$B$106</definedName>
    <definedName name="新しい_SQL_Server_接続" localSheetId="53">'表3.4.1.2(9)'!$A$7:$B$106</definedName>
    <definedName name="新しい_SQL_Server_接続" localSheetId="61">'表3.4.2.1(1)'!$B$6:$E$103</definedName>
    <definedName name="新しい_SQL_Server_接続" localSheetId="62">'表3.4.2.1(2)'!$D$6:$E$103</definedName>
    <definedName name="新しい_SQL_Server_接続" localSheetId="63">'表3.4.2.1(3)'!$F$6:$G$103</definedName>
    <definedName name="新しい_SQL_Server_接続" localSheetId="92">表3.4.3.1!$B$6:$E$14</definedName>
    <definedName name="新しい_SQL_Server_接続_1" localSheetId="70">'表3.4.2.1(10)'!$F$6:$G$103</definedName>
    <definedName name="新しい_SQL_Server_接続_1" localSheetId="71">'表3.4.2.1(11)'!$F$6:$G$103</definedName>
    <definedName name="新しい_SQL_Server_接続_1" localSheetId="72">'表3.4.2.1(12)'!$F$6:$G$103</definedName>
    <definedName name="新しい_SQL_Server_接続_1" localSheetId="73">'表3.4.2.1(13)'!$F$6:$G$103</definedName>
    <definedName name="新しい_SQL_Server_接続_1" localSheetId="74">'表3.4.2.1(14)'!$F$6:$G$103</definedName>
    <definedName name="新しい_SQL_Server_接続_1" localSheetId="75">'表3.4.2.1(15)'!$F$6:$G$103</definedName>
    <definedName name="新しい_SQL_Server_接続_1" localSheetId="76">'表3.4.2.1(16)'!$F$6:$G$103</definedName>
    <definedName name="新しい_SQL_Server_接続_1" localSheetId="64">'表3.4.2.1(4)'!$F$6:$G$103</definedName>
    <definedName name="新しい_SQL_Server_接続_1" localSheetId="65">'表3.4.2.1(5)'!$F$6:$G$103</definedName>
    <definedName name="新しい_SQL_Server_接続_1" localSheetId="66">'表3.4.2.1(6)'!$F$6:$G$103</definedName>
    <definedName name="新しい_SQL_Server_接続_1" localSheetId="67">'表3.4.2.1(7)'!$F$6:$G$103</definedName>
    <definedName name="新しい_SQL_Server_接続_1" localSheetId="68">'表3.4.2.1(8)'!$F$6:$G$103</definedName>
    <definedName name="新しい_SQL_Server_接続_1" localSheetId="69">'表3.4.2.1(9)'!$F$6:$G$103</definedName>
    <definedName name="新しい_SQL_Server_接続_1" localSheetId="77">'表3.4.2.2(1)'!$G$7:$H$104</definedName>
    <definedName name="新しい_SQL_Server_接続_1" localSheetId="85">'表3.4.2.2(10)'!$G$7:$H$104</definedName>
    <definedName name="新しい_SQL_Server_接続_1" localSheetId="86">'表3.4.2.2(11)'!$G$7:$H$104</definedName>
    <definedName name="新しい_SQL_Server_接続_1" localSheetId="87">'表3.4.2.2(12)'!$G$7:$H$104</definedName>
    <definedName name="新しい_SQL_Server_接続_1" localSheetId="88">'表3.4.2.2(13)'!$G$7:$H$104</definedName>
    <definedName name="新しい_SQL_Server_接続_1" localSheetId="89">'表3.4.2.2(14)'!$G$7:$H$104</definedName>
    <definedName name="新しい_SQL_Server_接続_1" localSheetId="90">'表3.4.2.2(15)'!$G$7:$H$104</definedName>
    <definedName name="新しい_SQL_Server_接続_1" localSheetId="91">'表3.4.2.2(16)'!$G$7:$H$104</definedName>
    <definedName name="新しい_SQL_Server_接続_1" localSheetId="78">'表3.4.2.2(3)'!$G$7:$H$104</definedName>
    <definedName name="新しい_SQL_Server_接続_1" localSheetId="79">'表3.4.2.2(4)'!$G$7:$H$104</definedName>
    <definedName name="新しい_SQL_Server_接続_1" localSheetId="80">'表3.4.2.2(5)'!$G$7:$H$104</definedName>
    <definedName name="新しい_SQL_Server_接続_1" localSheetId="81">'表3.4.2.2(6)'!$G$7:$H$104</definedName>
    <definedName name="新しい_SQL_Server_接続_1" localSheetId="82">'表3.4.2.2(7)'!$G$7:$H$104</definedName>
    <definedName name="新しい_SQL_Server_接続_1" localSheetId="83">'表3.4.2.2(8)'!$G$7:$H$104</definedName>
    <definedName name="新しい_SQL_Server_接続_1" localSheetId="84">'表3.4.2.2(9)'!$G$7:$H$104</definedName>
    <definedName name="新しい_SQL_Server_接続_1" localSheetId="92">表3.4.3.1!$B$18:$B$26</definedName>
    <definedName name="新しい_SQL_Server_接続_1" localSheetId="93">表3.4.3.2!$B$19:$F$27</definedName>
    <definedName name="新しい_SQL_Server_接続_1" localSheetId="94">'表3.4.4(1)'!$F$6:$F$102</definedName>
    <definedName name="新しい_SQL_Server_接続_1" localSheetId="95">'表3.4.4(2)'!$F$6:$F$102</definedName>
    <definedName name="新しい_SQL_Server_接続_1" localSheetId="96">'表3.4.4(3)'!$F$6:$F$102</definedName>
    <definedName name="新しい_SQL_Server_接続_1" localSheetId="97">'表3.4.4(4)'!$F$6:$F$102</definedName>
    <definedName name="新しい_SQL_Server_接続_1" localSheetId="98">'表3.4.4(5)'!$F$6:$F$102</definedName>
    <definedName name="新しい_SQL_Server_接続_1" localSheetId="99">'表3.4.5(1)'!$F$6:$F$102</definedName>
    <definedName name="新しい_SQL_Server_接続_1" localSheetId="100">'表3.4.5(2)'!$F$6:$F$102</definedName>
    <definedName name="新しい_SQL_Server_接続_1" localSheetId="101">'表3.4.5(3)'!$F$6:$F$102</definedName>
    <definedName name="新しい_SQL_Server_接続_1" localSheetId="102">'表3.4.5(4)'!$F$6:$F$102</definedName>
    <definedName name="新しい_SQL_Server_接続_1" localSheetId="103">'表3.4.5(5)'!$F$6:$F$102</definedName>
    <definedName name="新しい_SQL_Server_接続_1" localSheetId="104">表3.5.1!$F$6:$F$103</definedName>
    <definedName name="新しい_SQL_Server_接続_1" localSheetId="105">'表3.5.2(1)'!$G$6:$G$101</definedName>
    <definedName name="新しい_SQL_Server_接続_1" localSheetId="114">'表3.5.2(10)'!$G$6:$G$101</definedName>
    <definedName name="新しい_SQL_Server_接続_1" localSheetId="115">'表3.5.2(11)'!$G$6:$G$101</definedName>
    <definedName name="新しい_SQL_Server_接続_1" localSheetId="116">'表3.5.2(12)'!$G$6:$G$101</definedName>
    <definedName name="新しい_SQL_Server_接続_1" localSheetId="117">'表3.5.2(13)'!$G$6:$G$101</definedName>
    <definedName name="新しい_SQL_Server_接続_1" localSheetId="118">'表3.5.2(14)'!$G$6:$G$101</definedName>
    <definedName name="新しい_SQL_Server_接続_1" localSheetId="119">'表3.5.2(15)'!$G$6:$G$101</definedName>
    <definedName name="新しい_SQL_Server_接続_1" localSheetId="120">'表3.5.2(16)'!$G$6:$G$101</definedName>
    <definedName name="新しい_SQL_Server_接続_1" localSheetId="121">'表3.5.2(17)'!$G$6:$G$101</definedName>
    <definedName name="新しい_SQL_Server_接続_1" localSheetId="122">'表3.5.2(18)'!$G$6:$G$101</definedName>
    <definedName name="新しい_SQL_Server_接続_1" localSheetId="123">'表3.5.2(19)'!$G$6:$G$101</definedName>
    <definedName name="新しい_SQL_Server_接続_1" localSheetId="106">'表3.5.2(2)'!$G$6:$G$101</definedName>
    <definedName name="新しい_SQL_Server_接続_1" localSheetId="124">'表3.5.2(20)'!$G$6:$G$101</definedName>
    <definedName name="新しい_SQL_Server_接続_1" localSheetId="125">'表3.5.2(21)'!$G$6:$G$101</definedName>
    <definedName name="新しい_SQL_Server_接続_1" localSheetId="126">'表3.5.2(22)'!$G$6:$G$101</definedName>
    <definedName name="新しい_SQL_Server_接続_1" localSheetId="127">'表3.5.2(23)'!$G$6:$G$101</definedName>
    <definedName name="新しい_SQL_Server_接続_1" localSheetId="128">'表3.5.2(24)'!$G$6:$G$101</definedName>
    <definedName name="新しい_SQL_Server_接続_1" localSheetId="129">'表3.5.2(25)'!$G$6:$G$101</definedName>
    <definedName name="新しい_SQL_Server_接続_1" localSheetId="130">'表3.5.2(26)'!$G$6:$G$101</definedName>
    <definedName name="新しい_SQL_Server_接続_1" localSheetId="131">'表3.5.2(27)'!$G$6:$G$101</definedName>
    <definedName name="新しい_SQL_Server_接続_1" localSheetId="132">'表3.5.2(28)'!$G$6:$G$101</definedName>
    <definedName name="新しい_SQL_Server_接続_1" localSheetId="107">'表3.5.2(3)'!$G$6:$G$101</definedName>
    <definedName name="新しい_SQL_Server_接続_1" localSheetId="108">'表3.5.2(4)'!$G$6:$G$101</definedName>
    <definedName name="新しい_SQL_Server_接続_1" localSheetId="109">'表3.5.2(5)'!$G$6:$G$101</definedName>
    <definedName name="新しい_SQL_Server_接続_1" localSheetId="110">'表3.5.2(6)'!$G$6:$G$101</definedName>
    <definedName name="新しい_SQL_Server_接続_1" localSheetId="111">'表3.5.2(7)'!$G$6:$G$101</definedName>
    <definedName name="新しい_SQL_Server_接続_1" localSheetId="112">'表3.5.2(8)'!$G$6:$G$101</definedName>
    <definedName name="新しい_SQL_Server_接続_1" localSheetId="113">'表3.5.2(9)'!$G$6:$G$101</definedName>
    <definedName name="新しい_SQL_Server_接続_1" localSheetId="133">表3.5.3!$G$6:$G$103</definedName>
    <definedName name="新しい_SQL_Server_接続_1" localSheetId="134">表3.5.4!#REF!</definedName>
    <definedName name="新しい_SQL_Server_接続_1" localSheetId="135">'表3.5.5.1(1)'!$F$6:$G$103</definedName>
    <definedName name="新しい_SQL_Server_接続_1" localSheetId="144">'表3.5.5.1(10)'!$F$6:$G$103</definedName>
    <definedName name="新しい_SQL_Server_接続_1" localSheetId="145">'表3.5.5.1(11)'!$F$6:$G$103</definedName>
    <definedName name="新しい_SQL_Server_接続_1" localSheetId="146">'表3.5.5.1(12)'!$F$6:$G$103</definedName>
    <definedName name="新しい_SQL_Server_接続_1" localSheetId="147">'表3.5.5.1(13)'!$F$6:$G$103</definedName>
    <definedName name="新しい_SQL_Server_接続_1" localSheetId="148">'表3.5.5.1(14)'!$F$6:$G$103</definedName>
    <definedName name="新しい_SQL_Server_接続_1" localSheetId="149">'表3.5.5.1(15)'!$F$6:$G$103</definedName>
    <definedName name="新しい_SQL_Server_接続_1" localSheetId="150">'表3.5.5.1(16)'!$F$6:$G$103</definedName>
    <definedName name="新しい_SQL_Server_接続_1" localSheetId="151">'表3.5.5.1(17)'!$F$6:$G$103</definedName>
    <definedName name="新しい_SQL_Server_接続_1" localSheetId="152">'表3.5.5.1(18)'!$F$6:$G$103</definedName>
    <definedName name="新しい_SQL_Server_接続_1" localSheetId="153">'表3.5.5.1(19)'!$F$6:$G$103</definedName>
    <definedName name="新しい_SQL_Server_接続_1" localSheetId="136">'表3.5.5.1(2)'!$F$6:$G$103</definedName>
    <definedName name="新しい_SQL_Server_接続_1" localSheetId="154">'表3.5.5.1(20)'!$F$6:$G$103</definedName>
    <definedName name="新しい_SQL_Server_接続_1" localSheetId="155">'表3.5.5.1(21)'!$F$6:$G$103</definedName>
    <definedName name="新しい_SQL_Server_接続_1" localSheetId="156">'表3.5.5.1(22)'!$F$6:$G$103</definedName>
    <definedName name="新しい_SQL_Server_接続_1" localSheetId="157">'表3.5.5.1(23)'!$F$6:$G$103</definedName>
    <definedName name="新しい_SQL_Server_接続_1" localSheetId="158">'表3.5.5.1(24)'!$F$6:$G$103</definedName>
    <definedName name="新しい_SQL_Server_接続_1" localSheetId="159">'表3.5.5.1(25)'!$F$6:$G$103</definedName>
    <definedName name="新しい_SQL_Server_接続_1" localSheetId="160">'表3.5.5.1(26)'!$F$6:$G$103</definedName>
    <definedName name="新しい_SQL_Server_接続_1" localSheetId="161">'表3.5.5.1(27)'!$F$6:$G$103</definedName>
    <definedName name="新しい_SQL_Server_接続_1" localSheetId="162">'表3.5.5.1(28)'!$F$6:$G$103</definedName>
    <definedName name="新しい_SQL_Server_接続_1" localSheetId="137">'表3.5.5.1(3)'!$F$6:$G$103</definedName>
    <definedName name="新しい_SQL_Server_接続_1" localSheetId="138">'表3.5.5.1(4)'!$F$6:$G$103</definedName>
    <definedName name="新しい_SQL_Server_接続_1" localSheetId="139">'表3.5.5.1(5)'!$F$6:$G$103</definedName>
    <definedName name="新しい_SQL_Server_接続_1" localSheetId="140">'表3.5.5.1(6)'!$F$6:$G$103</definedName>
    <definedName name="新しい_SQL_Server_接続_1" localSheetId="141">'表3.5.5.1(7)'!$F$6:$G$103</definedName>
    <definedName name="新しい_SQL_Server_接続_1" localSheetId="142">'表3.5.5.1(8)'!$F$6:$G$103</definedName>
    <definedName name="新しい_SQL_Server_接続_1" localSheetId="143">'表3.5.5.1(9)'!$F$6:$G$103</definedName>
    <definedName name="新しい_SQL_Server_接続_1" localSheetId="163">'表3.5.5.2(1)'!$G$7:$H$104</definedName>
    <definedName name="新しい_SQL_Server_接続_1" localSheetId="172">'表3.5.5.2(10)'!$G$7:$H$104</definedName>
    <definedName name="新しい_SQL_Server_接続_1" localSheetId="173">'表3.5.5.2(11)'!$G$7:$H$104</definedName>
    <definedName name="新しい_SQL_Server_接続_1" localSheetId="174">'表3.5.5.2(12)'!$G$7:$H$104</definedName>
    <definedName name="新しい_SQL_Server_接続_1" localSheetId="175">'表3.5.5.2(13)'!$G$7:$H$104</definedName>
    <definedName name="新しい_SQL_Server_接続_1" localSheetId="176">'表3.5.5.2(14)'!$G$7:$H$104</definedName>
    <definedName name="新しい_SQL_Server_接続_1" localSheetId="177">'表3.5.5.2(15)'!$G$7:$H$104</definedName>
    <definedName name="新しい_SQL_Server_接続_1" localSheetId="178">'表3.5.5.2(16)'!$G$7:$H$104</definedName>
    <definedName name="新しい_SQL_Server_接続_1" localSheetId="179">'表3.5.5.2(17)'!$G$7:$H$104</definedName>
    <definedName name="新しい_SQL_Server_接続_1" localSheetId="180">'表3.5.5.2(18)'!$G$7:$H$104</definedName>
    <definedName name="新しい_SQL_Server_接続_1" localSheetId="181">'表3.5.5.2(19)'!$G$7:$H$104</definedName>
    <definedName name="新しい_SQL_Server_接続_1" localSheetId="164">'表3.5.5.2(2)'!$G$7:$H$104</definedName>
    <definedName name="新しい_SQL_Server_接続_1" localSheetId="182">'表3.5.5.2(20)'!$G$7:$H$104</definedName>
    <definedName name="新しい_SQL_Server_接続_1" localSheetId="183">'表3.5.5.2(21)'!$G$7:$H$104</definedName>
    <definedName name="新しい_SQL_Server_接続_1" localSheetId="184">'表3.5.5.2(22)'!$G$7:$H$104</definedName>
    <definedName name="新しい_SQL_Server_接続_1" localSheetId="185">'表3.5.5.2(23)'!$G$7:$H$104</definedName>
    <definedName name="新しい_SQL_Server_接続_1" localSheetId="186">'表3.5.5.2(24)'!$G$7:$H$104</definedName>
    <definedName name="新しい_SQL_Server_接続_1" localSheetId="187">'表3.5.5.2(25)'!$G$7:$H$104</definedName>
    <definedName name="新しい_SQL_Server_接続_1" localSheetId="188">'表3.5.5.2(26)'!$G$7:$H$104</definedName>
    <definedName name="新しい_SQL_Server_接続_1" localSheetId="189">'表3.5.5.2(27)'!$G$7:$H$104</definedName>
    <definedName name="新しい_SQL_Server_接続_1" localSheetId="190">'表3.5.5.2(28)'!$G$7:$H$104</definedName>
    <definedName name="新しい_SQL_Server_接続_1" localSheetId="165">'表3.5.5.2(3)'!$G$7:$H$104</definedName>
    <definedName name="新しい_SQL_Server_接続_1" localSheetId="166">'表3.5.5.2(4)'!$G$7:$H$104</definedName>
    <definedName name="新しい_SQL_Server_接続_1" localSheetId="167">'表3.5.5.2(5)'!$G$7:$H$104</definedName>
    <definedName name="新しい_SQL_Server_接続_1" localSheetId="168">'表3.5.5.2(6)'!$G$7:$H$104</definedName>
    <definedName name="新しい_SQL_Server_接続_1" localSheetId="169">'表3.5.5.2(7)'!$G$7:$H$104</definedName>
    <definedName name="新しい_SQL_Server_接続_1" localSheetId="170">'表3.5.5.2(8)'!$G$7:$H$104</definedName>
    <definedName name="新しい_SQL_Server_接続_1" localSheetId="171">'表3.5.5.2(9)'!$G$7:$H$104</definedName>
    <definedName name="新しい_SQL_Server_接続_1" localSheetId="191">'表3.5.6.1(1)'!$F$6:$G$103</definedName>
    <definedName name="新しい_SQL_Server_接続_1" localSheetId="200">'表3.5.6.1(10)'!$F$6:$G$103</definedName>
    <definedName name="新しい_SQL_Server_接続_1" localSheetId="201">'表3.5.6.1(11)'!$F$6:$G$103</definedName>
    <definedName name="新しい_SQL_Server_接続_1" localSheetId="202">'表3.5.6.1(12)'!$F$6:$G$103</definedName>
    <definedName name="新しい_SQL_Server_接続_1" localSheetId="203">'表3.5.6.1(13)'!$F$6:$G$103</definedName>
    <definedName name="新しい_SQL_Server_接続_1" localSheetId="204">'表3.5.6.1(14)'!$F$6:$G$103</definedName>
    <definedName name="新しい_SQL_Server_接続_1" localSheetId="205">'表3.5.6.1(15)'!$F$6:$G$103</definedName>
    <definedName name="新しい_SQL_Server_接続_1" localSheetId="206">'表3.5.6.1(16)'!$F$6:$G$103</definedName>
    <definedName name="新しい_SQL_Server_接続_1" localSheetId="207">'表3.5.6.1(17)'!$F$6:$G$103</definedName>
    <definedName name="新しい_SQL_Server_接続_1" localSheetId="208">'表3.5.6.1(18)'!$F$6:$G$103</definedName>
    <definedName name="新しい_SQL_Server_接続_1" localSheetId="209">'表3.5.6.1(19)'!$F$6:$G$103</definedName>
    <definedName name="新しい_SQL_Server_接続_1" localSheetId="192">'表3.5.6.1(2)'!$F$6:$G$103</definedName>
    <definedName name="新しい_SQL_Server_接続_1" localSheetId="210">'表3.5.6.1(20)'!$F$6:$G$103</definedName>
    <definedName name="新しい_SQL_Server_接続_1" localSheetId="211">'表3.5.6.1(21)'!$F$6:$G$103</definedName>
    <definedName name="新しい_SQL_Server_接続_1" localSheetId="212">'表3.5.6.1(22)'!$F$6:$G$103</definedName>
    <definedName name="新しい_SQL_Server_接続_1" localSheetId="213">'表3.5.6.1(23)'!$F$6:$G$103</definedName>
    <definedName name="新しい_SQL_Server_接続_1" localSheetId="214">'表3.5.6.1(24)'!$F$6:$G$103</definedName>
    <definedName name="新しい_SQL_Server_接続_1" localSheetId="215">'表3.5.6.1(25)'!$F$6:$G$103</definedName>
    <definedName name="新しい_SQL_Server_接続_1" localSheetId="216">'表3.5.6.1(26)'!$F$6:$G$103</definedName>
    <definedName name="新しい_SQL_Server_接続_1" localSheetId="217">'表3.5.6.1(27)'!$F$6:$G$103</definedName>
    <definedName name="新しい_SQL_Server_接続_1" localSheetId="218">'表3.5.6.1(28)'!$F$6:$G$103</definedName>
    <definedName name="新しい_SQL_Server_接続_1" localSheetId="193">'表3.5.6.1(3)'!$F$6:$G$103</definedName>
    <definedName name="新しい_SQL_Server_接続_1" localSheetId="194">'表3.5.6.1(4)'!$F$6:$G$103</definedName>
    <definedName name="新しい_SQL_Server_接続_1" localSheetId="195">'表3.5.6.1(5)'!$F$6:$G$103</definedName>
    <definedName name="新しい_SQL_Server_接続_1" localSheetId="196">'表3.5.6.1(6)'!$F$6:$G$103</definedName>
    <definedName name="新しい_SQL_Server_接続_1" localSheetId="197">'表3.5.6.1(7)'!$F$6:$G$103</definedName>
    <definedName name="新しい_SQL_Server_接続_1" localSheetId="198">'表3.5.6.1(8)'!$F$6:$G$103</definedName>
    <definedName name="新しい_SQL_Server_接続_1" localSheetId="199">'表3.5.6.1(9)'!$F$6:$G$103</definedName>
    <definedName name="新しい_SQL_Server_接続_1" localSheetId="219">'表3.5.6.2(1)'!$G$7:$H$104</definedName>
    <definedName name="新しい_SQL_Server_接続_1" localSheetId="228">'表3.5.6.2(10)'!$G$7:$H$104</definedName>
    <definedName name="新しい_SQL_Server_接続_1" localSheetId="229">'表3.5.6.2(11)'!$G$7:$H$104</definedName>
    <definedName name="新しい_SQL_Server_接続_1" localSheetId="230">'表3.5.6.2(12)'!$G$7:$H$104</definedName>
    <definedName name="新しい_SQL_Server_接続_1" localSheetId="231">'表3.5.6.2(13)'!$G$7:$H$104</definedName>
    <definedName name="新しい_SQL_Server_接続_1" localSheetId="232">'表3.5.6.2(14)'!$G$7:$H$104</definedName>
    <definedName name="新しい_SQL_Server_接続_1" localSheetId="233">'表3.5.6.2(15)'!$G$7:$H$104</definedName>
    <definedName name="新しい_SQL_Server_接続_1" localSheetId="234">'表3.5.6.2(16)'!$G$7:$H$104</definedName>
    <definedName name="新しい_SQL_Server_接続_1" localSheetId="235">'表3.5.6.2(17)'!$G$7:$H$104</definedName>
    <definedName name="新しい_SQL_Server_接続_1" localSheetId="236">'表3.5.6.2(18)'!$G$7:$H$104</definedName>
    <definedName name="新しい_SQL_Server_接続_1" localSheetId="237">'表3.5.6.2(19)'!$G$7:$H$104</definedName>
    <definedName name="新しい_SQL_Server_接続_1" localSheetId="220">'表3.5.6.2(2)'!$G$7:$H$104</definedName>
    <definedName name="新しい_SQL_Server_接続_1" localSheetId="238">'表3.5.6.2(20)'!$G$7:$H$104</definedName>
    <definedName name="新しい_SQL_Server_接続_1" localSheetId="239">'表3.5.6.2(21)'!$G$7:$H$104</definedName>
    <definedName name="新しい_SQL_Server_接続_1" localSheetId="240">'表3.5.6.2(22)'!$G$7:$H$104</definedName>
    <definedName name="新しい_SQL_Server_接続_1" localSheetId="241">'表3.5.6.2(23)'!$G$7:$H$104</definedName>
    <definedName name="新しい_SQL_Server_接続_1" localSheetId="242">'表3.5.6.2(24)'!$G$7:$H$104</definedName>
    <definedName name="新しい_SQL_Server_接続_1" localSheetId="243">'表3.5.6.2(25)'!$G$7:$H$104</definedName>
    <definedName name="新しい_SQL_Server_接続_1" localSheetId="244">'表3.5.6.2(26)'!$G$7:$H$104</definedName>
    <definedName name="新しい_SQL_Server_接続_1" localSheetId="245">'表3.5.6.2(27)'!$G$7:$H$104</definedName>
    <definedName name="新しい_SQL_Server_接続_1" localSheetId="246">'表3.5.6.2(28)'!$G$7:$H$104</definedName>
    <definedName name="新しい_SQL_Server_接続_1" localSheetId="221">'表3.5.6.2(3)'!$G$7:$H$104</definedName>
    <definedName name="新しい_SQL_Server_接続_1" localSheetId="222">'表3.5.6.2(4)'!$G$7:$H$104</definedName>
    <definedName name="新しい_SQL_Server_接続_1" localSheetId="223">'表3.5.6.2(5)'!$G$7:$H$104</definedName>
    <definedName name="新しい_SQL_Server_接続_1" localSheetId="224">'表3.5.6.2(6)'!$G$7:$H$104</definedName>
    <definedName name="新しい_SQL_Server_接続_1" localSheetId="225">'表3.5.6.2(7)'!$G$7:$H$104</definedName>
    <definedName name="新しい_SQL_Server_接続_1" localSheetId="226">'表3.5.6.2(8)'!$G$7:$H$104</definedName>
    <definedName name="新しい_SQL_Server_接続_1" localSheetId="227">'表3.5.6.2(9)'!$G$7:$H$104</definedName>
    <definedName name="新しい_SQL_Server_接続_2" localSheetId="0">表3.1.1!$G$15:$G$37</definedName>
    <definedName name="新しい_SQL_Server_接続_2" localSheetId="1">表3.1.2!$H$6:$K$52</definedName>
    <definedName name="新しい_SQL_Server_接続_2" localSheetId="5">表3.1.6!$H$6:$I$52</definedName>
    <definedName name="新しい_SQL_Server_接続_2" localSheetId="9">表3.2.2!$M$6:$S$52</definedName>
    <definedName name="新しい_SQL_Server_接続_2" localSheetId="15">'表3.3.2(1)'!$C$105:$G$105</definedName>
    <definedName name="新しい_SQL_Server_接続_2" localSheetId="23">表3.3.4!$C$106:$J$106</definedName>
    <definedName name="新しい_SQL_Server_接続_2" localSheetId="24">表3.3.5!$C$106:$J$106</definedName>
    <definedName name="新しい_SQL_Server_接続_2" localSheetId="25">表3.3.6!$C$106:$J$106</definedName>
    <definedName name="新しい_SQL_Server_接続_3" localSheetId="0">表3.1.1!$A$15:$B$38</definedName>
    <definedName name="新しい_SQL_Server_接続_5" localSheetId="8">表3.2.1!$A$16:$I$39</definedName>
    <definedName name="新しい_SQL_Server_接続_6" localSheetId="8">表3.2.1!$K$16:$S$38</definedName>
    <definedName name="新しい_SQL_Server_接続_7" localSheetId="8">表3.2.1!$B$7:$I$8</definedName>
  </definedNames>
  <calcPr calcId="145621" fullCalcOnLoad="1"/>
  <fileRecoveryPr autoRecover="0"/>
</workbook>
</file>

<file path=xl/calcChain.xml><?xml version="1.0" encoding="utf-8"?>
<calcChain xmlns="http://schemas.openxmlformats.org/spreadsheetml/2006/main">
  <c r="B7" i="1" l="1"/>
  <c r="B7" i="5" s="1"/>
  <c r="C8" i="1"/>
  <c r="B15" i="1"/>
  <c r="H15" i="1"/>
  <c r="B16" i="1"/>
  <c r="H16" i="1"/>
  <c r="H16" i="5" s="1"/>
  <c r="K16" i="5" s="1"/>
  <c r="B17" i="1"/>
  <c r="H17" i="1"/>
  <c r="H17" i="5" s="1"/>
  <c r="K17" i="5" s="1"/>
  <c r="B18" i="1"/>
  <c r="H18" i="1"/>
  <c r="H18" i="5" s="1"/>
  <c r="K18" i="5" s="1"/>
  <c r="B19" i="1"/>
  <c r="H19" i="1"/>
  <c r="H19" i="5" s="1"/>
  <c r="K19" i="5" s="1"/>
  <c r="B20" i="1"/>
  <c r="H20" i="1"/>
  <c r="H20" i="5" s="1"/>
  <c r="K20" i="5" s="1"/>
  <c r="B21" i="1"/>
  <c r="H21" i="1"/>
  <c r="H21" i="5" s="1"/>
  <c r="K21" i="5" s="1"/>
  <c r="B22" i="1"/>
  <c r="H22" i="1"/>
  <c r="H22" i="5" s="1"/>
  <c r="K22" i="5" s="1"/>
  <c r="B23" i="1"/>
  <c r="H23" i="1"/>
  <c r="H23" i="5" s="1"/>
  <c r="K23" i="5" s="1"/>
  <c r="B24" i="1"/>
  <c r="H24" i="1"/>
  <c r="H24" i="5" s="1"/>
  <c r="K24" i="5" s="1"/>
  <c r="B25" i="1"/>
  <c r="H25" i="1"/>
  <c r="H25" i="5" s="1"/>
  <c r="K25" i="5" s="1"/>
  <c r="B26" i="1"/>
  <c r="H26" i="1"/>
  <c r="H26" i="5" s="1"/>
  <c r="K26" i="5" s="1"/>
  <c r="B27" i="1"/>
  <c r="H27" i="1"/>
  <c r="H27" i="5" s="1"/>
  <c r="K27" i="5" s="1"/>
  <c r="B28" i="1"/>
  <c r="H28" i="1"/>
  <c r="H28" i="5" s="1"/>
  <c r="K28" i="5" s="1"/>
  <c r="B29" i="1"/>
  <c r="H29" i="1"/>
  <c r="H29" i="5" s="1"/>
  <c r="K29" i="5" s="1"/>
  <c r="B30" i="1"/>
  <c r="H30" i="1"/>
  <c r="H30" i="5" s="1"/>
  <c r="K30" i="5" s="1"/>
  <c r="B31" i="1"/>
  <c r="H31" i="1"/>
  <c r="H31" i="5" s="1"/>
  <c r="K31" i="5" s="1"/>
  <c r="B32" i="1"/>
  <c r="H32" i="1"/>
  <c r="H32" i="5" s="1"/>
  <c r="K32" i="5" s="1"/>
  <c r="B33" i="1"/>
  <c r="H33" i="1"/>
  <c r="H33" i="5" s="1"/>
  <c r="K33" i="5" s="1"/>
  <c r="B34" i="1"/>
  <c r="H34" i="1"/>
  <c r="H34" i="5" s="1"/>
  <c r="K34" i="5" s="1"/>
  <c r="B35" i="1"/>
  <c r="H35" i="1"/>
  <c r="H35" i="5" s="1"/>
  <c r="K35" i="5" s="1"/>
  <c r="B36" i="1"/>
  <c r="H36" i="1"/>
  <c r="H36" i="5" s="1"/>
  <c r="K36" i="5" s="1"/>
  <c r="B37" i="1"/>
  <c r="H37" i="1"/>
  <c r="H37" i="5" s="1"/>
  <c r="K37" i="5" s="1"/>
  <c r="B38" i="1"/>
  <c r="I38" i="1"/>
  <c r="C5" i="1" s="1"/>
  <c r="B5" i="1" s="1"/>
  <c r="B5" i="5" s="1"/>
  <c r="J38" i="1"/>
  <c r="D5" i="1" s="1"/>
  <c r="K38" i="1"/>
  <c r="E5" i="1" s="1"/>
  <c r="B5" i="2"/>
  <c r="B5" i="6" s="1"/>
  <c r="E5" i="6" s="1"/>
  <c r="H5" i="2"/>
  <c r="B6" i="2"/>
  <c r="H6" i="2"/>
  <c r="B7" i="2"/>
  <c r="B7" i="6" s="1"/>
  <c r="E7" i="6" s="1"/>
  <c r="H7" i="2"/>
  <c r="B8" i="2"/>
  <c r="B8" i="6" s="1"/>
  <c r="E8" i="6" s="1"/>
  <c r="H8" i="2"/>
  <c r="B9" i="2"/>
  <c r="B9" i="6" s="1"/>
  <c r="E9" i="6" s="1"/>
  <c r="H9" i="2"/>
  <c r="B10" i="2"/>
  <c r="B10" i="6" s="1"/>
  <c r="E10" i="6" s="1"/>
  <c r="H10" i="2"/>
  <c r="B11" i="2"/>
  <c r="B11" i="6" s="1"/>
  <c r="E11" i="6" s="1"/>
  <c r="H11" i="2"/>
  <c r="B12" i="2"/>
  <c r="B12" i="6" s="1"/>
  <c r="E12" i="6" s="1"/>
  <c r="H12" i="2"/>
  <c r="B13" i="2"/>
  <c r="B13" i="6" s="1"/>
  <c r="E13" i="6" s="1"/>
  <c r="H13" i="2"/>
  <c r="B14" i="2"/>
  <c r="B14" i="6" s="1"/>
  <c r="E14" i="6" s="1"/>
  <c r="H14" i="2"/>
  <c r="B15" i="2"/>
  <c r="B15" i="6" s="1"/>
  <c r="E15" i="6" s="1"/>
  <c r="H15" i="2"/>
  <c r="B16" i="2"/>
  <c r="B16" i="6" s="1"/>
  <c r="E16" i="6" s="1"/>
  <c r="H16" i="2"/>
  <c r="B17" i="2"/>
  <c r="B17" i="6" s="1"/>
  <c r="E17" i="6" s="1"/>
  <c r="H17" i="2"/>
  <c r="B18" i="2"/>
  <c r="B18" i="6" s="1"/>
  <c r="E18" i="6" s="1"/>
  <c r="H18" i="2"/>
  <c r="B19" i="2"/>
  <c r="B19" i="6" s="1"/>
  <c r="E19" i="6" s="1"/>
  <c r="H19" i="2"/>
  <c r="B20" i="2"/>
  <c r="B20" i="6" s="1"/>
  <c r="H20" i="2"/>
  <c r="B21" i="2"/>
  <c r="B21" i="6" s="1"/>
  <c r="H21" i="2"/>
  <c r="B22" i="2"/>
  <c r="B22" i="6" s="1"/>
  <c r="H22" i="2"/>
  <c r="B23" i="2"/>
  <c r="B23" i="6" s="1"/>
  <c r="H23" i="2"/>
  <c r="B24" i="2"/>
  <c r="H24" i="2"/>
  <c r="B25" i="2"/>
  <c r="B25" i="6" s="1"/>
  <c r="H25" i="2"/>
  <c r="B26" i="2"/>
  <c r="B26" i="6" s="1"/>
  <c r="E26" i="6" s="1"/>
  <c r="H26" i="2"/>
  <c r="B27" i="2"/>
  <c r="B27" i="6" s="1"/>
  <c r="H27" i="2"/>
  <c r="B28" i="2"/>
  <c r="H28" i="2"/>
  <c r="B29" i="2"/>
  <c r="B29" i="6" s="1"/>
  <c r="H29" i="2"/>
  <c r="B30" i="2"/>
  <c r="H30" i="2"/>
  <c r="B31" i="2"/>
  <c r="B31" i="6" s="1"/>
  <c r="H31" i="2"/>
  <c r="B32" i="2"/>
  <c r="B32" i="6" s="1"/>
  <c r="H32" i="2"/>
  <c r="B33" i="2"/>
  <c r="H33" i="2"/>
  <c r="B34" i="2"/>
  <c r="H34" i="2"/>
  <c r="B35" i="2"/>
  <c r="H35" i="2"/>
  <c r="B36" i="2"/>
  <c r="H36" i="2"/>
  <c r="B37" i="2"/>
  <c r="H37" i="2"/>
  <c r="B38" i="2"/>
  <c r="H38" i="2"/>
  <c r="B39" i="2"/>
  <c r="H39" i="2"/>
  <c r="B40" i="2"/>
  <c r="H40" i="2"/>
  <c r="B41" i="2"/>
  <c r="H41" i="2"/>
  <c r="B42" i="2"/>
  <c r="H42" i="2"/>
  <c r="B43" i="2"/>
  <c r="H43" i="2"/>
  <c r="B44" i="2"/>
  <c r="H44" i="2"/>
  <c r="B45" i="2"/>
  <c r="H45" i="2"/>
  <c r="B46" i="2"/>
  <c r="H46" i="2"/>
  <c r="B47" i="2"/>
  <c r="H47" i="2"/>
  <c r="B48" i="2"/>
  <c r="H48" i="2"/>
  <c r="B49" i="2"/>
  <c r="H49" i="2"/>
  <c r="B50" i="2"/>
  <c r="H50" i="2"/>
  <c r="B51" i="2"/>
  <c r="H51" i="2"/>
  <c r="B52" i="2"/>
  <c r="H52" i="2"/>
  <c r="B53" i="2"/>
  <c r="H53" i="2"/>
  <c r="B54" i="2"/>
  <c r="H54" i="2"/>
  <c r="B55" i="2"/>
  <c r="H55" i="2"/>
  <c r="B56" i="2"/>
  <c r="H56" i="2"/>
  <c r="B57" i="2"/>
  <c r="H57" i="2"/>
  <c r="B58" i="2"/>
  <c r="H58" i="2"/>
  <c r="I59" i="2"/>
  <c r="C6" i="1" s="1"/>
  <c r="J59" i="2"/>
  <c r="D6" i="1" s="1"/>
  <c r="K59" i="2"/>
  <c r="E6" i="1" s="1"/>
  <c r="C5" i="3"/>
  <c r="C6" i="3"/>
  <c r="C7" i="3"/>
  <c r="C7" i="7" s="1"/>
  <c r="C8" i="3"/>
  <c r="C9" i="3"/>
  <c r="C10" i="3"/>
  <c r="C11" i="3"/>
  <c r="C11" i="7" s="1"/>
  <c r="C12" i="3"/>
  <c r="C13" i="3"/>
  <c r="C14" i="3"/>
  <c r="C15" i="3"/>
  <c r="C15" i="7" s="1"/>
  <c r="C16" i="3"/>
  <c r="C17" i="3"/>
  <c r="C18" i="3"/>
  <c r="C19" i="3"/>
  <c r="C19" i="7" s="1"/>
  <c r="C20" i="3"/>
  <c r="C21" i="3"/>
  <c r="C22" i="3"/>
  <c r="C23" i="3"/>
  <c r="C23" i="7" s="1"/>
  <c r="C24" i="3"/>
  <c r="C25" i="3"/>
  <c r="C26" i="3"/>
  <c r="C27" i="3"/>
  <c r="C27" i="7" s="1"/>
  <c r="C28" i="3"/>
  <c r="C29" i="3"/>
  <c r="C30" i="3"/>
  <c r="C31" i="3"/>
  <c r="C31" i="7" s="1"/>
  <c r="C32" i="3"/>
  <c r="C33" i="3"/>
  <c r="C34" i="3"/>
  <c r="C35" i="3"/>
  <c r="C35" i="7" s="1"/>
  <c r="C36" i="3"/>
  <c r="C37" i="3"/>
  <c r="C38" i="3"/>
  <c r="C39" i="3"/>
  <c r="C39" i="7" s="1"/>
  <c r="C40" i="3"/>
  <c r="C41" i="3"/>
  <c r="C42" i="3"/>
  <c r="C43" i="3"/>
  <c r="C43" i="7" s="1"/>
  <c r="C44" i="3"/>
  <c r="C45" i="3"/>
  <c r="C46" i="3"/>
  <c r="C47" i="3"/>
  <c r="C47" i="7" s="1"/>
  <c r="C48" i="3"/>
  <c r="C49" i="3"/>
  <c r="C50" i="3"/>
  <c r="C51" i="3"/>
  <c r="C51" i="7" s="1"/>
  <c r="C52" i="3"/>
  <c r="C53" i="3"/>
  <c r="C54" i="3"/>
  <c r="C55" i="3"/>
  <c r="C55" i="7" s="1"/>
  <c r="C56" i="3"/>
  <c r="C57" i="3"/>
  <c r="C58" i="3"/>
  <c r="C59" i="3"/>
  <c r="C59" i="7" s="1"/>
  <c r="C60" i="3"/>
  <c r="C61" i="3"/>
  <c r="C62" i="3"/>
  <c r="C63" i="3"/>
  <c r="C63" i="7" s="1"/>
  <c r="C64" i="3"/>
  <c r="C65" i="3"/>
  <c r="C66" i="3"/>
  <c r="C67" i="3"/>
  <c r="C67" i="7" s="1"/>
  <c r="C68" i="3"/>
  <c r="C69" i="3"/>
  <c r="C70" i="3"/>
  <c r="C71" i="3"/>
  <c r="C71" i="7" s="1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D105" i="3"/>
  <c r="E105" i="3"/>
  <c r="C105" i="3" s="1"/>
  <c r="F105" i="3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D110" i="4"/>
  <c r="E110" i="4"/>
  <c r="F110" i="4"/>
  <c r="B15" i="5"/>
  <c r="B16" i="5"/>
  <c r="D16" i="5" s="1"/>
  <c r="J16" i="5"/>
  <c r="B17" i="5"/>
  <c r="D17" i="5" s="1"/>
  <c r="E17" i="5"/>
  <c r="J17" i="5"/>
  <c r="B18" i="5"/>
  <c r="D18" i="5" s="1"/>
  <c r="E18" i="5"/>
  <c r="J18" i="5"/>
  <c r="B19" i="5"/>
  <c r="J19" i="5"/>
  <c r="B20" i="5"/>
  <c r="D20" i="5" s="1"/>
  <c r="E20" i="5"/>
  <c r="J20" i="5"/>
  <c r="B21" i="5"/>
  <c r="D21" i="5" s="1"/>
  <c r="E21" i="5"/>
  <c r="J21" i="5"/>
  <c r="B22" i="5"/>
  <c r="D22" i="5" s="1"/>
  <c r="E22" i="5"/>
  <c r="J22" i="5"/>
  <c r="B23" i="5"/>
  <c r="J23" i="5"/>
  <c r="B24" i="5"/>
  <c r="D24" i="5" s="1"/>
  <c r="E24" i="5"/>
  <c r="J24" i="5"/>
  <c r="B25" i="5"/>
  <c r="D25" i="5" s="1"/>
  <c r="J25" i="5"/>
  <c r="B26" i="5"/>
  <c r="D26" i="5" s="1"/>
  <c r="E26" i="5"/>
  <c r="J26" i="5"/>
  <c r="B27" i="5"/>
  <c r="J27" i="5"/>
  <c r="B28" i="5"/>
  <c r="D28" i="5" s="1"/>
  <c r="J28" i="5"/>
  <c r="B29" i="5"/>
  <c r="D29" i="5" s="1"/>
  <c r="J29" i="5"/>
  <c r="B30" i="5"/>
  <c r="D30" i="5" s="1"/>
  <c r="E30" i="5"/>
  <c r="J30" i="5"/>
  <c r="B31" i="5"/>
  <c r="J31" i="5"/>
  <c r="B32" i="5"/>
  <c r="D32" i="5" s="1"/>
  <c r="J32" i="5"/>
  <c r="B33" i="5"/>
  <c r="D33" i="5" s="1"/>
  <c r="E33" i="5"/>
  <c r="J33" i="5"/>
  <c r="B34" i="5"/>
  <c r="D34" i="5" s="1"/>
  <c r="E34" i="5"/>
  <c r="J34" i="5"/>
  <c r="B35" i="5"/>
  <c r="J35" i="5"/>
  <c r="B36" i="5"/>
  <c r="D36" i="5" s="1"/>
  <c r="E36" i="5"/>
  <c r="J36" i="5"/>
  <c r="B37" i="5"/>
  <c r="D37" i="5" s="1"/>
  <c r="E37" i="5"/>
  <c r="J37" i="5"/>
  <c r="B38" i="5"/>
  <c r="D38" i="5" s="1"/>
  <c r="E38" i="5"/>
  <c r="I38" i="5"/>
  <c r="C5" i="5" s="1"/>
  <c r="D5" i="6"/>
  <c r="H5" i="6"/>
  <c r="J5" i="6" s="1"/>
  <c r="K5" i="6"/>
  <c r="H6" i="6"/>
  <c r="J6" i="6" s="1"/>
  <c r="K6" i="6"/>
  <c r="D7" i="6"/>
  <c r="H7" i="6"/>
  <c r="D8" i="6"/>
  <c r="H8" i="6"/>
  <c r="J8" i="6" s="1"/>
  <c r="K8" i="6"/>
  <c r="D9" i="6"/>
  <c r="H9" i="6"/>
  <c r="J9" i="6" s="1"/>
  <c r="D10" i="6"/>
  <c r="H10" i="6"/>
  <c r="J10" i="6" s="1"/>
  <c r="K10" i="6"/>
  <c r="D11" i="6"/>
  <c r="H11" i="6"/>
  <c r="D12" i="6"/>
  <c r="H12" i="6"/>
  <c r="J12" i="6" s="1"/>
  <c r="D13" i="6"/>
  <c r="H13" i="6"/>
  <c r="J13" i="6" s="1"/>
  <c r="H14" i="6"/>
  <c r="J14" i="6" s="1"/>
  <c r="K14" i="6"/>
  <c r="D15" i="6"/>
  <c r="H15" i="6"/>
  <c r="D16" i="6"/>
  <c r="H16" i="6"/>
  <c r="J16" i="6" s="1"/>
  <c r="D17" i="6"/>
  <c r="H17" i="6"/>
  <c r="J17" i="6" s="1"/>
  <c r="K17" i="6"/>
  <c r="D18" i="6"/>
  <c r="H18" i="6"/>
  <c r="J18" i="6" s="1"/>
  <c r="K18" i="6"/>
  <c r="D19" i="6"/>
  <c r="H19" i="6"/>
  <c r="H20" i="6"/>
  <c r="J20" i="6" s="1"/>
  <c r="D21" i="6"/>
  <c r="E21" i="6"/>
  <c r="H21" i="6"/>
  <c r="J21" i="6" s="1"/>
  <c r="K21" i="6"/>
  <c r="H22" i="6"/>
  <c r="J22" i="6"/>
  <c r="K22" i="6"/>
  <c r="D23" i="6"/>
  <c r="E23" i="6"/>
  <c r="H23" i="6"/>
  <c r="J23" i="6" s="1"/>
  <c r="B24" i="6"/>
  <c r="H24" i="6"/>
  <c r="J24" i="6" s="1"/>
  <c r="D25" i="6"/>
  <c r="E25" i="6"/>
  <c r="H25" i="6"/>
  <c r="J25" i="6" s="1"/>
  <c r="D26" i="6"/>
  <c r="H26" i="6"/>
  <c r="K26" i="6" s="1"/>
  <c r="D27" i="6"/>
  <c r="E27" i="6"/>
  <c r="H27" i="6"/>
  <c r="B28" i="6"/>
  <c r="E28" i="6" s="1"/>
  <c r="H28" i="6"/>
  <c r="J28" i="6" s="1"/>
  <c r="K28" i="6"/>
  <c r="D29" i="6"/>
  <c r="E29" i="6"/>
  <c r="H29" i="6"/>
  <c r="J29" i="6" s="1"/>
  <c r="K29" i="6"/>
  <c r="B30" i="6"/>
  <c r="E30" i="6" s="1"/>
  <c r="H30" i="6"/>
  <c r="J30" i="6"/>
  <c r="K30" i="6"/>
  <c r="D31" i="6"/>
  <c r="E31" i="6"/>
  <c r="H31" i="6"/>
  <c r="J31" i="6" s="1"/>
  <c r="H32" i="6"/>
  <c r="K32" i="6" s="1"/>
  <c r="B33" i="6"/>
  <c r="D33" i="6"/>
  <c r="E33" i="6"/>
  <c r="H33" i="6"/>
  <c r="J33" i="6"/>
  <c r="K33" i="6"/>
  <c r="B34" i="6"/>
  <c r="D34" i="6" s="1"/>
  <c r="H34" i="6"/>
  <c r="K34" i="6" s="1"/>
  <c r="J34" i="6"/>
  <c r="B35" i="6"/>
  <c r="D35" i="6" s="1"/>
  <c r="H35" i="6"/>
  <c r="J35" i="6"/>
  <c r="K35" i="6"/>
  <c r="B36" i="6"/>
  <c r="D36" i="6" s="1"/>
  <c r="E36" i="6"/>
  <c r="H36" i="6"/>
  <c r="K36" i="6" s="1"/>
  <c r="B37" i="6"/>
  <c r="D37" i="6"/>
  <c r="E37" i="6"/>
  <c r="H37" i="6"/>
  <c r="J37" i="6"/>
  <c r="K37" i="6"/>
  <c r="B38" i="6"/>
  <c r="D38" i="6" s="1"/>
  <c r="H38" i="6"/>
  <c r="K38" i="6" s="1"/>
  <c r="J38" i="6"/>
  <c r="B39" i="6"/>
  <c r="D39" i="6" s="1"/>
  <c r="H39" i="6"/>
  <c r="J39" i="6"/>
  <c r="K39" i="6"/>
  <c r="B40" i="6"/>
  <c r="D40" i="6" s="1"/>
  <c r="E40" i="6"/>
  <c r="H40" i="6"/>
  <c r="K40" i="6" s="1"/>
  <c r="B41" i="6"/>
  <c r="D41" i="6"/>
  <c r="E41" i="6"/>
  <c r="H41" i="6"/>
  <c r="J41" i="6"/>
  <c r="K41" i="6"/>
  <c r="B42" i="6"/>
  <c r="D42" i="6" s="1"/>
  <c r="H42" i="6"/>
  <c r="K42" i="6" s="1"/>
  <c r="J42" i="6"/>
  <c r="B43" i="6"/>
  <c r="D43" i="6" s="1"/>
  <c r="H43" i="6"/>
  <c r="J43" i="6"/>
  <c r="K43" i="6"/>
  <c r="B44" i="6"/>
  <c r="D44" i="6" s="1"/>
  <c r="E44" i="6"/>
  <c r="H44" i="6"/>
  <c r="K44" i="6" s="1"/>
  <c r="B45" i="6"/>
  <c r="D45" i="6"/>
  <c r="E45" i="6"/>
  <c r="H45" i="6"/>
  <c r="J45" i="6"/>
  <c r="K45" i="6"/>
  <c r="B46" i="6"/>
  <c r="D46" i="6" s="1"/>
  <c r="H46" i="6"/>
  <c r="K46" i="6" s="1"/>
  <c r="J46" i="6"/>
  <c r="B47" i="6"/>
  <c r="D47" i="6" s="1"/>
  <c r="H47" i="6"/>
  <c r="J47" i="6"/>
  <c r="K47" i="6"/>
  <c r="B48" i="6"/>
  <c r="D48" i="6" s="1"/>
  <c r="E48" i="6"/>
  <c r="H48" i="6"/>
  <c r="K48" i="6" s="1"/>
  <c r="B49" i="6"/>
  <c r="D49" i="6"/>
  <c r="E49" i="6"/>
  <c r="H49" i="6"/>
  <c r="J49" i="6"/>
  <c r="K49" i="6"/>
  <c r="B50" i="6"/>
  <c r="D50" i="6" s="1"/>
  <c r="H50" i="6"/>
  <c r="K50" i="6" s="1"/>
  <c r="J50" i="6"/>
  <c r="B51" i="6"/>
  <c r="D51" i="6" s="1"/>
  <c r="H51" i="6"/>
  <c r="J51" i="6"/>
  <c r="K51" i="6"/>
  <c r="B52" i="6"/>
  <c r="D52" i="6" s="1"/>
  <c r="E52" i="6"/>
  <c r="H52" i="6"/>
  <c r="K52" i="6" s="1"/>
  <c r="B53" i="6"/>
  <c r="D53" i="6"/>
  <c r="E53" i="6"/>
  <c r="H53" i="6"/>
  <c r="J53" i="6"/>
  <c r="K53" i="6"/>
  <c r="B54" i="6"/>
  <c r="D54" i="6" s="1"/>
  <c r="H54" i="6"/>
  <c r="K54" i="6" s="1"/>
  <c r="J54" i="6"/>
  <c r="B55" i="6"/>
  <c r="D55" i="6" s="1"/>
  <c r="H55" i="6"/>
  <c r="J55" i="6"/>
  <c r="K55" i="6"/>
  <c r="B56" i="6"/>
  <c r="D56" i="6" s="1"/>
  <c r="E56" i="6"/>
  <c r="H56" i="6"/>
  <c r="K56" i="6" s="1"/>
  <c r="B57" i="6"/>
  <c r="D57" i="6"/>
  <c r="E57" i="6"/>
  <c r="H57" i="6"/>
  <c r="J57" i="6"/>
  <c r="K57" i="6"/>
  <c r="B58" i="6"/>
  <c r="D58" i="6" s="1"/>
  <c r="H58" i="6"/>
  <c r="K58" i="6" s="1"/>
  <c r="J58" i="6"/>
  <c r="I59" i="6"/>
  <c r="C6" i="5" s="1"/>
  <c r="C5" i="7"/>
  <c r="F5" i="7" s="1"/>
  <c r="E5" i="7"/>
  <c r="C6" i="7"/>
  <c r="E6" i="7"/>
  <c r="F6" i="7"/>
  <c r="C8" i="7"/>
  <c r="F8" i="7" s="1"/>
  <c r="E8" i="7"/>
  <c r="C9" i="7"/>
  <c r="E9" i="7" s="1"/>
  <c r="F9" i="7"/>
  <c r="C10" i="7"/>
  <c r="E10" i="7"/>
  <c r="F10" i="7"/>
  <c r="C12" i="7"/>
  <c r="F12" i="7" s="1"/>
  <c r="C13" i="7"/>
  <c r="F13" i="7" s="1"/>
  <c r="E13" i="7"/>
  <c r="C14" i="7"/>
  <c r="E14" i="7"/>
  <c r="F14" i="7"/>
  <c r="C16" i="7"/>
  <c r="F16" i="7" s="1"/>
  <c r="E16" i="7"/>
  <c r="C17" i="7"/>
  <c r="E17" i="7" s="1"/>
  <c r="F17" i="7"/>
  <c r="C18" i="7"/>
  <c r="E18" i="7"/>
  <c r="F18" i="7"/>
  <c r="C20" i="7"/>
  <c r="F20" i="7" s="1"/>
  <c r="C21" i="7"/>
  <c r="F21" i="7" s="1"/>
  <c r="E21" i="7"/>
  <c r="C22" i="7"/>
  <c r="E22" i="7"/>
  <c r="F22" i="7"/>
  <c r="C24" i="7"/>
  <c r="F24" i="7" s="1"/>
  <c r="E24" i="7"/>
  <c r="C25" i="7"/>
  <c r="E25" i="7" s="1"/>
  <c r="F25" i="7"/>
  <c r="C26" i="7"/>
  <c r="E26" i="7"/>
  <c r="F26" i="7"/>
  <c r="C28" i="7"/>
  <c r="F28" i="7" s="1"/>
  <c r="C29" i="7"/>
  <c r="F29" i="7" s="1"/>
  <c r="E29" i="7"/>
  <c r="C30" i="7"/>
  <c r="E30" i="7"/>
  <c r="F30" i="7"/>
  <c r="C32" i="7"/>
  <c r="F32" i="7" s="1"/>
  <c r="E32" i="7"/>
  <c r="C33" i="7"/>
  <c r="E33" i="7" s="1"/>
  <c r="F33" i="7"/>
  <c r="C34" i="7"/>
  <c r="E34" i="7"/>
  <c r="F34" i="7"/>
  <c r="C36" i="7"/>
  <c r="F36" i="7" s="1"/>
  <c r="C37" i="7"/>
  <c r="F37" i="7" s="1"/>
  <c r="E37" i="7"/>
  <c r="C38" i="7"/>
  <c r="E38" i="7"/>
  <c r="F38" i="7"/>
  <c r="C40" i="7"/>
  <c r="F40" i="7" s="1"/>
  <c r="E40" i="7"/>
  <c r="C41" i="7"/>
  <c r="E41" i="7" s="1"/>
  <c r="F41" i="7"/>
  <c r="C42" i="7"/>
  <c r="E42" i="7"/>
  <c r="F42" i="7"/>
  <c r="C44" i="7"/>
  <c r="F44" i="7" s="1"/>
  <c r="C45" i="7"/>
  <c r="F45" i="7" s="1"/>
  <c r="E45" i="7"/>
  <c r="C46" i="7"/>
  <c r="E46" i="7"/>
  <c r="F46" i="7"/>
  <c r="C48" i="7"/>
  <c r="F48" i="7" s="1"/>
  <c r="E48" i="7"/>
  <c r="C49" i="7"/>
  <c r="E49" i="7" s="1"/>
  <c r="F49" i="7"/>
  <c r="C50" i="7"/>
  <c r="E50" i="7"/>
  <c r="F50" i="7"/>
  <c r="C52" i="7"/>
  <c r="F52" i="7" s="1"/>
  <c r="C53" i="7"/>
  <c r="F53" i="7" s="1"/>
  <c r="E53" i="7"/>
  <c r="C54" i="7"/>
  <c r="E54" i="7"/>
  <c r="F54" i="7"/>
  <c r="C56" i="7"/>
  <c r="F56" i="7" s="1"/>
  <c r="E56" i="7"/>
  <c r="C57" i="7"/>
  <c r="E57" i="7" s="1"/>
  <c r="F57" i="7"/>
  <c r="C58" i="7"/>
  <c r="E58" i="7"/>
  <c r="F58" i="7"/>
  <c r="C60" i="7"/>
  <c r="F60" i="7" s="1"/>
  <c r="C61" i="7"/>
  <c r="F61" i="7" s="1"/>
  <c r="E61" i="7"/>
  <c r="C62" i="7"/>
  <c r="E62" i="7"/>
  <c r="F62" i="7"/>
  <c r="C64" i="7"/>
  <c r="F64" i="7" s="1"/>
  <c r="E64" i="7"/>
  <c r="C65" i="7"/>
  <c r="E65" i="7" s="1"/>
  <c r="F65" i="7"/>
  <c r="C66" i="7"/>
  <c r="E66" i="7"/>
  <c r="F66" i="7"/>
  <c r="C68" i="7"/>
  <c r="F68" i="7" s="1"/>
  <c r="C69" i="7"/>
  <c r="F69" i="7" s="1"/>
  <c r="E69" i="7"/>
  <c r="C70" i="7"/>
  <c r="E70" i="7"/>
  <c r="F70" i="7"/>
  <c r="C72" i="7"/>
  <c r="F72" i="7" s="1"/>
  <c r="E72" i="7"/>
  <c r="C73" i="7"/>
  <c r="E73" i="7"/>
  <c r="F73" i="7"/>
  <c r="C74" i="7"/>
  <c r="E74" i="7" s="1"/>
  <c r="F74" i="7"/>
  <c r="C75" i="7"/>
  <c r="E75" i="7" s="1"/>
  <c r="C76" i="7"/>
  <c r="F76" i="7" s="1"/>
  <c r="E76" i="7"/>
  <c r="C77" i="7"/>
  <c r="E77" i="7"/>
  <c r="F77" i="7"/>
  <c r="C78" i="7"/>
  <c r="E78" i="7" s="1"/>
  <c r="F78" i="7"/>
  <c r="C79" i="7"/>
  <c r="E79" i="7" s="1"/>
  <c r="C80" i="7"/>
  <c r="F80" i="7" s="1"/>
  <c r="E80" i="7"/>
  <c r="C81" i="7"/>
  <c r="E81" i="7"/>
  <c r="F81" i="7"/>
  <c r="C82" i="7"/>
  <c r="E82" i="7" s="1"/>
  <c r="F82" i="7"/>
  <c r="C83" i="7"/>
  <c r="E83" i="7" s="1"/>
  <c r="C84" i="7"/>
  <c r="F84" i="7" s="1"/>
  <c r="E84" i="7"/>
  <c r="C85" i="7"/>
  <c r="E85" i="7"/>
  <c r="F85" i="7"/>
  <c r="C86" i="7"/>
  <c r="E86" i="7" s="1"/>
  <c r="F86" i="7"/>
  <c r="C87" i="7"/>
  <c r="E87" i="7" s="1"/>
  <c r="C88" i="7"/>
  <c r="F88" i="7" s="1"/>
  <c r="E88" i="7"/>
  <c r="C89" i="7"/>
  <c r="E89" i="7"/>
  <c r="F89" i="7"/>
  <c r="C90" i="7"/>
  <c r="E90" i="7" s="1"/>
  <c r="F90" i="7"/>
  <c r="C91" i="7"/>
  <c r="E91" i="7" s="1"/>
  <c r="C92" i="7"/>
  <c r="F92" i="7" s="1"/>
  <c r="E92" i="7"/>
  <c r="C93" i="7"/>
  <c r="E93" i="7"/>
  <c r="F93" i="7"/>
  <c r="C94" i="7"/>
  <c r="E94" i="7" s="1"/>
  <c r="F94" i="7"/>
  <c r="C95" i="7"/>
  <c r="E95" i="7" s="1"/>
  <c r="C96" i="7"/>
  <c r="F96" i="7" s="1"/>
  <c r="E96" i="7"/>
  <c r="C97" i="7"/>
  <c r="E97" i="7"/>
  <c r="F97" i="7"/>
  <c r="C98" i="7"/>
  <c r="E98" i="7" s="1"/>
  <c r="F98" i="7"/>
  <c r="C99" i="7"/>
  <c r="E99" i="7" s="1"/>
  <c r="C100" i="7"/>
  <c r="F100" i="7" s="1"/>
  <c r="E100" i="7"/>
  <c r="C101" i="7"/>
  <c r="E101" i="7"/>
  <c r="F101" i="7"/>
  <c r="C102" i="7"/>
  <c r="E102" i="7" s="1"/>
  <c r="F102" i="7"/>
  <c r="C103" i="7"/>
  <c r="E103" i="7" s="1"/>
  <c r="C104" i="7"/>
  <c r="F104" i="7" s="1"/>
  <c r="E104" i="7"/>
  <c r="D105" i="7"/>
  <c r="C5" i="8"/>
  <c r="E5" i="8"/>
  <c r="F5" i="8"/>
  <c r="C6" i="8"/>
  <c r="E6" i="8" s="1"/>
  <c r="F6" i="8"/>
  <c r="C7" i="8"/>
  <c r="E7" i="8" s="1"/>
  <c r="C8" i="8"/>
  <c r="F8" i="8" s="1"/>
  <c r="E8" i="8"/>
  <c r="C9" i="8"/>
  <c r="E9" i="8"/>
  <c r="F9" i="8"/>
  <c r="C10" i="8"/>
  <c r="E10" i="8" s="1"/>
  <c r="F10" i="8"/>
  <c r="C11" i="8"/>
  <c r="E11" i="8" s="1"/>
  <c r="C12" i="8"/>
  <c r="F12" i="8" s="1"/>
  <c r="E12" i="8"/>
  <c r="C13" i="8"/>
  <c r="E13" i="8"/>
  <c r="F13" i="8"/>
  <c r="C14" i="8"/>
  <c r="E14" i="8" s="1"/>
  <c r="F14" i="8"/>
  <c r="C15" i="8"/>
  <c r="E15" i="8" s="1"/>
  <c r="C16" i="8"/>
  <c r="F16" i="8" s="1"/>
  <c r="E16" i="8"/>
  <c r="C17" i="8"/>
  <c r="E17" i="8"/>
  <c r="F17" i="8"/>
  <c r="C18" i="8"/>
  <c r="E18" i="8" s="1"/>
  <c r="F18" i="8"/>
  <c r="C19" i="8"/>
  <c r="E19" i="8" s="1"/>
  <c r="C20" i="8"/>
  <c r="F20" i="8" s="1"/>
  <c r="E20" i="8"/>
  <c r="C21" i="8"/>
  <c r="E21" i="8"/>
  <c r="F21" i="8"/>
  <c r="C22" i="8"/>
  <c r="E22" i="8" s="1"/>
  <c r="F22" i="8"/>
  <c r="C23" i="8"/>
  <c r="E23" i="8" s="1"/>
  <c r="C24" i="8"/>
  <c r="F24" i="8" s="1"/>
  <c r="E24" i="8"/>
  <c r="C25" i="8"/>
  <c r="E25" i="8"/>
  <c r="F25" i="8"/>
  <c r="C26" i="8"/>
  <c r="E26" i="8" s="1"/>
  <c r="F26" i="8"/>
  <c r="C27" i="8"/>
  <c r="E27" i="8" s="1"/>
  <c r="C28" i="8"/>
  <c r="F28" i="8" s="1"/>
  <c r="E28" i="8"/>
  <c r="C29" i="8"/>
  <c r="E29" i="8"/>
  <c r="F29" i="8"/>
  <c r="C30" i="8"/>
  <c r="E30" i="8" s="1"/>
  <c r="F30" i="8"/>
  <c r="C31" i="8"/>
  <c r="E31" i="8" s="1"/>
  <c r="C32" i="8"/>
  <c r="F32" i="8" s="1"/>
  <c r="E32" i="8"/>
  <c r="C33" i="8"/>
  <c r="E33" i="8"/>
  <c r="F33" i="8"/>
  <c r="C34" i="8"/>
  <c r="E34" i="8" s="1"/>
  <c r="F34" i="8"/>
  <c r="C35" i="8"/>
  <c r="E35" i="8" s="1"/>
  <c r="C36" i="8"/>
  <c r="F36" i="8" s="1"/>
  <c r="E36" i="8"/>
  <c r="C37" i="8"/>
  <c r="E37" i="8"/>
  <c r="F37" i="8"/>
  <c r="C38" i="8"/>
  <c r="E38" i="8" s="1"/>
  <c r="F38" i="8"/>
  <c r="C39" i="8"/>
  <c r="E39" i="8" s="1"/>
  <c r="C40" i="8"/>
  <c r="F40" i="8" s="1"/>
  <c r="E40" i="8"/>
  <c r="C41" i="8"/>
  <c r="E41" i="8"/>
  <c r="F41" i="8"/>
  <c r="C42" i="8"/>
  <c r="E42" i="8" s="1"/>
  <c r="F42" i="8"/>
  <c r="C43" i="8"/>
  <c r="E43" i="8" s="1"/>
  <c r="C44" i="8"/>
  <c r="F44" i="8" s="1"/>
  <c r="E44" i="8"/>
  <c r="C45" i="8"/>
  <c r="E45" i="8"/>
  <c r="F45" i="8"/>
  <c r="C46" i="8"/>
  <c r="E46" i="8" s="1"/>
  <c r="F46" i="8"/>
  <c r="C47" i="8"/>
  <c r="E47" i="8" s="1"/>
  <c r="C48" i="8"/>
  <c r="F48" i="8" s="1"/>
  <c r="E48" i="8"/>
  <c r="C49" i="8"/>
  <c r="E49" i="8"/>
  <c r="F49" i="8"/>
  <c r="C50" i="8"/>
  <c r="E50" i="8" s="1"/>
  <c r="F50" i="8"/>
  <c r="C51" i="8"/>
  <c r="E51" i="8" s="1"/>
  <c r="C52" i="8"/>
  <c r="F52" i="8" s="1"/>
  <c r="E52" i="8"/>
  <c r="C53" i="8"/>
  <c r="E53" i="8"/>
  <c r="F53" i="8"/>
  <c r="C54" i="8"/>
  <c r="E54" i="8" s="1"/>
  <c r="F54" i="8"/>
  <c r="C55" i="8"/>
  <c r="E55" i="8" s="1"/>
  <c r="C56" i="8"/>
  <c r="F56" i="8" s="1"/>
  <c r="E56" i="8"/>
  <c r="C57" i="8"/>
  <c r="E57" i="8"/>
  <c r="F57" i="8"/>
  <c r="C58" i="8"/>
  <c r="E58" i="8" s="1"/>
  <c r="F58" i="8"/>
  <c r="C59" i="8"/>
  <c r="E59" i="8" s="1"/>
  <c r="C60" i="8"/>
  <c r="F60" i="8" s="1"/>
  <c r="E60" i="8"/>
  <c r="C61" i="8"/>
  <c r="E61" i="8"/>
  <c r="F61" i="8"/>
  <c r="C62" i="8"/>
  <c r="E62" i="8" s="1"/>
  <c r="F62" i="8"/>
  <c r="C63" i="8"/>
  <c r="E63" i="8" s="1"/>
  <c r="C64" i="8"/>
  <c r="F64" i="8" s="1"/>
  <c r="E64" i="8"/>
  <c r="C65" i="8"/>
  <c r="E65" i="8"/>
  <c r="F65" i="8"/>
  <c r="C66" i="8"/>
  <c r="E66" i="8" s="1"/>
  <c r="F66" i="8"/>
  <c r="C67" i="8"/>
  <c r="E67" i="8" s="1"/>
  <c r="C68" i="8"/>
  <c r="F68" i="8" s="1"/>
  <c r="E68" i="8"/>
  <c r="C69" i="8"/>
  <c r="E69" i="8"/>
  <c r="F69" i="8"/>
  <c r="C70" i="8"/>
  <c r="E70" i="8" s="1"/>
  <c r="F70" i="8"/>
  <c r="C71" i="8"/>
  <c r="E71" i="8" s="1"/>
  <c r="C72" i="8"/>
  <c r="F72" i="8" s="1"/>
  <c r="E72" i="8"/>
  <c r="C73" i="8"/>
  <c r="E73" i="8"/>
  <c r="F73" i="8"/>
  <c r="C74" i="8"/>
  <c r="E74" i="8" s="1"/>
  <c r="F74" i="8"/>
  <c r="C75" i="8"/>
  <c r="E75" i="8" s="1"/>
  <c r="C76" i="8"/>
  <c r="F76" i="8" s="1"/>
  <c r="E76" i="8"/>
  <c r="C77" i="8"/>
  <c r="E77" i="8"/>
  <c r="F77" i="8"/>
  <c r="C78" i="8"/>
  <c r="E78" i="8" s="1"/>
  <c r="F78" i="8"/>
  <c r="C79" i="8"/>
  <c r="E79" i="8" s="1"/>
  <c r="C80" i="8"/>
  <c r="F80" i="8" s="1"/>
  <c r="E80" i="8"/>
  <c r="C81" i="8"/>
  <c r="E81" i="8"/>
  <c r="F81" i="8"/>
  <c r="C82" i="8"/>
  <c r="E82" i="8" s="1"/>
  <c r="F82" i="8"/>
  <c r="C83" i="8"/>
  <c r="E83" i="8" s="1"/>
  <c r="C84" i="8"/>
  <c r="F84" i="8" s="1"/>
  <c r="E84" i="8"/>
  <c r="C85" i="8"/>
  <c r="E85" i="8"/>
  <c r="F85" i="8"/>
  <c r="C86" i="8"/>
  <c r="E86" i="8" s="1"/>
  <c r="F86" i="8"/>
  <c r="C87" i="8"/>
  <c r="E87" i="8" s="1"/>
  <c r="C88" i="8"/>
  <c r="F88" i="8" s="1"/>
  <c r="E88" i="8"/>
  <c r="C89" i="8"/>
  <c r="E89" i="8"/>
  <c r="F89" i="8"/>
  <c r="C90" i="8"/>
  <c r="E90" i="8" s="1"/>
  <c r="F90" i="8"/>
  <c r="C91" i="8"/>
  <c r="E91" i="8" s="1"/>
  <c r="C92" i="8"/>
  <c r="F92" i="8" s="1"/>
  <c r="E92" i="8"/>
  <c r="C93" i="8"/>
  <c r="E93" i="8"/>
  <c r="F93" i="8"/>
  <c r="C94" i="8"/>
  <c r="E94" i="8" s="1"/>
  <c r="F94" i="8"/>
  <c r="C95" i="8"/>
  <c r="E95" i="8" s="1"/>
  <c r="C96" i="8"/>
  <c r="F96" i="8" s="1"/>
  <c r="E96" i="8"/>
  <c r="C97" i="8"/>
  <c r="E97" i="8"/>
  <c r="F97" i="8"/>
  <c r="C98" i="8"/>
  <c r="E98" i="8" s="1"/>
  <c r="F98" i="8"/>
  <c r="C99" i="8"/>
  <c r="E99" i="8" s="1"/>
  <c r="C100" i="8"/>
  <c r="F100" i="8" s="1"/>
  <c r="E100" i="8"/>
  <c r="C101" i="8"/>
  <c r="E101" i="8"/>
  <c r="F101" i="8"/>
  <c r="C102" i="8"/>
  <c r="E102" i="8" s="1"/>
  <c r="F102" i="8"/>
  <c r="C103" i="8"/>
  <c r="E103" i="8" s="1"/>
  <c r="C104" i="8"/>
  <c r="F104" i="8" s="1"/>
  <c r="E104" i="8"/>
  <c r="C105" i="8"/>
  <c r="E105" i="8"/>
  <c r="F105" i="8"/>
  <c r="C106" i="8"/>
  <c r="E106" i="8" s="1"/>
  <c r="F106" i="8"/>
  <c r="C107" i="8"/>
  <c r="E107" i="8" s="1"/>
  <c r="C108" i="8"/>
  <c r="F108" i="8" s="1"/>
  <c r="E108" i="8"/>
  <c r="C109" i="8"/>
  <c r="E109" i="8"/>
  <c r="F109" i="8"/>
  <c r="D110" i="8"/>
  <c r="E5" i="9"/>
  <c r="F5" i="9"/>
  <c r="C6" i="9"/>
  <c r="F6" i="9"/>
  <c r="B7" i="9"/>
  <c r="F9" i="9"/>
  <c r="B16" i="9"/>
  <c r="L39" i="9" s="1"/>
  <c r="L16" i="9"/>
  <c r="B17" i="9"/>
  <c r="L17" i="9"/>
  <c r="B18" i="9"/>
  <c r="L18" i="9"/>
  <c r="B19" i="9"/>
  <c r="L19" i="9"/>
  <c r="B20" i="9"/>
  <c r="L20" i="9"/>
  <c r="B21" i="9"/>
  <c r="L21" i="9"/>
  <c r="B22" i="9"/>
  <c r="L22" i="9"/>
  <c r="B23" i="9"/>
  <c r="L23" i="9"/>
  <c r="B24" i="9"/>
  <c r="L24" i="9"/>
  <c r="B25" i="9"/>
  <c r="L25" i="9"/>
  <c r="B26" i="9"/>
  <c r="L26" i="9"/>
  <c r="B27" i="9"/>
  <c r="L27" i="9"/>
  <c r="B28" i="9"/>
  <c r="L28" i="9"/>
  <c r="B29" i="9"/>
  <c r="L29" i="9"/>
  <c r="B30" i="9"/>
  <c r="L30" i="9"/>
  <c r="B31" i="9"/>
  <c r="L31" i="9"/>
  <c r="B32" i="9"/>
  <c r="L32" i="9"/>
  <c r="B33" i="9"/>
  <c r="L33" i="9"/>
  <c r="B34" i="9"/>
  <c r="L34" i="9"/>
  <c r="B35" i="9"/>
  <c r="L35" i="9"/>
  <c r="B36" i="9"/>
  <c r="L36" i="9"/>
  <c r="B37" i="9"/>
  <c r="L37" i="9"/>
  <c r="B38" i="9"/>
  <c r="L38" i="9"/>
  <c r="B39" i="9"/>
  <c r="M39" i="9"/>
  <c r="C5" i="9" s="1"/>
  <c r="N39" i="9"/>
  <c r="D5" i="9" s="1"/>
  <c r="O39" i="9"/>
  <c r="P39" i="9"/>
  <c r="Q39" i="9"/>
  <c r="G5" i="9" s="1"/>
  <c r="G9" i="9" s="1"/>
  <c r="R39" i="9"/>
  <c r="H5" i="9" s="1"/>
  <c r="B5" i="10"/>
  <c r="L5" i="10"/>
  <c r="B6" i="10"/>
  <c r="L6" i="10"/>
  <c r="B7" i="10"/>
  <c r="L7" i="10"/>
  <c r="B8" i="10"/>
  <c r="L8" i="10"/>
  <c r="B9" i="10"/>
  <c r="L9" i="10"/>
  <c r="B10" i="10"/>
  <c r="L10" i="10"/>
  <c r="B11" i="10"/>
  <c r="L11" i="10"/>
  <c r="B12" i="10"/>
  <c r="L12" i="10"/>
  <c r="B13" i="10"/>
  <c r="L13" i="10"/>
  <c r="B14" i="10"/>
  <c r="L14" i="10"/>
  <c r="B15" i="10"/>
  <c r="L15" i="10"/>
  <c r="B16" i="10"/>
  <c r="L16" i="10"/>
  <c r="B17" i="10"/>
  <c r="L17" i="10"/>
  <c r="B18" i="10"/>
  <c r="L18" i="10"/>
  <c r="B19" i="10"/>
  <c r="L19" i="10"/>
  <c r="B20" i="10"/>
  <c r="L20" i="10"/>
  <c r="B21" i="10"/>
  <c r="L21" i="10"/>
  <c r="B22" i="10"/>
  <c r="L22" i="10"/>
  <c r="B23" i="10"/>
  <c r="L23" i="10"/>
  <c r="B24" i="10"/>
  <c r="L24" i="10"/>
  <c r="B25" i="10"/>
  <c r="L25" i="10"/>
  <c r="B26" i="10"/>
  <c r="L26" i="10"/>
  <c r="B27" i="10"/>
  <c r="L27" i="10"/>
  <c r="B28" i="10"/>
  <c r="L28" i="10"/>
  <c r="B29" i="10"/>
  <c r="L29" i="10"/>
  <c r="B30" i="10"/>
  <c r="L30" i="10"/>
  <c r="B31" i="10"/>
  <c r="L31" i="10"/>
  <c r="B32" i="10"/>
  <c r="L32" i="10"/>
  <c r="B33" i="10"/>
  <c r="L33" i="10"/>
  <c r="B34" i="10"/>
  <c r="L34" i="10"/>
  <c r="B35" i="10"/>
  <c r="L35" i="10"/>
  <c r="B36" i="10"/>
  <c r="L36" i="10"/>
  <c r="B37" i="10"/>
  <c r="L37" i="10"/>
  <c r="B38" i="10"/>
  <c r="L38" i="10"/>
  <c r="B39" i="10"/>
  <c r="L39" i="10"/>
  <c r="B40" i="10"/>
  <c r="L40" i="10"/>
  <c r="B41" i="10"/>
  <c r="L41" i="10"/>
  <c r="B42" i="10"/>
  <c r="L42" i="10"/>
  <c r="B43" i="10"/>
  <c r="L43" i="10"/>
  <c r="B44" i="10"/>
  <c r="L44" i="10"/>
  <c r="B45" i="10"/>
  <c r="L45" i="10"/>
  <c r="B46" i="10"/>
  <c r="L46" i="10"/>
  <c r="B47" i="10"/>
  <c r="L47" i="10"/>
  <c r="B48" i="10"/>
  <c r="L48" i="10"/>
  <c r="B49" i="10"/>
  <c r="L49" i="10"/>
  <c r="B50" i="10"/>
  <c r="L50" i="10"/>
  <c r="B51" i="10"/>
  <c r="L51" i="10"/>
  <c r="B52" i="10"/>
  <c r="L52" i="10"/>
  <c r="B53" i="10"/>
  <c r="L53" i="10"/>
  <c r="B54" i="10"/>
  <c r="L54" i="10"/>
  <c r="B55" i="10"/>
  <c r="L55" i="10"/>
  <c r="B56" i="10"/>
  <c r="L56" i="10"/>
  <c r="B57" i="10"/>
  <c r="L57" i="10"/>
  <c r="B58" i="10"/>
  <c r="L58" i="10"/>
  <c r="M59" i="10"/>
  <c r="N59" i="10"/>
  <c r="L59" i="10" s="1"/>
  <c r="O59" i="10"/>
  <c r="E6" i="9" s="1"/>
  <c r="P59" i="10"/>
  <c r="Q59" i="10"/>
  <c r="G6" i="9" s="1"/>
  <c r="R59" i="10"/>
  <c r="H6" i="9" s="1"/>
  <c r="Y2529" i="11"/>
  <c r="Z2529" i="11"/>
  <c r="AA2529" i="11"/>
  <c r="AB2529" i="11"/>
  <c r="AC2529" i="11"/>
  <c r="AD2529" i="11"/>
  <c r="AE2529" i="11"/>
  <c r="AF2529" i="11"/>
  <c r="AG2529" i="11"/>
  <c r="AH2529" i="11"/>
  <c r="AI2529" i="11"/>
  <c r="AJ2529" i="11"/>
  <c r="AK2529" i="11"/>
  <c r="AL2529" i="11"/>
  <c r="AM2529" i="11"/>
  <c r="AN2529" i="11"/>
  <c r="AO2529" i="11"/>
  <c r="AP2529" i="11"/>
  <c r="AQ2529" i="11"/>
  <c r="AR2529" i="11"/>
  <c r="AS2529" i="11"/>
  <c r="AT2529" i="11"/>
  <c r="AU2529" i="11"/>
  <c r="AV2529" i="11"/>
  <c r="AW2529" i="11"/>
  <c r="AX2529" i="11"/>
  <c r="AY2529" i="11"/>
  <c r="AZ2529" i="11"/>
  <c r="BA2529" i="11"/>
  <c r="BB2529" i="11"/>
  <c r="BC2529" i="11"/>
  <c r="BD2529" i="11"/>
  <c r="BE2529" i="11"/>
  <c r="BF2529" i="11"/>
  <c r="BG2529" i="11"/>
  <c r="BH2529" i="11"/>
  <c r="BI2529" i="11"/>
  <c r="BJ2529" i="11"/>
  <c r="BK2529" i="11"/>
  <c r="BL2529" i="11"/>
  <c r="BM2529" i="11"/>
  <c r="BN2529" i="11"/>
  <c r="BO2529" i="11"/>
  <c r="BP2529" i="11"/>
  <c r="BQ2529" i="11"/>
  <c r="BR2529" i="11"/>
  <c r="BS2529" i="11"/>
  <c r="BT2529" i="11"/>
  <c r="BU2529" i="11"/>
  <c r="BV2529" i="11"/>
  <c r="BW2529" i="11"/>
  <c r="BX2529" i="11"/>
  <c r="BY2529" i="11"/>
  <c r="BZ2529" i="11"/>
  <c r="CA2529" i="11"/>
  <c r="CB2529" i="11"/>
  <c r="CC2529" i="11"/>
  <c r="CD2529" i="11"/>
  <c r="CE2529" i="11"/>
  <c r="CF2529" i="11"/>
  <c r="CG2529" i="11"/>
  <c r="CH2529" i="11"/>
  <c r="CI2529" i="11"/>
  <c r="CJ2529" i="11"/>
  <c r="CK2529" i="11"/>
  <c r="CL2529" i="11"/>
  <c r="CM2529" i="11"/>
  <c r="CN2529" i="11"/>
  <c r="CO2529" i="11"/>
  <c r="CP2529" i="11"/>
  <c r="CQ2529" i="11"/>
  <c r="CR2529" i="11"/>
  <c r="CS2529" i="11"/>
  <c r="CT2529" i="11"/>
  <c r="CU2529" i="11"/>
  <c r="CV2529" i="11"/>
  <c r="CW2529" i="11"/>
  <c r="CX2529" i="11"/>
  <c r="CY2529" i="11"/>
  <c r="CZ2529" i="11"/>
  <c r="DA2529" i="11"/>
  <c r="DB2529" i="11"/>
  <c r="DC2529" i="11"/>
  <c r="DD2529" i="11"/>
  <c r="DE2529" i="11"/>
  <c r="DF2529" i="11"/>
  <c r="DG2529" i="11"/>
  <c r="DH2529" i="11"/>
  <c r="DI2529" i="11"/>
  <c r="DJ2529" i="11"/>
  <c r="DK2529" i="11"/>
  <c r="DL2529" i="11"/>
  <c r="DM2529" i="11"/>
  <c r="DN2529" i="11"/>
  <c r="DO2529" i="11"/>
  <c r="DP2529" i="11"/>
  <c r="DQ2529" i="11"/>
  <c r="DR2529" i="11"/>
  <c r="DS2529" i="11"/>
  <c r="DT2529" i="11"/>
  <c r="DU2529" i="11"/>
  <c r="DV2529" i="11"/>
  <c r="DW2529" i="11"/>
  <c r="DX2529" i="11"/>
  <c r="DY2529" i="11"/>
  <c r="DZ2529" i="11"/>
  <c r="EA2529" i="11"/>
  <c r="EB2529" i="11"/>
  <c r="EC2529" i="11"/>
  <c r="ED2529" i="11"/>
  <c r="EE2529" i="11"/>
  <c r="EF2529" i="11"/>
  <c r="EG2529" i="11"/>
  <c r="EH2529" i="11"/>
  <c r="EI2529" i="11"/>
  <c r="EJ2529" i="11"/>
  <c r="EK2529" i="11"/>
  <c r="EL2529" i="11"/>
  <c r="EM2529" i="11"/>
  <c r="EN2529" i="11"/>
  <c r="EO2529" i="11"/>
  <c r="EP2529" i="11"/>
  <c r="EQ2529" i="11"/>
  <c r="ER2529" i="11"/>
  <c r="ES2529" i="11"/>
  <c r="ET2529" i="11"/>
  <c r="EU2529" i="11"/>
  <c r="EV2529" i="11"/>
  <c r="EW2529" i="11"/>
  <c r="EX2529" i="11"/>
  <c r="EY2529" i="11"/>
  <c r="EZ2529" i="11"/>
  <c r="FA2529" i="11"/>
  <c r="FB2529" i="11"/>
  <c r="FC2529" i="11"/>
  <c r="FD2529" i="11"/>
  <c r="FE2529" i="11"/>
  <c r="FF2529" i="11"/>
  <c r="FG2529" i="11"/>
  <c r="FH2529" i="11"/>
  <c r="FI2529" i="11"/>
  <c r="FJ2529" i="11"/>
  <c r="FK2529" i="11"/>
  <c r="FL2529" i="11"/>
  <c r="FM2529" i="11"/>
  <c r="FN2529" i="11"/>
  <c r="FO2529" i="11"/>
  <c r="FP2529" i="11"/>
  <c r="FQ2529" i="11"/>
  <c r="FR2529" i="11"/>
  <c r="FS2529" i="11"/>
  <c r="FT2529" i="11"/>
  <c r="FU2529" i="11"/>
  <c r="FV2529" i="11"/>
  <c r="FW2529" i="11"/>
  <c r="FX2529" i="11"/>
  <c r="FY2529" i="11"/>
  <c r="FZ2529" i="11"/>
  <c r="GA2529" i="11"/>
  <c r="GB2529" i="11"/>
  <c r="GC2529" i="11"/>
  <c r="GD2529" i="11"/>
  <c r="GE2529" i="11"/>
  <c r="GF2529" i="11"/>
  <c r="GG2529" i="11"/>
  <c r="GH2529" i="11"/>
  <c r="GI2529" i="11"/>
  <c r="GJ2529" i="11"/>
  <c r="GK2529" i="11"/>
  <c r="GL2529" i="11"/>
  <c r="GM2529" i="11"/>
  <c r="GN2529" i="11"/>
  <c r="GO2529" i="11"/>
  <c r="GP2529" i="11"/>
  <c r="GQ2529" i="11"/>
  <c r="GR2529" i="11"/>
  <c r="GS2529" i="11"/>
  <c r="GT2529" i="11"/>
  <c r="GU2529" i="11"/>
  <c r="GV2529" i="11"/>
  <c r="GW2529" i="11"/>
  <c r="GX2529" i="11"/>
  <c r="GY2529" i="11"/>
  <c r="GZ2529" i="11"/>
  <c r="HA2529" i="11"/>
  <c r="HB2529" i="11"/>
  <c r="HC2529" i="11"/>
  <c r="HD2529" i="11"/>
  <c r="HE2529" i="11"/>
  <c r="HF2529" i="11"/>
  <c r="HG2529" i="11"/>
  <c r="HH2529" i="11"/>
  <c r="HI2529" i="11"/>
  <c r="HJ2529" i="11"/>
  <c r="HK2529" i="11"/>
  <c r="HL2529" i="11"/>
  <c r="HM2529" i="11"/>
  <c r="HN2529" i="11"/>
  <c r="HO2529" i="11"/>
  <c r="HP2529" i="11"/>
  <c r="HQ2529" i="11"/>
  <c r="HR2529" i="11"/>
  <c r="HS2529" i="11"/>
  <c r="HT2529" i="11"/>
  <c r="HU2529" i="11"/>
  <c r="HV2529" i="11"/>
  <c r="HW2529" i="11"/>
  <c r="HX2529" i="11"/>
  <c r="HY2529" i="11"/>
  <c r="HZ2529" i="11"/>
  <c r="IA2529" i="11"/>
  <c r="IB2529" i="11"/>
  <c r="IC2529" i="11"/>
  <c r="ID2529" i="11"/>
  <c r="IE2529" i="11"/>
  <c r="IF2529" i="11"/>
  <c r="IG2529" i="11"/>
  <c r="IH2529" i="11"/>
  <c r="II2529" i="11"/>
  <c r="IJ2529" i="11"/>
  <c r="IK2529" i="11"/>
  <c r="IL2529" i="11"/>
  <c r="IM2529" i="11"/>
  <c r="IN2529" i="11"/>
  <c r="IO2529" i="11"/>
  <c r="IP2529" i="11"/>
  <c r="IQ2529" i="11"/>
  <c r="IR2529" i="11"/>
  <c r="IS2529" i="11"/>
  <c r="IT2529" i="11"/>
  <c r="IU2529" i="11"/>
  <c r="IV2529" i="11"/>
  <c r="A5001" i="11"/>
  <c r="B5001" i="11"/>
  <c r="C5001" i="11"/>
  <c r="D5001" i="11"/>
  <c r="E5001" i="11"/>
  <c r="F5001" i="11"/>
  <c r="G5001" i="11"/>
  <c r="H5001" i="11"/>
  <c r="I5001" i="11"/>
  <c r="J5001" i="11"/>
  <c r="K5001" i="11"/>
  <c r="L5001" i="11"/>
  <c r="M5001" i="11"/>
  <c r="N5001" i="11"/>
  <c r="O5001" i="11"/>
  <c r="P5001" i="11"/>
  <c r="Q5001" i="11"/>
  <c r="R5001" i="11"/>
  <c r="S5001" i="11"/>
  <c r="T5001" i="11"/>
  <c r="U5001" i="11"/>
  <c r="V5001" i="11"/>
  <c r="W5001" i="11"/>
  <c r="X5001" i="11"/>
  <c r="C5" i="12"/>
  <c r="C16" i="12" s="1"/>
  <c r="B16" i="30" s="1"/>
  <c r="B15" i="30" s="1"/>
  <c r="C6" i="12"/>
  <c r="C7" i="12"/>
  <c r="C8" i="12"/>
  <c r="C9" i="12"/>
  <c r="C10" i="12"/>
  <c r="C11" i="12"/>
  <c r="C12" i="12"/>
  <c r="C13" i="12"/>
  <c r="C14" i="12"/>
  <c r="C15" i="12"/>
  <c r="D16" i="12"/>
  <c r="C16" i="30" s="1"/>
  <c r="C15" i="30" s="1"/>
  <c r="E16" i="12"/>
  <c r="F16" i="12"/>
  <c r="C5" i="13"/>
  <c r="C16" i="13" s="1"/>
  <c r="C6" i="13"/>
  <c r="C7" i="13"/>
  <c r="C8" i="13"/>
  <c r="C9" i="13"/>
  <c r="C10" i="13"/>
  <c r="C11" i="13"/>
  <c r="C12" i="13"/>
  <c r="C13" i="13"/>
  <c r="C14" i="13"/>
  <c r="C15" i="13"/>
  <c r="D16" i="13"/>
  <c r="E16" i="13"/>
  <c r="F16" i="13"/>
  <c r="C5" i="14"/>
  <c r="C16" i="14" s="1"/>
  <c r="C6" i="14"/>
  <c r="C7" i="14"/>
  <c r="C8" i="14"/>
  <c r="C9" i="14"/>
  <c r="C10" i="14"/>
  <c r="C11" i="14"/>
  <c r="C12" i="14"/>
  <c r="C13" i="14"/>
  <c r="C14" i="14"/>
  <c r="C15" i="14"/>
  <c r="D16" i="14"/>
  <c r="E16" i="14"/>
  <c r="F16" i="14"/>
  <c r="C5" i="15"/>
  <c r="C6" i="15"/>
  <c r="C7" i="15"/>
  <c r="C8" i="15"/>
  <c r="C9" i="15"/>
  <c r="C10" i="15"/>
  <c r="C11" i="15"/>
  <c r="C12" i="15"/>
  <c r="C13" i="15"/>
  <c r="C14" i="15"/>
  <c r="C15" i="15"/>
  <c r="C16" i="15"/>
  <c r="D16" i="15"/>
  <c r="E16" i="15"/>
  <c r="F16" i="15"/>
  <c r="B5" i="30"/>
  <c r="B6" i="30"/>
  <c r="B7" i="30"/>
  <c r="B8" i="30"/>
  <c r="B9" i="30"/>
  <c r="B10" i="30"/>
  <c r="B11" i="30"/>
  <c r="B12" i="30"/>
  <c r="B13" i="30"/>
  <c r="D16" i="30"/>
  <c r="D15" i="30" s="1"/>
  <c r="E16" i="30"/>
  <c r="E15" i="30" s="1"/>
  <c r="C106" i="31"/>
  <c r="D106" i="31"/>
  <c r="E106" i="31"/>
  <c r="C106" i="32"/>
  <c r="D106" i="32"/>
  <c r="E106" i="32"/>
  <c r="C107" i="47"/>
  <c r="C107" i="55"/>
  <c r="C107" i="56"/>
  <c r="C107" i="57"/>
  <c r="C107" i="58"/>
  <c r="C107" i="59"/>
  <c r="C107" i="60"/>
  <c r="C107" i="61"/>
  <c r="C107" i="48"/>
  <c r="C107" i="49"/>
  <c r="C107" i="50"/>
  <c r="C107" i="51"/>
  <c r="C107" i="52"/>
  <c r="C107" i="53"/>
  <c r="C107" i="54"/>
  <c r="C111" i="62"/>
  <c r="D111" i="62"/>
  <c r="E111" i="62"/>
  <c r="C111" i="63"/>
  <c r="D111" i="63"/>
  <c r="E111" i="63"/>
  <c r="C112" i="78"/>
  <c r="C112" i="86"/>
  <c r="C112" i="87"/>
  <c r="C112" i="88"/>
  <c r="C112" i="89"/>
  <c r="C112" i="90"/>
  <c r="C112" i="91"/>
  <c r="C112" i="92"/>
  <c r="C112" i="79"/>
  <c r="C112" i="80"/>
  <c r="C112" i="81"/>
  <c r="C112" i="82"/>
  <c r="C112" i="83"/>
  <c r="C112" i="84"/>
  <c r="C112" i="85"/>
  <c r="C14" i="93"/>
  <c r="D14" i="93"/>
  <c r="E14" i="93"/>
  <c r="C26" i="93"/>
  <c r="D26" i="93"/>
  <c r="E26" i="93"/>
  <c r="C15" i="94"/>
  <c r="C41" i="94"/>
  <c r="C54" i="94"/>
  <c r="C67" i="94"/>
  <c r="C80" i="94"/>
  <c r="C93" i="94"/>
  <c r="C106" i="94"/>
  <c r="C119" i="94"/>
  <c r="C132" i="94"/>
  <c r="C145" i="94"/>
  <c r="C158" i="94"/>
  <c r="C171" i="94"/>
  <c r="C184" i="94"/>
  <c r="C197" i="94"/>
  <c r="C210" i="94"/>
  <c r="F6" i="95"/>
  <c r="F7" i="95"/>
  <c r="F8" i="95"/>
  <c r="F9" i="95"/>
  <c r="F10" i="95"/>
  <c r="F11" i="95"/>
  <c r="F12" i="95"/>
  <c r="F13" i="95"/>
  <c r="F14" i="95"/>
  <c r="F15" i="95"/>
  <c r="F16" i="95"/>
  <c r="F17" i="95"/>
  <c r="F18" i="95"/>
  <c r="F19" i="95"/>
  <c r="F20" i="95"/>
  <c r="F21" i="95"/>
  <c r="F22" i="95"/>
  <c r="F23" i="95"/>
  <c r="F24" i="95"/>
  <c r="F25" i="95"/>
  <c r="F26" i="95"/>
  <c r="F27" i="95"/>
  <c r="F28" i="95"/>
  <c r="F29" i="95"/>
  <c r="F30" i="95"/>
  <c r="F31" i="95"/>
  <c r="F32" i="95"/>
  <c r="F33" i="95"/>
  <c r="F34" i="95"/>
  <c r="F35" i="95"/>
  <c r="F36" i="95"/>
  <c r="F37" i="95"/>
  <c r="F38" i="95"/>
  <c r="F39" i="95"/>
  <c r="F40" i="95"/>
  <c r="F41" i="95"/>
  <c r="F42" i="95"/>
  <c r="F43" i="95"/>
  <c r="F44" i="95"/>
  <c r="F45" i="95"/>
  <c r="F46" i="95"/>
  <c r="F47" i="95"/>
  <c r="F48" i="95"/>
  <c r="F49" i="95"/>
  <c r="F50" i="95"/>
  <c r="F51" i="95"/>
  <c r="F52" i="95"/>
  <c r="C53" i="95"/>
  <c r="D53" i="95"/>
  <c r="F53" i="95" s="1"/>
  <c r="E53" i="95"/>
  <c r="F6" i="96"/>
  <c r="F7" i="96"/>
  <c r="F8" i="96"/>
  <c r="F9" i="96"/>
  <c r="F10" i="96"/>
  <c r="F11" i="96"/>
  <c r="F12" i="96"/>
  <c r="F13" i="96"/>
  <c r="F14" i="96"/>
  <c r="F15" i="96"/>
  <c r="F16" i="96"/>
  <c r="F17" i="96"/>
  <c r="F18" i="96"/>
  <c r="F19" i="96"/>
  <c r="F20" i="96"/>
  <c r="F21" i="96"/>
  <c r="F22" i="96"/>
  <c r="F23" i="96"/>
  <c r="F24" i="96"/>
  <c r="F25" i="96"/>
  <c r="F26" i="96"/>
  <c r="F27" i="96"/>
  <c r="F28" i="96"/>
  <c r="F29" i="96"/>
  <c r="F30" i="96"/>
  <c r="F31" i="96"/>
  <c r="F32" i="96"/>
  <c r="F33" i="96"/>
  <c r="F34" i="96"/>
  <c r="F35" i="96"/>
  <c r="F36" i="96"/>
  <c r="F37" i="96"/>
  <c r="F38" i="96"/>
  <c r="F39" i="96"/>
  <c r="F40" i="96"/>
  <c r="F41" i="96"/>
  <c r="F42" i="96"/>
  <c r="F43" i="96"/>
  <c r="F44" i="96"/>
  <c r="F45" i="96"/>
  <c r="F46" i="96"/>
  <c r="F47" i="96"/>
  <c r="F48" i="96"/>
  <c r="F49" i="96"/>
  <c r="F50" i="96"/>
  <c r="F51" i="96"/>
  <c r="F52" i="96"/>
  <c r="C53" i="96"/>
  <c r="D53" i="96"/>
  <c r="E53" i="96"/>
  <c r="F53" i="96" s="1"/>
  <c r="F6" i="97"/>
  <c r="F7" i="97"/>
  <c r="F8" i="97"/>
  <c r="F9" i="97"/>
  <c r="F10" i="97"/>
  <c r="F11" i="97"/>
  <c r="F12" i="97"/>
  <c r="F13" i="97"/>
  <c r="F14" i="97"/>
  <c r="F15" i="97"/>
  <c r="F16" i="97"/>
  <c r="F17" i="97"/>
  <c r="F18" i="97"/>
  <c r="F19" i="97"/>
  <c r="F20" i="97"/>
  <c r="F21" i="97"/>
  <c r="F22" i="97"/>
  <c r="F23" i="97"/>
  <c r="F24" i="97"/>
  <c r="F25" i="97"/>
  <c r="F26" i="97"/>
  <c r="F27" i="97"/>
  <c r="F28" i="97"/>
  <c r="F29" i="97"/>
  <c r="F30" i="97"/>
  <c r="F31" i="97"/>
  <c r="F32" i="97"/>
  <c r="F33" i="97"/>
  <c r="F34" i="97"/>
  <c r="F35" i="97"/>
  <c r="F36" i="97"/>
  <c r="F37" i="97"/>
  <c r="F38" i="97"/>
  <c r="F39" i="97"/>
  <c r="F40" i="97"/>
  <c r="F41" i="97"/>
  <c r="F42" i="97"/>
  <c r="F43" i="97"/>
  <c r="F44" i="97"/>
  <c r="F45" i="97"/>
  <c r="F46" i="97"/>
  <c r="F47" i="97"/>
  <c r="F48" i="97"/>
  <c r="F49" i="97"/>
  <c r="F50" i="97"/>
  <c r="F51" i="97"/>
  <c r="F52" i="97"/>
  <c r="C53" i="97"/>
  <c r="D53" i="97"/>
  <c r="E53" i="97"/>
  <c r="F53" i="97"/>
  <c r="F6" i="98"/>
  <c r="F7" i="98"/>
  <c r="F8" i="98"/>
  <c r="F9" i="98"/>
  <c r="F10" i="98"/>
  <c r="F11" i="98"/>
  <c r="F12" i="98"/>
  <c r="F13" i="98"/>
  <c r="F14" i="98"/>
  <c r="F15" i="98"/>
  <c r="F16" i="98"/>
  <c r="F17" i="98"/>
  <c r="F18" i="98"/>
  <c r="F19" i="98"/>
  <c r="F20" i="98"/>
  <c r="F21" i="98"/>
  <c r="F22" i="98"/>
  <c r="F23" i="98"/>
  <c r="F24" i="98"/>
  <c r="F25" i="98"/>
  <c r="F26" i="98"/>
  <c r="F27" i="98"/>
  <c r="F28" i="98"/>
  <c r="F29" i="98"/>
  <c r="F30" i="98"/>
  <c r="F31" i="98"/>
  <c r="F32" i="98"/>
  <c r="F33" i="98"/>
  <c r="F34" i="98"/>
  <c r="F35" i="98"/>
  <c r="F36" i="98"/>
  <c r="F37" i="98"/>
  <c r="F38" i="98"/>
  <c r="F39" i="98"/>
  <c r="F40" i="98"/>
  <c r="F41" i="98"/>
  <c r="F42" i="98"/>
  <c r="F43" i="98"/>
  <c r="F44" i="98"/>
  <c r="F45" i="98"/>
  <c r="F46" i="98"/>
  <c r="F47" i="98"/>
  <c r="F48" i="98"/>
  <c r="F49" i="98"/>
  <c r="F50" i="98"/>
  <c r="F51" i="98"/>
  <c r="F52" i="98"/>
  <c r="C53" i="98"/>
  <c r="D53" i="98"/>
  <c r="E53" i="98"/>
  <c r="F53" i="98"/>
  <c r="F6" i="99"/>
  <c r="F7" i="99"/>
  <c r="F8" i="99"/>
  <c r="F9" i="99"/>
  <c r="F10" i="99"/>
  <c r="F11" i="99"/>
  <c r="F12" i="99"/>
  <c r="F13" i="99"/>
  <c r="F14" i="99"/>
  <c r="F15" i="99"/>
  <c r="F16" i="99"/>
  <c r="F17" i="99"/>
  <c r="F18" i="99"/>
  <c r="F19" i="99"/>
  <c r="F20" i="99"/>
  <c r="F21" i="99"/>
  <c r="F22" i="99"/>
  <c r="F23" i="99"/>
  <c r="F24" i="99"/>
  <c r="F25" i="99"/>
  <c r="F26" i="99"/>
  <c r="F27" i="99"/>
  <c r="F28" i="99"/>
  <c r="F29" i="99"/>
  <c r="F30" i="99"/>
  <c r="F31" i="99"/>
  <c r="F32" i="99"/>
  <c r="F33" i="99"/>
  <c r="F34" i="99"/>
  <c r="F35" i="99"/>
  <c r="F36" i="99"/>
  <c r="F37" i="99"/>
  <c r="F38" i="99"/>
  <c r="F39" i="99"/>
  <c r="F40" i="99"/>
  <c r="F41" i="99"/>
  <c r="F42" i="99"/>
  <c r="F43" i="99"/>
  <c r="F44" i="99"/>
  <c r="F45" i="99"/>
  <c r="F46" i="99"/>
  <c r="F47" i="99"/>
  <c r="F48" i="99"/>
  <c r="F49" i="99"/>
  <c r="F50" i="99"/>
  <c r="F51" i="99"/>
  <c r="F52" i="99"/>
  <c r="C53" i="99"/>
  <c r="D53" i="99"/>
  <c r="E53" i="99"/>
  <c r="F53" i="99" s="1"/>
  <c r="F6" i="100"/>
  <c r="F7" i="100"/>
  <c r="F8" i="100"/>
  <c r="F9" i="100"/>
  <c r="F10" i="100"/>
  <c r="F11" i="100"/>
  <c r="F12" i="100"/>
  <c r="F13" i="100"/>
  <c r="F14" i="100"/>
  <c r="F15" i="100"/>
  <c r="F16" i="100"/>
  <c r="F17" i="100"/>
  <c r="F18" i="100"/>
  <c r="F19" i="100"/>
  <c r="F20" i="100"/>
  <c r="F21" i="100"/>
  <c r="F22" i="100"/>
  <c r="F23" i="100"/>
  <c r="F24" i="100"/>
  <c r="F25" i="100"/>
  <c r="F26" i="100"/>
  <c r="F27" i="100"/>
  <c r="F28" i="100"/>
  <c r="F29" i="100"/>
  <c r="F30" i="100"/>
  <c r="F31" i="100"/>
  <c r="F32" i="100"/>
  <c r="F33" i="100"/>
  <c r="F34" i="100"/>
  <c r="F35" i="100"/>
  <c r="F36" i="100"/>
  <c r="F37" i="100"/>
  <c r="F38" i="100"/>
  <c r="F39" i="100"/>
  <c r="F40" i="100"/>
  <c r="F41" i="100"/>
  <c r="F42" i="100"/>
  <c r="F43" i="100"/>
  <c r="F44" i="100"/>
  <c r="F45" i="100"/>
  <c r="F46" i="100"/>
  <c r="F47" i="100"/>
  <c r="F48" i="100"/>
  <c r="F49" i="100"/>
  <c r="F50" i="100"/>
  <c r="F51" i="100"/>
  <c r="F52" i="100"/>
  <c r="F53" i="100"/>
  <c r="F54" i="100"/>
  <c r="F55" i="100"/>
  <c r="F56" i="100"/>
  <c r="F57" i="100"/>
  <c r="F58" i="100"/>
  <c r="F59" i="100"/>
  <c r="F60" i="100"/>
  <c r="F61" i="100"/>
  <c r="F62" i="100"/>
  <c r="F63" i="100"/>
  <c r="F64" i="100"/>
  <c r="F65" i="100"/>
  <c r="F66" i="100"/>
  <c r="F67" i="100"/>
  <c r="F68" i="100"/>
  <c r="F69" i="100"/>
  <c r="F70" i="100"/>
  <c r="F71" i="100"/>
  <c r="F72" i="100"/>
  <c r="F73" i="100"/>
  <c r="F74" i="100"/>
  <c r="F75" i="100"/>
  <c r="F76" i="100"/>
  <c r="F77" i="100"/>
  <c r="F78" i="100"/>
  <c r="F79" i="100"/>
  <c r="F80" i="100"/>
  <c r="F81" i="100"/>
  <c r="F82" i="100"/>
  <c r="F83" i="100"/>
  <c r="F84" i="100"/>
  <c r="F85" i="100"/>
  <c r="F86" i="100"/>
  <c r="F87" i="100"/>
  <c r="F88" i="100"/>
  <c r="F89" i="100"/>
  <c r="F90" i="100"/>
  <c r="F91" i="100"/>
  <c r="F92" i="100"/>
  <c r="F93" i="100"/>
  <c r="F94" i="100"/>
  <c r="F95" i="100"/>
  <c r="F96" i="100"/>
  <c r="F97" i="100"/>
  <c r="F98" i="100"/>
  <c r="F99" i="100"/>
  <c r="F100" i="100"/>
  <c r="F101" i="100"/>
  <c r="F102" i="100"/>
  <c r="F105" i="100"/>
  <c r="C106" i="100"/>
  <c r="D106" i="100"/>
  <c r="E106" i="100"/>
  <c r="F106" i="100"/>
  <c r="F6" i="101"/>
  <c r="F7" i="101"/>
  <c r="F8" i="101"/>
  <c r="F9" i="101"/>
  <c r="F10" i="101"/>
  <c r="F11" i="101"/>
  <c r="F12" i="101"/>
  <c r="F13" i="101"/>
  <c r="F14" i="101"/>
  <c r="F15" i="101"/>
  <c r="F16" i="101"/>
  <c r="F17" i="101"/>
  <c r="F18" i="101"/>
  <c r="F19" i="101"/>
  <c r="F20" i="101"/>
  <c r="F21" i="101"/>
  <c r="F22" i="101"/>
  <c r="F23" i="101"/>
  <c r="F24" i="101"/>
  <c r="F25" i="101"/>
  <c r="F26" i="101"/>
  <c r="F27" i="101"/>
  <c r="F28" i="101"/>
  <c r="F29" i="101"/>
  <c r="F30" i="101"/>
  <c r="F31" i="101"/>
  <c r="F32" i="101"/>
  <c r="F33" i="101"/>
  <c r="F34" i="101"/>
  <c r="F35" i="101"/>
  <c r="F36" i="101"/>
  <c r="F37" i="101"/>
  <c r="F38" i="101"/>
  <c r="F39" i="101"/>
  <c r="F40" i="101"/>
  <c r="F41" i="101"/>
  <c r="F42" i="101"/>
  <c r="F43" i="101"/>
  <c r="F44" i="101"/>
  <c r="F45" i="101"/>
  <c r="F46" i="101"/>
  <c r="F47" i="101"/>
  <c r="F48" i="101"/>
  <c r="F49" i="101"/>
  <c r="F50" i="101"/>
  <c r="F51" i="101"/>
  <c r="F52" i="101"/>
  <c r="F53" i="101"/>
  <c r="F54" i="101"/>
  <c r="F55" i="101"/>
  <c r="F56" i="101"/>
  <c r="F57" i="101"/>
  <c r="F58" i="101"/>
  <c r="F59" i="101"/>
  <c r="F60" i="101"/>
  <c r="F61" i="101"/>
  <c r="F62" i="101"/>
  <c r="F63" i="101"/>
  <c r="F64" i="101"/>
  <c r="F65" i="101"/>
  <c r="F66" i="101"/>
  <c r="F67" i="101"/>
  <c r="F68" i="101"/>
  <c r="F69" i="101"/>
  <c r="F70" i="101"/>
  <c r="F71" i="101"/>
  <c r="F72" i="101"/>
  <c r="F73" i="101"/>
  <c r="F74" i="101"/>
  <c r="F75" i="101"/>
  <c r="F76" i="101"/>
  <c r="F77" i="101"/>
  <c r="F78" i="101"/>
  <c r="F79" i="101"/>
  <c r="F80" i="101"/>
  <c r="F81" i="101"/>
  <c r="F82" i="101"/>
  <c r="F83" i="101"/>
  <c r="F84" i="101"/>
  <c r="F85" i="101"/>
  <c r="F86" i="101"/>
  <c r="F87" i="101"/>
  <c r="F88" i="101"/>
  <c r="F89" i="101"/>
  <c r="F90" i="101"/>
  <c r="F91" i="101"/>
  <c r="F92" i="101"/>
  <c r="F93" i="101"/>
  <c r="F94" i="101"/>
  <c r="F95" i="101"/>
  <c r="F96" i="101"/>
  <c r="F97" i="101"/>
  <c r="F98" i="101"/>
  <c r="F99" i="101"/>
  <c r="F100" i="101"/>
  <c r="F101" i="101"/>
  <c r="F102" i="101"/>
  <c r="F105" i="101"/>
  <c r="C106" i="101"/>
  <c r="F106" i="101" s="1"/>
  <c r="D106" i="101"/>
  <c r="E106" i="101"/>
  <c r="F6" i="102"/>
  <c r="F7" i="102"/>
  <c r="F8" i="102"/>
  <c r="F9" i="102"/>
  <c r="F10" i="102"/>
  <c r="F11" i="102"/>
  <c r="F12" i="102"/>
  <c r="F13" i="102"/>
  <c r="F14" i="102"/>
  <c r="F15" i="102"/>
  <c r="F16" i="102"/>
  <c r="F17" i="102"/>
  <c r="F18" i="102"/>
  <c r="F19" i="102"/>
  <c r="F20" i="102"/>
  <c r="F21" i="102"/>
  <c r="F22" i="102"/>
  <c r="F23" i="102"/>
  <c r="F24" i="102"/>
  <c r="F25" i="102"/>
  <c r="F26" i="102"/>
  <c r="F27" i="102"/>
  <c r="F28" i="102"/>
  <c r="F29" i="102"/>
  <c r="F30" i="102"/>
  <c r="F31" i="102"/>
  <c r="F32" i="102"/>
  <c r="F33" i="102"/>
  <c r="F34" i="102"/>
  <c r="F35" i="102"/>
  <c r="F36" i="102"/>
  <c r="F37" i="102"/>
  <c r="F38" i="102"/>
  <c r="F39" i="102"/>
  <c r="F40" i="102"/>
  <c r="F41" i="102"/>
  <c r="F42" i="102"/>
  <c r="F43" i="102"/>
  <c r="F44" i="102"/>
  <c r="F45" i="102"/>
  <c r="F46" i="102"/>
  <c r="F47" i="102"/>
  <c r="F48" i="102"/>
  <c r="F49" i="102"/>
  <c r="F50" i="102"/>
  <c r="F51" i="102"/>
  <c r="F52" i="102"/>
  <c r="F53" i="102"/>
  <c r="F54" i="102"/>
  <c r="F55" i="102"/>
  <c r="F56" i="102"/>
  <c r="F57" i="102"/>
  <c r="F58" i="102"/>
  <c r="F59" i="102"/>
  <c r="F60" i="102"/>
  <c r="F61" i="102"/>
  <c r="F62" i="102"/>
  <c r="F63" i="102"/>
  <c r="F64" i="102"/>
  <c r="F65" i="102"/>
  <c r="F66" i="102"/>
  <c r="F67" i="102"/>
  <c r="F68" i="102"/>
  <c r="F69" i="102"/>
  <c r="F70" i="102"/>
  <c r="F71" i="102"/>
  <c r="F72" i="102"/>
  <c r="F73" i="102"/>
  <c r="F74" i="102"/>
  <c r="F75" i="102"/>
  <c r="F76" i="102"/>
  <c r="F77" i="102"/>
  <c r="F78" i="102"/>
  <c r="F79" i="102"/>
  <c r="F80" i="102"/>
  <c r="F81" i="102"/>
  <c r="F82" i="102"/>
  <c r="F83" i="102"/>
  <c r="F84" i="102"/>
  <c r="F85" i="102"/>
  <c r="F86" i="102"/>
  <c r="F87" i="102"/>
  <c r="F88" i="102"/>
  <c r="F89" i="102"/>
  <c r="F90" i="102"/>
  <c r="F91" i="102"/>
  <c r="F92" i="102"/>
  <c r="F93" i="102"/>
  <c r="F94" i="102"/>
  <c r="F95" i="102"/>
  <c r="F96" i="102"/>
  <c r="F97" i="102"/>
  <c r="F98" i="102"/>
  <c r="F99" i="102"/>
  <c r="F100" i="102"/>
  <c r="F101" i="102"/>
  <c r="F102" i="102"/>
  <c r="F105" i="102"/>
  <c r="C106" i="102"/>
  <c r="D106" i="102"/>
  <c r="E106" i="102"/>
  <c r="F106" i="102"/>
  <c r="F6" i="103"/>
  <c r="F7" i="103"/>
  <c r="F8" i="103"/>
  <c r="F9" i="103"/>
  <c r="F10" i="103"/>
  <c r="F11" i="103"/>
  <c r="F12" i="103"/>
  <c r="F13" i="103"/>
  <c r="F14" i="103"/>
  <c r="F15" i="103"/>
  <c r="F16" i="103"/>
  <c r="F17" i="103"/>
  <c r="F18" i="103"/>
  <c r="F19" i="103"/>
  <c r="F20" i="103"/>
  <c r="F21" i="103"/>
  <c r="F22" i="103"/>
  <c r="F23" i="103"/>
  <c r="F24" i="103"/>
  <c r="F25" i="103"/>
  <c r="F26" i="103"/>
  <c r="F27" i="103"/>
  <c r="F28" i="103"/>
  <c r="F29" i="103"/>
  <c r="F30" i="103"/>
  <c r="F31" i="103"/>
  <c r="F32" i="103"/>
  <c r="F33" i="103"/>
  <c r="F34" i="103"/>
  <c r="F35" i="103"/>
  <c r="F36" i="103"/>
  <c r="F37" i="103"/>
  <c r="F38" i="103"/>
  <c r="F39" i="103"/>
  <c r="F40" i="103"/>
  <c r="F41" i="103"/>
  <c r="F42" i="103"/>
  <c r="F43" i="103"/>
  <c r="F44" i="103"/>
  <c r="F45" i="103"/>
  <c r="F46" i="103"/>
  <c r="F47" i="103"/>
  <c r="F48" i="103"/>
  <c r="F49" i="103"/>
  <c r="F50" i="103"/>
  <c r="F51" i="103"/>
  <c r="F52" i="103"/>
  <c r="F53" i="103"/>
  <c r="F54" i="103"/>
  <c r="F55" i="103"/>
  <c r="F56" i="103"/>
  <c r="F57" i="103"/>
  <c r="F58" i="103"/>
  <c r="F59" i="103"/>
  <c r="F60" i="103"/>
  <c r="F61" i="103"/>
  <c r="F62" i="103"/>
  <c r="F63" i="103"/>
  <c r="F64" i="103"/>
  <c r="F65" i="103"/>
  <c r="F66" i="103"/>
  <c r="F67" i="103"/>
  <c r="F68" i="103"/>
  <c r="F69" i="103"/>
  <c r="F70" i="103"/>
  <c r="F71" i="103"/>
  <c r="F72" i="103"/>
  <c r="F73" i="103"/>
  <c r="F74" i="103"/>
  <c r="F75" i="103"/>
  <c r="F76" i="103"/>
  <c r="F77" i="103"/>
  <c r="F78" i="103"/>
  <c r="F79" i="103"/>
  <c r="F80" i="103"/>
  <c r="F81" i="103"/>
  <c r="F82" i="103"/>
  <c r="F83" i="103"/>
  <c r="F84" i="103"/>
  <c r="F85" i="103"/>
  <c r="F86" i="103"/>
  <c r="F87" i="103"/>
  <c r="F88" i="103"/>
  <c r="F89" i="103"/>
  <c r="F90" i="103"/>
  <c r="F91" i="103"/>
  <c r="F92" i="103"/>
  <c r="F93" i="103"/>
  <c r="F94" i="103"/>
  <c r="F95" i="103"/>
  <c r="F96" i="103"/>
  <c r="F97" i="103"/>
  <c r="F98" i="103"/>
  <c r="F99" i="103"/>
  <c r="F100" i="103"/>
  <c r="F101" i="103"/>
  <c r="F102" i="103"/>
  <c r="F105" i="103"/>
  <c r="C106" i="103"/>
  <c r="F106" i="103" s="1"/>
  <c r="D106" i="103"/>
  <c r="E106" i="103"/>
  <c r="F6" i="104"/>
  <c r="F7" i="104"/>
  <c r="F8" i="104"/>
  <c r="F9" i="104"/>
  <c r="F10" i="104"/>
  <c r="F11" i="104"/>
  <c r="F12" i="104"/>
  <c r="F13" i="104"/>
  <c r="F14" i="104"/>
  <c r="F15" i="104"/>
  <c r="F16" i="104"/>
  <c r="F17" i="104"/>
  <c r="F18" i="104"/>
  <c r="F19" i="104"/>
  <c r="F20" i="104"/>
  <c r="F21" i="104"/>
  <c r="F22" i="104"/>
  <c r="F23" i="104"/>
  <c r="F24" i="104"/>
  <c r="F25" i="104"/>
  <c r="F26" i="104"/>
  <c r="F27" i="104"/>
  <c r="F28" i="104"/>
  <c r="F29" i="104"/>
  <c r="F30" i="104"/>
  <c r="F31" i="104"/>
  <c r="F32" i="104"/>
  <c r="F33" i="104"/>
  <c r="F34" i="104"/>
  <c r="F35" i="104"/>
  <c r="F36" i="104"/>
  <c r="F37" i="104"/>
  <c r="F38" i="104"/>
  <c r="F39" i="104"/>
  <c r="F40" i="104"/>
  <c r="F41" i="104"/>
  <c r="F42" i="104"/>
  <c r="F43" i="104"/>
  <c r="F44" i="104"/>
  <c r="F45" i="104"/>
  <c r="F46" i="104"/>
  <c r="F47" i="104"/>
  <c r="F48" i="104"/>
  <c r="F49" i="104"/>
  <c r="F50" i="104"/>
  <c r="F51" i="104"/>
  <c r="F52" i="104"/>
  <c r="F53" i="104"/>
  <c r="F54" i="104"/>
  <c r="F55" i="104"/>
  <c r="F56" i="104"/>
  <c r="F57" i="104"/>
  <c r="F58" i="104"/>
  <c r="F59" i="104"/>
  <c r="F60" i="104"/>
  <c r="F61" i="104"/>
  <c r="F62" i="104"/>
  <c r="F63" i="104"/>
  <c r="F64" i="104"/>
  <c r="F65" i="104"/>
  <c r="F66" i="104"/>
  <c r="F67" i="104"/>
  <c r="F68" i="104"/>
  <c r="F69" i="104"/>
  <c r="F70" i="104"/>
  <c r="F71" i="104"/>
  <c r="F72" i="104"/>
  <c r="F73" i="104"/>
  <c r="F74" i="104"/>
  <c r="F75" i="104"/>
  <c r="F76" i="104"/>
  <c r="F77" i="104"/>
  <c r="F78" i="104"/>
  <c r="F79" i="104"/>
  <c r="F80" i="104"/>
  <c r="F81" i="104"/>
  <c r="F82" i="104"/>
  <c r="F83" i="104"/>
  <c r="F84" i="104"/>
  <c r="F85" i="104"/>
  <c r="F86" i="104"/>
  <c r="F87" i="104"/>
  <c r="F88" i="104"/>
  <c r="F89" i="104"/>
  <c r="F90" i="104"/>
  <c r="F91" i="104"/>
  <c r="F92" i="104"/>
  <c r="F93" i="104"/>
  <c r="F94" i="104"/>
  <c r="F95" i="104"/>
  <c r="F96" i="104"/>
  <c r="F97" i="104"/>
  <c r="F98" i="104"/>
  <c r="F99" i="104"/>
  <c r="F100" i="104"/>
  <c r="F101" i="104"/>
  <c r="F102" i="104"/>
  <c r="F105" i="104"/>
  <c r="C106" i="104"/>
  <c r="D106" i="104"/>
  <c r="E106" i="104"/>
  <c r="F106" i="104"/>
  <c r="H4" i="105"/>
  <c r="C7" i="106"/>
  <c r="C8" i="106"/>
  <c r="C9" i="106"/>
  <c r="C10" i="106"/>
  <c r="C11" i="106"/>
  <c r="C12" i="106"/>
  <c r="C13" i="106"/>
  <c r="C14" i="106"/>
  <c r="C15" i="106"/>
  <c r="C16" i="106"/>
  <c r="C17" i="106"/>
  <c r="C18" i="106"/>
  <c r="C19" i="106"/>
  <c r="C20" i="106"/>
  <c r="C21" i="106"/>
  <c r="C22" i="106"/>
  <c r="C23" i="106"/>
  <c r="C24" i="106"/>
  <c r="C25" i="106"/>
  <c r="C26" i="106"/>
  <c r="C27" i="106"/>
  <c r="C28" i="106"/>
  <c r="C29" i="106"/>
  <c r="C30" i="106"/>
  <c r="C31" i="106"/>
  <c r="C32" i="106"/>
  <c r="C33" i="106"/>
  <c r="C34" i="106"/>
  <c r="C35" i="106"/>
  <c r="C36" i="106"/>
  <c r="C37" i="106"/>
  <c r="C38" i="106"/>
  <c r="C39" i="106"/>
  <c r="C40" i="106"/>
  <c r="C41" i="106"/>
  <c r="C42" i="106"/>
  <c r="C43" i="106"/>
  <c r="C44" i="106"/>
  <c r="C45" i="106"/>
  <c r="C46" i="106"/>
  <c r="C47" i="106"/>
  <c r="C48" i="106"/>
  <c r="C49" i="106"/>
  <c r="C50" i="106"/>
  <c r="C51" i="106"/>
  <c r="C52" i="106"/>
  <c r="C53" i="106"/>
  <c r="C54" i="106"/>
  <c r="C55" i="106"/>
  <c r="C56" i="106"/>
  <c r="C57" i="106"/>
  <c r="C58" i="106"/>
  <c r="C59" i="106"/>
  <c r="C60" i="106"/>
  <c r="C61" i="106"/>
  <c r="C62" i="106"/>
  <c r="C63" i="106"/>
  <c r="C64" i="106"/>
  <c r="C65" i="106"/>
  <c r="C66" i="106"/>
  <c r="C67" i="106"/>
  <c r="C68" i="106"/>
  <c r="C69" i="106"/>
  <c r="C70" i="106"/>
  <c r="C71" i="106"/>
  <c r="C72" i="106"/>
  <c r="C73" i="106"/>
  <c r="C74" i="106"/>
  <c r="C75" i="106"/>
  <c r="C76" i="106"/>
  <c r="C77" i="106"/>
  <c r="C78" i="106"/>
  <c r="C79" i="106"/>
  <c r="C80" i="106"/>
  <c r="C81" i="106"/>
  <c r="C82" i="106"/>
  <c r="C83" i="106"/>
  <c r="C84" i="106"/>
  <c r="C85" i="106"/>
  <c r="C86" i="106"/>
  <c r="C87" i="106"/>
  <c r="C88" i="106"/>
  <c r="C89" i="106"/>
  <c r="C90" i="106"/>
  <c r="C91" i="106"/>
  <c r="C92" i="106"/>
  <c r="C93" i="106"/>
  <c r="C94" i="106"/>
  <c r="C95" i="106"/>
  <c r="C96" i="106"/>
  <c r="C97" i="106"/>
  <c r="C98" i="106"/>
  <c r="C99" i="106"/>
  <c r="C100" i="106"/>
  <c r="C101" i="106"/>
  <c r="C102" i="106"/>
  <c r="C103" i="106"/>
  <c r="C104" i="106"/>
  <c r="C105" i="106"/>
  <c r="C106" i="106"/>
  <c r="D107" i="106"/>
  <c r="C107" i="106" s="1"/>
  <c r="E107" i="106"/>
  <c r="F107" i="106"/>
  <c r="G107" i="106"/>
  <c r="H107" i="106"/>
  <c r="I107" i="106"/>
  <c r="C7" i="115"/>
  <c r="C8" i="115"/>
  <c r="C9" i="115"/>
  <c r="C10" i="115"/>
  <c r="C11" i="115"/>
  <c r="C12" i="115"/>
  <c r="C13" i="115"/>
  <c r="C14" i="115"/>
  <c r="C15" i="115"/>
  <c r="C16" i="115"/>
  <c r="C17" i="115"/>
  <c r="C18" i="115"/>
  <c r="C19" i="115"/>
  <c r="C20" i="115"/>
  <c r="C21" i="115"/>
  <c r="C22" i="115"/>
  <c r="C23" i="115"/>
  <c r="C24" i="115"/>
  <c r="C25" i="115"/>
  <c r="C26" i="115"/>
  <c r="C27" i="115"/>
  <c r="C28" i="115"/>
  <c r="C29" i="115"/>
  <c r="C30" i="115"/>
  <c r="C31" i="115"/>
  <c r="C32" i="115"/>
  <c r="C33" i="115"/>
  <c r="C34" i="115"/>
  <c r="C35" i="115"/>
  <c r="C36" i="115"/>
  <c r="C37" i="115"/>
  <c r="C38" i="115"/>
  <c r="C39" i="115"/>
  <c r="C40" i="115"/>
  <c r="C41" i="115"/>
  <c r="C42" i="115"/>
  <c r="C43" i="115"/>
  <c r="C44" i="115"/>
  <c r="C45" i="115"/>
  <c r="C46" i="115"/>
  <c r="C47" i="115"/>
  <c r="C48" i="115"/>
  <c r="C49" i="115"/>
  <c r="C50" i="115"/>
  <c r="C51" i="115"/>
  <c r="C52" i="115"/>
  <c r="C53" i="115"/>
  <c r="C54" i="115"/>
  <c r="C55" i="115"/>
  <c r="C56" i="115"/>
  <c r="C57" i="115"/>
  <c r="C58" i="115"/>
  <c r="C59" i="115"/>
  <c r="C60" i="115"/>
  <c r="C61" i="115"/>
  <c r="C62" i="115"/>
  <c r="C63" i="115"/>
  <c r="C64" i="115"/>
  <c r="C65" i="115"/>
  <c r="C66" i="115"/>
  <c r="C67" i="115"/>
  <c r="C68" i="115"/>
  <c r="C69" i="115"/>
  <c r="C70" i="115"/>
  <c r="C71" i="115"/>
  <c r="C72" i="115"/>
  <c r="C73" i="115"/>
  <c r="C74" i="115"/>
  <c r="C75" i="115"/>
  <c r="C76" i="115"/>
  <c r="C77" i="115"/>
  <c r="C78" i="115"/>
  <c r="C79" i="115"/>
  <c r="C80" i="115"/>
  <c r="C81" i="115"/>
  <c r="C82" i="115"/>
  <c r="C83" i="115"/>
  <c r="C84" i="115"/>
  <c r="C85" i="115"/>
  <c r="C86" i="115"/>
  <c r="C87" i="115"/>
  <c r="C88" i="115"/>
  <c r="C89" i="115"/>
  <c r="C90" i="115"/>
  <c r="C91" i="115"/>
  <c r="C92" i="115"/>
  <c r="C93" i="115"/>
  <c r="C94" i="115"/>
  <c r="C95" i="115"/>
  <c r="C96" i="115"/>
  <c r="C97" i="115"/>
  <c r="C98" i="115"/>
  <c r="C99" i="115"/>
  <c r="C100" i="115"/>
  <c r="C101" i="115"/>
  <c r="C102" i="115"/>
  <c r="C103" i="115"/>
  <c r="C104" i="115"/>
  <c r="C105" i="115"/>
  <c r="C106" i="115"/>
  <c r="D107" i="115"/>
  <c r="E107" i="115"/>
  <c r="C107" i="115" s="1"/>
  <c r="F107" i="115"/>
  <c r="G107" i="115"/>
  <c r="H107" i="115"/>
  <c r="I107" i="115"/>
  <c r="C7" i="116"/>
  <c r="C8" i="116"/>
  <c r="C9" i="116"/>
  <c r="C10" i="116"/>
  <c r="C11" i="116"/>
  <c r="C12" i="116"/>
  <c r="C13" i="116"/>
  <c r="C14" i="116"/>
  <c r="C15" i="116"/>
  <c r="C16" i="116"/>
  <c r="C17" i="116"/>
  <c r="C18" i="116"/>
  <c r="C19" i="116"/>
  <c r="C20" i="116"/>
  <c r="C21" i="116"/>
  <c r="C22" i="116"/>
  <c r="C23" i="116"/>
  <c r="C24" i="116"/>
  <c r="C25" i="116"/>
  <c r="C26" i="116"/>
  <c r="C27" i="116"/>
  <c r="C28" i="116"/>
  <c r="C29" i="116"/>
  <c r="C30" i="116"/>
  <c r="C31" i="116"/>
  <c r="C32" i="116"/>
  <c r="C33" i="116"/>
  <c r="C34" i="116"/>
  <c r="C35" i="116"/>
  <c r="C36" i="116"/>
  <c r="C37" i="116"/>
  <c r="C38" i="116"/>
  <c r="C39" i="116"/>
  <c r="C40" i="116"/>
  <c r="C41" i="116"/>
  <c r="C42" i="116"/>
  <c r="C43" i="116"/>
  <c r="C44" i="116"/>
  <c r="C45" i="116"/>
  <c r="C46" i="116"/>
  <c r="C47" i="116"/>
  <c r="C48" i="116"/>
  <c r="C49" i="116"/>
  <c r="C50" i="116"/>
  <c r="C51" i="116"/>
  <c r="C52" i="116"/>
  <c r="C53" i="116"/>
  <c r="C54" i="116"/>
  <c r="C55" i="116"/>
  <c r="C56" i="116"/>
  <c r="C57" i="116"/>
  <c r="C58" i="116"/>
  <c r="C59" i="116"/>
  <c r="C60" i="116"/>
  <c r="C61" i="116"/>
  <c r="C62" i="116"/>
  <c r="C63" i="116"/>
  <c r="C64" i="116"/>
  <c r="C65" i="116"/>
  <c r="C66" i="116"/>
  <c r="C67" i="116"/>
  <c r="C68" i="116"/>
  <c r="C69" i="116"/>
  <c r="C70" i="116"/>
  <c r="C71" i="116"/>
  <c r="C72" i="116"/>
  <c r="C73" i="116"/>
  <c r="C74" i="116"/>
  <c r="C75" i="116"/>
  <c r="C76" i="116"/>
  <c r="C77" i="116"/>
  <c r="C78" i="116"/>
  <c r="C79" i="116"/>
  <c r="C80" i="116"/>
  <c r="C81" i="116"/>
  <c r="C82" i="116"/>
  <c r="C83" i="116"/>
  <c r="C84" i="116"/>
  <c r="C85" i="116"/>
  <c r="C86" i="116"/>
  <c r="C87" i="116"/>
  <c r="C88" i="116"/>
  <c r="C89" i="116"/>
  <c r="C90" i="116"/>
  <c r="C91" i="116"/>
  <c r="C92" i="116"/>
  <c r="C93" i="116"/>
  <c r="C94" i="116"/>
  <c r="C95" i="116"/>
  <c r="C96" i="116"/>
  <c r="C97" i="116"/>
  <c r="C98" i="116"/>
  <c r="C99" i="116"/>
  <c r="C100" i="116"/>
  <c r="C101" i="116"/>
  <c r="C102" i="116"/>
  <c r="C103" i="116"/>
  <c r="C104" i="116"/>
  <c r="C105" i="116"/>
  <c r="C106" i="116"/>
  <c r="C107" i="116"/>
  <c r="D107" i="116"/>
  <c r="E107" i="116"/>
  <c r="F107" i="116"/>
  <c r="G107" i="116"/>
  <c r="H107" i="116"/>
  <c r="I107" i="116"/>
  <c r="C7" i="117"/>
  <c r="C8" i="117"/>
  <c r="C9" i="117"/>
  <c r="C10" i="117"/>
  <c r="C11" i="117"/>
  <c r="C12" i="117"/>
  <c r="C13" i="117"/>
  <c r="C14" i="117"/>
  <c r="C15" i="117"/>
  <c r="C16" i="117"/>
  <c r="C17" i="117"/>
  <c r="C18" i="117"/>
  <c r="C19" i="117"/>
  <c r="C20" i="117"/>
  <c r="C21" i="117"/>
  <c r="C22" i="117"/>
  <c r="C23" i="117"/>
  <c r="C24" i="117"/>
  <c r="C25" i="117"/>
  <c r="C26" i="117"/>
  <c r="C27" i="117"/>
  <c r="C28" i="117"/>
  <c r="C29" i="117"/>
  <c r="C30" i="117"/>
  <c r="C31" i="117"/>
  <c r="C32" i="117"/>
  <c r="C33" i="117"/>
  <c r="C34" i="117"/>
  <c r="C35" i="117"/>
  <c r="C36" i="117"/>
  <c r="C37" i="117"/>
  <c r="C38" i="117"/>
  <c r="C39" i="117"/>
  <c r="C40" i="117"/>
  <c r="C41" i="117"/>
  <c r="C42" i="117"/>
  <c r="C43" i="117"/>
  <c r="C44" i="117"/>
  <c r="C45" i="117"/>
  <c r="C46" i="117"/>
  <c r="C47" i="117"/>
  <c r="C48" i="117"/>
  <c r="C49" i="117"/>
  <c r="C50" i="117"/>
  <c r="C51" i="117"/>
  <c r="C52" i="117"/>
  <c r="C53" i="117"/>
  <c r="C54" i="117"/>
  <c r="C55" i="117"/>
  <c r="C56" i="117"/>
  <c r="C57" i="117"/>
  <c r="C58" i="117"/>
  <c r="C59" i="117"/>
  <c r="C60" i="117"/>
  <c r="C61" i="117"/>
  <c r="C62" i="117"/>
  <c r="C63" i="117"/>
  <c r="C64" i="117"/>
  <c r="C65" i="117"/>
  <c r="C66" i="117"/>
  <c r="C67" i="117"/>
  <c r="C68" i="117"/>
  <c r="C69" i="117"/>
  <c r="C70" i="117"/>
  <c r="C71" i="117"/>
  <c r="C72" i="117"/>
  <c r="C73" i="117"/>
  <c r="C74" i="117"/>
  <c r="C75" i="117"/>
  <c r="C76" i="117"/>
  <c r="C77" i="117"/>
  <c r="C78" i="117"/>
  <c r="C79" i="117"/>
  <c r="C80" i="117"/>
  <c r="C81" i="117"/>
  <c r="C82" i="117"/>
  <c r="C83" i="117"/>
  <c r="C84" i="117"/>
  <c r="C85" i="117"/>
  <c r="C86" i="117"/>
  <c r="C87" i="117"/>
  <c r="C88" i="117"/>
  <c r="C89" i="117"/>
  <c r="C90" i="117"/>
  <c r="C91" i="117"/>
  <c r="C92" i="117"/>
  <c r="C93" i="117"/>
  <c r="C94" i="117"/>
  <c r="C95" i="117"/>
  <c r="C96" i="117"/>
  <c r="C97" i="117"/>
  <c r="C98" i="117"/>
  <c r="C99" i="117"/>
  <c r="C100" i="117"/>
  <c r="C101" i="117"/>
  <c r="C102" i="117"/>
  <c r="C103" i="117"/>
  <c r="C104" i="117"/>
  <c r="C105" i="117"/>
  <c r="C106" i="117"/>
  <c r="D107" i="117"/>
  <c r="C107" i="117" s="1"/>
  <c r="E107" i="117"/>
  <c r="F107" i="117"/>
  <c r="G107" i="117"/>
  <c r="H107" i="117"/>
  <c r="I107" i="117"/>
  <c r="C7" i="118"/>
  <c r="C8" i="118"/>
  <c r="C9" i="118"/>
  <c r="C10" i="118"/>
  <c r="C11" i="118"/>
  <c r="C12" i="118"/>
  <c r="C13" i="118"/>
  <c r="C14" i="118"/>
  <c r="C15" i="118"/>
  <c r="C16" i="118"/>
  <c r="C17" i="118"/>
  <c r="C18" i="118"/>
  <c r="C19" i="118"/>
  <c r="C20" i="118"/>
  <c r="C21" i="118"/>
  <c r="C22" i="118"/>
  <c r="C23" i="118"/>
  <c r="C24" i="118"/>
  <c r="C25" i="118"/>
  <c r="C26" i="118"/>
  <c r="C27" i="118"/>
  <c r="C28" i="118"/>
  <c r="C29" i="118"/>
  <c r="C30" i="118"/>
  <c r="C31" i="118"/>
  <c r="C32" i="118"/>
  <c r="C33" i="118"/>
  <c r="C34" i="118"/>
  <c r="C35" i="118"/>
  <c r="C36" i="118"/>
  <c r="C37" i="118"/>
  <c r="C38" i="118"/>
  <c r="C39" i="118"/>
  <c r="C40" i="118"/>
  <c r="C41" i="118"/>
  <c r="C42" i="118"/>
  <c r="C43" i="118"/>
  <c r="C44" i="118"/>
  <c r="C45" i="118"/>
  <c r="C46" i="118"/>
  <c r="C47" i="118"/>
  <c r="C48" i="118"/>
  <c r="C49" i="118"/>
  <c r="C50" i="118"/>
  <c r="C51" i="118"/>
  <c r="C52" i="118"/>
  <c r="C53" i="118"/>
  <c r="C54" i="118"/>
  <c r="C55" i="118"/>
  <c r="C56" i="118"/>
  <c r="C57" i="118"/>
  <c r="C58" i="118"/>
  <c r="C59" i="118"/>
  <c r="C60" i="118"/>
  <c r="C61" i="118"/>
  <c r="C62" i="118"/>
  <c r="C63" i="118"/>
  <c r="C64" i="118"/>
  <c r="C65" i="118"/>
  <c r="C66" i="118"/>
  <c r="C67" i="118"/>
  <c r="C68" i="118"/>
  <c r="C69" i="118"/>
  <c r="C70" i="118"/>
  <c r="C71" i="118"/>
  <c r="C72" i="118"/>
  <c r="C73" i="118"/>
  <c r="C74" i="118"/>
  <c r="C75" i="118"/>
  <c r="C76" i="118"/>
  <c r="C77" i="118"/>
  <c r="C78" i="118"/>
  <c r="C79" i="118"/>
  <c r="C80" i="118"/>
  <c r="C81" i="118"/>
  <c r="C82" i="118"/>
  <c r="C83" i="118"/>
  <c r="C84" i="118"/>
  <c r="C85" i="118"/>
  <c r="C86" i="118"/>
  <c r="C87" i="118"/>
  <c r="C88" i="118"/>
  <c r="C89" i="118"/>
  <c r="C90" i="118"/>
  <c r="C91" i="118"/>
  <c r="C92" i="118"/>
  <c r="C93" i="118"/>
  <c r="C94" i="118"/>
  <c r="C95" i="118"/>
  <c r="C96" i="118"/>
  <c r="C97" i="118"/>
  <c r="C98" i="118"/>
  <c r="C99" i="118"/>
  <c r="C100" i="118"/>
  <c r="C101" i="118"/>
  <c r="C102" i="118"/>
  <c r="C103" i="118"/>
  <c r="C104" i="118"/>
  <c r="C105" i="118"/>
  <c r="C106" i="118"/>
  <c r="D107" i="118"/>
  <c r="C107" i="118" s="1"/>
  <c r="E107" i="118"/>
  <c r="F107" i="118"/>
  <c r="G107" i="118"/>
  <c r="H107" i="118"/>
  <c r="I107" i="118"/>
  <c r="C7" i="119"/>
  <c r="C8" i="119"/>
  <c r="C9" i="119"/>
  <c r="C10" i="119"/>
  <c r="C11" i="119"/>
  <c r="C12" i="119"/>
  <c r="C13" i="119"/>
  <c r="C14" i="119"/>
  <c r="C15" i="119"/>
  <c r="C16" i="119"/>
  <c r="C17" i="119"/>
  <c r="C18" i="119"/>
  <c r="C19" i="119"/>
  <c r="C20" i="119"/>
  <c r="C21" i="119"/>
  <c r="C22" i="119"/>
  <c r="C23" i="119"/>
  <c r="C24" i="119"/>
  <c r="C25" i="119"/>
  <c r="C26" i="119"/>
  <c r="C27" i="119"/>
  <c r="C28" i="119"/>
  <c r="C29" i="119"/>
  <c r="C30" i="119"/>
  <c r="C31" i="119"/>
  <c r="C32" i="119"/>
  <c r="C33" i="119"/>
  <c r="C34" i="119"/>
  <c r="C35" i="119"/>
  <c r="C36" i="119"/>
  <c r="C37" i="119"/>
  <c r="C38" i="119"/>
  <c r="C39" i="119"/>
  <c r="C40" i="119"/>
  <c r="C41" i="119"/>
  <c r="C42" i="119"/>
  <c r="C43" i="119"/>
  <c r="C44" i="119"/>
  <c r="C45" i="119"/>
  <c r="C46" i="119"/>
  <c r="C47" i="119"/>
  <c r="C48" i="119"/>
  <c r="C49" i="119"/>
  <c r="C50" i="119"/>
  <c r="C51" i="119"/>
  <c r="C52" i="119"/>
  <c r="C53" i="119"/>
  <c r="C54" i="119"/>
  <c r="C55" i="119"/>
  <c r="C56" i="119"/>
  <c r="C57" i="119"/>
  <c r="C58" i="119"/>
  <c r="C59" i="119"/>
  <c r="C60" i="119"/>
  <c r="C61" i="119"/>
  <c r="C62" i="119"/>
  <c r="C63" i="119"/>
  <c r="C64" i="119"/>
  <c r="C65" i="119"/>
  <c r="C66" i="119"/>
  <c r="C67" i="119"/>
  <c r="C68" i="119"/>
  <c r="C69" i="119"/>
  <c r="C70" i="119"/>
  <c r="C71" i="119"/>
  <c r="C72" i="119"/>
  <c r="C73" i="119"/>
  <c r="C74" i="119"/>
  <c r="C75" i="119"/>
  <c r="C76" i="119"/>
  <c r="C77" i="119"/>
  <c r="C78" i="119"/>
  <c r="C79" i="119"/>
  <c r="C80" i="119"/>
  <c r="C81" i="119"/>
  <c r="C82" i="119"/>
  <c r="C83" i="119"/>
  <c r="C84" i="119"/>
  <c r="C85" i="119"/>
  <c r="C86" i="119"/>
  <c r="C87" i="119"/>
  <c r="C88" i="119"/>
  <c r="C89" i="119"/>
  <c r="C90" i="119"/>
  <c r="C91" i="119"/>
  <c r="C92" i="119"/>
  <c r="C93" i="119"/>
  <c r="C94" i="119"/>
  <c r="C95" i="119"/>
  <c r="C96" i="119"/>
  <c r="C97" i="119"/>
  <c r="C98" i="119"/>
  <c r="C99" i="119"/>
  <c r="C100" i="119"/>
  <c r="C101" i="119"/>
  <c r="C102" i="119"/>
  <c r="C103" i="119"/>
  <c r="C104" i="119"/>
  <c r="C105" i="119"/>
  <c r="C106" i="119"/>
  <c r="D107" i="119"/>
  <c r="E107" i="119"/>
  <c r="C107" i="119" s="1"/>
  <c r="F107" i="119"/>
  <c r="G107" i="119"/>
  <c r="H107" i="119"/>
  <c r="I107" i="119"/>
  <c r="C7" i="120"/>
  <c r="C8" i="120"/>
  <c r="C9" i="120"/>
  <c r="C10" i="120"/>
  <c r="C11" i="120"/>
  <c r="C12" i="120"/>
  <c r="C13" i="120"/>
  <c r="C14" i="120"/>
  <c r="C15" i="120"/>
  <c r="C16" i="120"/>
  <c r="C17" i="120"/>
  <c r="C18" i="120"/>
  <c r="C19" i="120"/>
  <c r="C20" i="120"/>
  <c r="C21" i="120"/>
  <c r="C22" i="120"/>
  <c r="C23" i="120"/>
  <c r="C24" i="120"/>
  <c r="C25" i="120"/>
  <c r="C26" i="120"/>
  <c r="C27" i="120"/>
  <c r="C28" i="120"/>
  <c r="C29" i="120"/>
  <c r="C30" i="120"/>
  <c r="C31" i="120"/>
  <c r="C32" i="120"/>
  <c r="C33" i="120"/>
  <c r="C34" i="120"/>
  <c r="C35" i="120"/>
  <c r="C36" i="120"/>
  <c r="C37" i="120"/>
  <c r="C38" i="120"/>
  <c r="C39" i="120"/>
  <c r="C40" i="120"/>
  <c r="C41" i="120"/>
  <c r="C42" i="120"/>
  <c r="C43" i="120"/>
  <c r="C44" i="120"/>
  <c r="C45" i="120"/>
  <c r="C46" i="120"/>
  <c r="C47" i="120"/>
  <c r="C48" i="120"/>
  <c r="C49" i="120"/>
  <c r="C50" i="120"/>
  <c r="C51" i="120"/>
  <c r="C52" i="120"/>
  <c r="C53" i="120"/>
  <c r="C54" i="120"/>
  <c r="C55" i="120"/>
  <c r="C56" i="120"/>
  <c r="C57" i="120"/>
  <c r="C58" i="120"/>
  <c r="C59" i="120"/>
  <c r="C60" i="120"/>
  <c r="C61" i="120"/>
  <c r="C62" i="120"/>
  <c r="C63" i="120"/>
  <c r="C64" i="120"/>
  <c r="C65" i="120"/>
  <c r="C66" i="120"/>
  <c r="C67" i="120"/>
  <c r="C68" i="120"/>
  <c r="C69" i="120"/>
  <c r="C70" i="120"/>
  <c r="C71" i="120"/>
  <c r="C72" i="120"/>
  <c r="C73" i="120"/>
  <c r="C74" i="120"/>
  <c r="C75" i="120"/>
  <c r="C76" i="120"/>
  <c r="C77" i="120"/>
  <c r="C78" i="120"/>
  <c r="C79" i="120"/>
  <c r="C80" i="120"/>
  <c r="C81" i="120"/>
  <c r="C82" i="120"/>
  <c r="C83" i="120"/>
  <c r="C84" i="120"/>
  <c r="C85" i="120"/>
  <c r="C86" i="120"/>
  <c r="C87" i="120"/>
  <c r="C88" i="120"/>
  <c r="C89" i="120"/>
  <c r="C90" i="120"/>
  <c r="C91" i="120"/>
  <c r="C92" i="120"/>
  <c r="C93" i="120"/>
  <c r="C94" i="120"/>
  <c r="C95" i="120"/>
  <c r="C96" i="120"/>
  <c r="C97" i="120"/>
  <c r="C98" i="120"/>
  <c r="C99" i="120"/>
  <c r="C100" i="120"/>
  <c r="C101" i="120"/>
  <c r="C102" i="120"/>
  <c r="C103" i="120"/>
  <c r="C104" i="120"/>
  <c r="C105" i="120"/>
  <c r="C106" i="120"/>
  <c r="C107" i="120"/>
  <c r="D107" i="120"/>
  <c r="E107" i="120"/>
  <c r="F107" i="120"/>
  <c r="G107" i="120"/>
  <c r="H107" i="120"/>
  <c r="I107" i="120"/>
  <c r="C7" i="121"/>
  <c r="C8" i="121"/>
  <c r="C9" i="121"/>
  <c r="C10" i="121"/>
  <c r="C11" i="121"/>
  <c r="C12" i="121"/>
  <c r="C13" i="121"/>
  <c r="C14" i="121"/>
  <c r="C15" i="121"/>
  <c r="C16" i="121"/>
  <c r="C17" i="121"/>
  <c r="C18" i="121"/>
  <c r="C19" i="121"/>
  <c r="C20" i="121"/>
  <c r="C21" i="121"/>
  <c r="C22" i="121"/>
  <c r="C23" i="121"/>
  <c r="C24" i="121"/>
  <c r="C25" i="121"/>
  <c r="C26" i="121"/>
  <c r="C27" i="121"/>
  <c r="C28" i="121"/>
  <c r="C29" i="121"/>
  <c r="C30" i="121"/>
  <c r="C31" i="121"/>
  <c r="C32" i="121"/>
  <c r="C33" i="121"/>
  <c r="C34" i="121"/>
  <c r="C35" i="121"/>
  <c r="C36" i="121"/>
  <c r="C37" i="121"/>
  <c r="C38" i="121"/>
  <c r="C39" i="121"/>
  <c r="C40" i="121"/>
  <c r="C41" i="121"/>
  <c r="C42" i="121"/>
  <c r="C43" i="121"/>
  <c r="C44" i="121"/>
  <c r="C45" i="121"/>
  <c r="C46" i="121"/>
  <c r="C47" i="121"/>
  <c r="C48" i="121"/>
  <c r="C49" i="121"/>
  <c r="C50" i="121"/>
  <c r="C51" i="121"/>
  <c r="C52" i="121"/>
  <c r="C53" i="121"/>
  <c r="C54" i="121"/>
  <c r="C55" i="121"/>
  <c r="C56" i="121"/>
  <c r="C57" i="121"/>
  <c r="C58" i="121"/>
  <c r="C59" i="121"/>
  <c r="C60" i="121"/>
  <c r="C61" i="121"/>
  <c r="C62" i="121"/>
  <c r="C63" i="121"/>
  <c r="C64" i="121"/>
  <c r="C65" i="121"/>
  <c r="C66" i="121"/>
  <c r="C67" i="121"/>
  <c r="C68" i="121"/>
  <c r="C69" i="121"/>
  <c r="C70" i="121"/>
  <c r="C71" i="121"/>
  <c r="C72" i="121"/>
  <c r="C73" i="121"/>
  <c r="C74" i="121"/>
  <c r="C75" i="121"/>
  <c r="C76" i="121"/>
  <c r="C77" i="121"/>
  <c r="C78" i="121"/>
  <c r="C79" i="121"/>
  <c r="C80" i="121"/>
  <c r="C81" i="121"/>
  <c r="C82" i="121"/>
  <c r="C83" i="121"/>
  <c r="C84" i="121"/>
  <c r="C85" i="121"/>
  <c r="C86" i="121"/>
  <c r="C87" i="121"/>
  <c r="C88" i="121"/>
  <c r="C89" i="121"/>
  <c r="C90" i="121"/>
  <c r="C91" i="121"/>
  <c r="C92" i="121"/>
  <c r="C93" i="121"/>
  <c r="C94" i="121"/>
  <c r="C95" i="121"/>
  <c r="C96" i="121"/>
  <c r="C97" i="121"/>
  <c r="C98" i="121"/>
  <c r="C99" i="121"/>
  <c r="C100" i="121"/>
  <c r="C101" i="121"/>
  <c r="C102" i="121"/>
  <c r="C103" i="121"/>
  <c r="C104" i="121"/>
  <c r="C105" i="121"/>
  <c r="C106" i="121"/>
  <c r="D107" i="121"/>
  <c r="C107" i="121" s="1"/>
  <c r="E107" i="121"/>
  <c r="F107" i="121"/>
  <c r="G107" i="121"/>
  <c r="H107" i="121"/>
  <c r="I107" i="121"/>
  <c r="C7" i="122"/>
  <c r="C8" i="122"/>
  <c r="C9" i="122"/>
  <c r="C10" i="122"/>
  <c r="C11" i="122"/>
  <c r="C12" i="122"/>
  <c r="C13" i="122"/>
  <c r="C14" i="122"/>
  <c r="C15" i="122"/>
  <c r="C16" i="122"/>
  <c r="C17" i="122"/>
  <c r="C18" i="122"/>
  <c r="C19" i="122"/>
  <c r="C20" i="122"/>
  <c r="C21" i="122"/>
  <c r="C22" i="122"/>
  <c r="C23" i="122"/>
  <c r="C24" i="122"/>
  <c r="C25" i="122"/>
  <c r="C26" i="122"/>
  <c r="C27" i="122"/>
  <c r="C28" i="122"/>
  <c r="C29" i="122"/>
  <c r="C30" i="122"/>
  <c r="C31" i="122"/>
  <c r="C32" i="122"/>
  <c r="C33" i="122"/>
  <c r="C34" i="122"/>
  <c r="C35" i="122"/>
  <c r="C36" i="122"/>
  <c r="C37" i="122"/>
  <c r="C38" i="122"/>
  <c r="C39" i="122"/>
  <c r="C40" i="122"/>
  <c r="C41" i="122"/>
  <c r="C42" i="122"/>
  <c r="C43" i="122"/>
  <c r="C44" i="122"/>
  <c r="C45" i="122"/>
  <c r="C46" i="122"/>
  <c r="C47" i="122"/>
  <c r="C48" i="122"/>
  <c r="C49" i="122"/>
  <c r="C50" i="122"/>
  <c r="C51" i="122"/>
  <c r="C52" i="122"/>
  <c r="C53" i="122"/>
  <c r="C54" i="122"/>
  <c r="C55" i="122"/>
  <c r="C56" i="122"/>
  <c r="C57" i="122"/>
  <c r="C58" i="122"/>
  <c r="C59" i="122"/>
  <c r="C60" i="122"/>
  <c r="C61" i="122"/>
  <c r="C62" i="122"/>
  <c r="C63" i="122"/>
  <c r="C64" i="122"/>
  <c r="C65" i="122"/>
  <c r="C66" i="122"/>
  <c r="C67" i="122"/>
  <c r="C68" i="122"/>
  <c r="C69" i="122"/>
  <c r="C70" i="122"/>
  <c r="C71" i="122"/>
  <c r="C72" i="122"/>
  <c r="C73" i="122"/>
  <c r="C74" i="122"/>
  <c r="C75" i="122"/>
  <c r="C76" i="122"/>
  <c r="C77" i="122"/>
  <c r="C78" i="122"/>
  <c r="C79" i="122"/>
  <c r="C80" i="122"/>
  <c r="C81" i="122"/>
  <c r="C82" i="122"/>
  <c r="C83" i="122"/>
  <c r="C84" i="122"/>
  <c r="C85" i="122"/>
  <c r="C86" i="122"/>
  <c r="C87" i="122"/>
  <c r="C88" i="122"/>
  <c r="C89" i="122"/>
  <c r="C90" i="122"/>
  <c r="C91" i="122"/>
  <c r="C92" i="122"/>
  <c r="C93" i="122"/>
  <c r="C94" i="122"/>
  <c r="C95" i="122"/>
  <c r="C96" i="122"/>
  <c r="C97" i="122"/>
  <c r="C98" i="122"/>
  <c r="C99" i="122"/>
  <c r="C100" i="122"/>
  <c r="C101" i="122"/>
  <c r="C102" i="122"/>
  <c r="C103" i="122"/>
  <c r="C104" i="122"/>
  <c r="C105" i="122"/>
  <c r="C106" i="122"/>
  <c r="D107" i="122"/>
  <c r="C107" i="122" s="1"/>
  <c r="E107" i="122"/>
  <c r="F107" i="122"/>
  <c r="G107" i="122"/>
  <c r="H107" i="122"/>
  <c r="I107" i="122"/>
  <c r="C7" i="123"/>
  <c r="C8" i="123"/>
  <c r="C9" i="123"/>
  <c r="C10" i="123"/>
  <c r="C11" i="123"/>
  <c r="C12" i="123"/>
  <c r="C13" i="123"/>
  <c r="C14" i="123"/>
  <c r="C15" i="123"/>
  <c r="C16" i="123"/>
  <c r="C17" i="123"/>
  <c r="C18" i="123"/>
  <c r="C19" i="123"/>
  <c r="C20" i="123"/>
  <c r="C21" i="123"/>
  <c r="C22" i="123"/>
  <c r="C23" i="123"/>
  <c r="C24" i="123"/>
  <c r="C25" i="123"/>
  <c r="C26" i="123"/>
  <c r="C27" i="123"/>
  <c r="C28" i="123"/>
  <c r="C29" i="123"/>
  <c r="C30" i="123"/>
  <c r="C31" i="123"/>
  <c r="C32" i="123"/>
  <c r="C33" i="123"/>
  <c r="C34" i="123"/>
  <c r="C35" i="123"/>
  <c r="C36" i="123"/>
  <c r="C37" i="123"/>
  <c r="C38" i="123"/>
  <c r="C39" i="123"/>
  <c r="C40" i="123"/>
  <c r="C41" i="123"/>
  <c r="C42" i="123"/>
  <c r="C43" i="123"/>
  <c r="C44" i="123"/>
  <c r="C45" i="123"/>
  <c r="C46" i="123"/>
  <c r="C47" i="123"/>
  <c r="C48" i="123"/>
  <c r="C49" i="123"/>
  <c r="C50" i="123"/>
  <c r="C51" i="123"/>
  <c r="C52" i="123"/>
  <c r="C53" i="123"/>
  <c r="C54" i="123"/>
  <c r="C55" i="123"/>
  <c r="C56" i="123"/>
  <c r="C57" i="123"/>
  <c r="C58" i="123"/>
  <c r="C59" i="123"/>
  <c r="C60" i="123"/>
  <c r="C61" i="123"/>
  <c r="C62" i="123"/>
  <c r="C63" i="123"/>
  <c r="C64" i="123"/>
  <c r="C65" i="123"/>
  <c r="C66" i="123"/>
  <c r="C67" i="123"/>
  <c r="C68" i="123"/>
  <c r="C69" i="123"/>
  <c r="C70" i="123"/>
  <c r="C71" i="123"/>
  <c r="C72" i="123"/>
  <c r="C73" i="123"/>
  <c r="C74" i="123"/>
  <c r="C75" i="123"/>
  <c r="C76" i="123"/>
  <c r="C77" i="123"/>
  <c r="C78" i="123"/>
  <c r="C79" i="123"/>
  <c r="C80" i="123"/>
  <c r="C81" i="123"/>
  <c r="C82" i="123"/>
  <c r="C83" i="123"/>
  <c r="C84" i="123"/>
  <c r="C85" i="123"/>
  <c r="C86" i="123"/>
  <c r="C87" i="123"/>
  <c r="C88" i="123"/>
  <c r="C89" i="123"/>
  <c r="C90" i="123"/>
  <c r="C91" i="123"/>
  <c r="C92" i="123"/>
  <c r="C93" i="123"/>
  <c r="C94" i="123"/>
  <c r="C95" i="123"/>
  <c r="C96" i="123"/>
  <c r="C97" i="123"/>
  <c r="C98" i="123"/>
  <c r="C99" i="123"/>
  <c r="C100" i="123"/>
  <c r="C101" i="123"/>
  <c r="C102" i="123"/>
  <c r="C103" i="123"/>
  <c r="C104" i="123"/>
  <c r="C105" i="123"/>
  <c r="C106" i="123"/>
  <c r="D107" i="123"/>
  <c r="C107" i="123" s="1"/>
  <c r="E107" i="123"/>
  <c r="F107" i="123"/>
  <c r="G107" i="123"/>
  <c r="H107" i="123"/>
  <c r="I107" i="123"/>
  <c r="C7" i="124"/>
  <c r="C8" i="124"/>
  <c r="C9" i="124"/>
  <c r="C10" i="124"/>
  <c r="C11" i="124"/>
  <c r="C12" i="124"/>
  <c r="C13" i="124"/>
  <c r="C14" i="124"/>
  <c r="C15" i="124"/>
  <c r="C16" i="124"/>
  <c r="C17" i="124"/>
  <c r="C18" i="124"/>
  <c r="C19" i="124"/>
  <c r="C20" i="124"/>
  <c r="C21" i="124"/>
  <c r="C22" i="124"/>
  <c r="C23" i="124"/>
  <c r="C24" i="124"/>
  <c r="C25" i="124"/>
  <c r="C26" i="124"/>
  <c r="C27" i="124"/>
  <c r="C28" i="124"/>
  <c r="C29" i="124"/>
  <c r="C30" i="124"/>
  <c r="C31" i="124"/>
  <c r="C32" i="124"/>
  <c r="C33" i="124"/>
  <c r="C34" i="124"/>
  <c r="C35" i="124"/>
  <c r="C36" i="124"/>
  <c r="C37" i="124"/>
  <c r="C38" i="124"/>
  <c r="C39" i="124"/>
  <c r="C40" i="124"/>
  <c r="C41" i="124"/>
  <c r="C42" i="124"/>
  <c r="C43" i="124"/>
  <c r="C44" i="124"/>
  <c r="C45" i="124"/>
  <c r="C46" i="124"/>
  <c r="C47" i="124"/>
  <c r="C48" i="124"/>
  <c r="C49" i="124"/>
  <c r="C50" i="124"/>
  <c r="C51" i="124"/>
  <c r="C52" i="124"/>
  <c r="C53" i="124"/>
  <c r="C54" i="124"/>
  <c r="C55" i="124"/>
  <c r="C56" i="124"/>
  <c r="C57" i="124"/>
  <c r="C58" i="124"/>
  <c r="C59" i="124"/>
  <c r="C60" i="124"/>
  <c r="C61" i="124"/>
  <c r="C62" i="124"/>
  <c r="C63" i="124"/>
  <c r="C64" i="124"/>
  <c r="C65" i="124"/>
  <c r="C66" i="124"/>
  <c r="C67" i="124"/>
  <c r="C68" i="124"/>
  <c r="C69" i="124"/>
  <c r="C70" i="124"/>
  <c r="C71" i="124"/>
  <c r="C72" i="124"/>
  <c r="C73" i="124"/>
  <c r="C74" i="124"/>
  <c r="C75" i="124"/>
  <c r="C76" i="124"/>
  <c r="C77" i="124"/>
  <c r="C78" i="124"/>
  <c r="C79" i="124"/>
  <c r="C80" i="124"/>
  <c r="C81" i="124"/>
  <c r="C82" i="124"/>
  <c r="C83" i="124"/>
  <c r="C84" i="124"/>
  <c r="C85" i="124"/>
  <c r="C86" i="124"/>
  <c r="C87" i="124"/>
  <c r="C88" i="124"/>
  <c r="C89" i="124"/>
  <c r="C90" i="124"/>
  <c r="C91" i="124"/>
  <c r="C92" i="124"/>
  <c r="C93" i="124"/>
  <c r="C94" i="124"/>
  <c r="C95" i="124"/>
  <c r="C96" i="124"/>
  <c r="C97" i="124"/>
  <c r="C98" i="124"/>
  <c r="C99" i="124"/>
  <c r="C100" i="124"/>
  <c r="C101" i="124"/>
  <c r="C102" i="124"/>
  <c r="C103" i="124"/>
  <c r="C104" i="124"/>
  <c r="C105" i="124"/>
  <c r="C106" i="124"/>
  <c r="C107" i="124"/>
  <c r="D107" i="124"/>
  <c r="E107" i="124"/>
  <c r="F107" i="124"/>
  <c r="G107" i="124"/>
  <c r="H107" i="124"/>
  <c r="I107" i="124"/>
  <c r="C7" i="107"/>
  <c r="C8" i="107"/>
  <c r="C9" i="107"/>
  <c r="C10" i="107"/>
  <c r="C11" i="107"/>
  <c r="C12" i="107"/>
  <c r="C13" i="107"/>
  <c r="C14" i="107"/>
  <c r="C15" i="107"/>
  <c r="C16" i="107"/>
  <c r="C17" i="107"/>
  <c r="C18" i="107"/>
  <c r="C19" i="107"/>
  <c r="C20" i="107"/>
  <c r="C21" i="107"/>
  <c r="C22" i="107"/>
  <c r="C23" i="107"/>
  <c r="C24" i="107"/>
  <c r="C25" i="107"/>
  <c r="C26" i="107"/>
  <c r="C27" i="107"/>
  <c r="C28" i="107"/>
  <c r="C29" i="107"/>
  <c r="C30" i="107"/>
  <c r="C31" i="107"/>
  <c r="C32" i="107"/>
  <c r="C33" i="107"/>
  <c r="C34" i="107"/>
  <c r="C35" i="107"/>
  <c r="C36" i="107"/>
  <c r="C37" i="107"/>
  <c r="C38" i="107"/>
  <c r="C39" i="107"/>
  <c r="C40" i="107"/>
  <c r="C41" i="107"/>
  <c r="C42" i="107"/>
  <c r="C43" i="107"/>
  <c r="C44" i="107"/>
  <c r="C45" i="107"/>
  <c r="C46" i="107"/>
  <c r="C47" i="107"/>
  <c r="C48" i="107"/>
  <c r="C49" i="107"/>
  <c r="C50" i="107"/>
  <c r="C51" i="107"/>
  <c r="C52" i="107"/>
  <c r="C53" i="107"/>
  <c r="C54" i="107"/>
  <c r="C55" i="107"/>
  <c r="C56" i="107"/>
  <c r="C57" i="107"/>
  <c r="C58" i="107"/>
  <c r="C59" i="107"/>
  <c r="C60" i="107"/>
  <c r="C61" i="107"/>
  <c r="C62" i="107"/>
  <c r="C63" i="107"/>
  <c r="C64" i="107"/>
  <c r="C65" i="107"/>
  <c r="C66" i="107"/>
  <c r="C67" i="107"/>
  <c r="C68" i="107"/>
  <c r="C69" i="107"/>
  <c r="C70" i="107"/>
  <c r="C71" i="107"/>
  <c r="C72" i="107"/>
  <c r="C73" i="107"/>
  <c r="C74" i="107"/>
  <c r="C75" i="107"/>
  <c r="C76" i="107"/>
  <c r="C77" i="107"/>
  <c r="C78" i="107"/>
  <c r="C79" i="107"/>
  <c r="C80" i="107"/>
  <c r="C81" i="107"/>
  <c r="C82" i="107"/>
  <c r="C83" i="107"/>
  <c r="C84" i="107"/>
  <c r="C85" i="107"/>
  <c r="C86" i="107"/>
  <c r="C87" i="107"/>
  <c r="C88" i="107"/>
  <c r="C89" i="107"/>
  <c r="C90" i="107"/>
  <c r="C91" i="107"/>
  <c r="C92" i="107"/>
  <c r="C93" i="107"/>
  <c r="C94" i="107"/>
  <c r="C95" i="107"/>
  <c r="C96" i="107"/>
  <c r="C97" i="107"/>
  <c r="C98" i="107"/>
  <c r="C99" i="107"/>
  <c r="C100" i="107"/>
  <c r="C101" i="107"/>
  <c r="C102" i="107"/>
  <c r="C103" i="107"/>
  <c r="C104" i="107"/>
  <c r="C105" i="107"/>
  <c r="C106" i="107"/>
  <c r="D107" i="107"/>
  <c r="C107" i="107" s="1"/>
  <c r="E107" i="107"/>
  <c r="F107" i="107"/>
  <c r="G107" i="107"/>
  <c r="H107" i="107"/>
  <c r="I107" i="107"/>
  <c r="C7" i="125"/>
  <c r="C8" i="125"/>
  <c r="C9" i="125"/>
  <c r="C10" i="125"/>
  <c r="C11" i="125"/>
  <c r="C12" i="125"/>
  <c r="C13" i="125"/>
  <c r="C14" i="125"/>
  <c r="C15" i="125"/>
  <c r="C16" i="125"/>
  <c r="C17" i="125"/>
  <c r="C18" i="125"/>
  <c r="C19" i="125"/>
  <c r="C20" i="125"/>
  <c r="C21" i="125"/>
  <c r="C22" i="125"/>
  <c r="C23" i="125"/>
  <c r="C24" i="125"/>
  <c r="C25" i="125"/>
  <c r="C26" i="125"/>
  <c r="C27" i="125"/>
  <c r="C28" i="125"/>
  <c r="C29" i="125"/>
  <c r="C30" i="125"/>
  <c r="C31" i="125"/>
  <c r="C32" i="125"/>
  <c r="C33" i="125"/>
  <c r="C34" i="125"/>
  <c r="C35" i="125"/>
  <c r="C36" i="125"/>
  <c r="C37" i="125"/>
  <c r="C38" i="125"/>
  <c r="C39" i="125"/>
  <c r="C40" i="125"/>
  <c r="C41" i="125"/>
  <c r="C42" i="125"/>
  <c r="C43" i="125"/>
  <c r="C44" i="125"/>
  <c r="C45" i="125"/>
  <c r="C46" i="125"/>
  <c r="C47" i="125"/>
  <c r="C48" i="125"/>
  <c r="C49" i="125"/>
  <c r="C50" i="125"/>
  <c r="C51" i="125"/>
  <c r="C52" i="125"/>
  <c r="C53" i="125"/>
  <c r="C54" i="125"/>
  <c r="C55" i="125"/>
  <c r="C56" i="125"/>
  <c r="C57" i="125"/>
  <c r="C58" i="125"/>
  <c r="C59" i="125"/>
  <c r="C60" i="125"/>
  <c r="C61" i="125"/>
  <c r="C62" i="125"/>
  <c r="C63" i="125"/>
  <c r="C64" i="125"/>
  <c r="C65" i="125"/>
  <c r="C66" i="125"/>
  <c r="C67" i="125"/>
  <c r="C68" i="125"/>
  <c r="C69" i="125"/>
  <c r="C70" i="125"/>
  <c r="C71" i="125"/>
  <c r="C72" i="125"/>
  <c r="C73" i="125"/>
  <c r="C74" i="125"/>
  <c r="C75" i="125"/>
  <c r="C76" i="125"/>
  <c r="C77" i="125"/>
  <c r="C78" i="125"/>
  <c r="C79" i="125"/>
  <c r="C80" i="125"/>
  <c r="C81" i="125"/>
  <c r="C82" i="125"/>
  <c r="C83" i="125"/>
  <c r="C84" i="125"/>
  <c r="C85" i="125"/>
  <c r="C86" i="125"/>
  <c r="C87" i="125"/>
  <c r="C88" i="125"/>
  <c r="C89" i="125"/>
  <c r="C90" i="125"/>
  <c r="C91" i="125"/>
  <c r="C92" i="125"/>
  <c r="C93" i="125"/>
  <c r="C94" i="125"/>
  <c r="C95" i="125"/>
  <c r="C96" i="125"/>
  <c r="C97" i="125"/>
  <c r="C98" i="125"/>
  <c r="C99" i="125"/>
  <c r="C100" i="125"/>
  <c r="C101" i="125"/>
  <c r="C102" i="125"/>
  <c r="C103" i="125"/>
  <c r="C104" i="125"/>
  <c r="C105" i="125"/>
  <c r="C106" i="125"/>
  <c r="D107" i="125"/>
  <c r="C107" i="125" s="1"/>
  <c r="E107" i="125"/>
  <c r="F107" i="125"/>
  <c r="G107" i="125"/>
  <c r="H107" i="125"/>
  <c r="I107" i="125"/>
  <c r="C7" i="126"/>
  <c r="C8" i="126"/>
  <c r="C9" i="126"/>
  <c r="C10" i="126"/>
  <c r="C11" i="126"/>
  <c r="C12" i="126"/>
  <c r="C13" i="126"/>
  <c r="C14" i="126"/>
  <c r="C15" i="126"/>
  <c r="C16" i="126"/>
  <c r="C17" i="126"/>
  <c r="C18" i="126"/>
  <c r="C19" i="126"/>
  <c r="C20" i="126"/>
  <c r="C21" i="126"/>
  <c r="C22" i="126"/>
  <c r="C23" i="126"/>
  <c r="C24" i="126"/>
  <c r="C25" i="126"/>
  <c r="C26" i="126"/>
  <c r="C27" i="126"/>
  <c r="C28" i="126"/>
  <c r="C29" i="126"/>
  <c r="C30" i="126"/>
  <c r="C31" i="126"/>
  <c r="C32" i="126"/>
  <c r="C33" i="126"/>
  <c r="C34" i="126"/>
  <c r="C35" i="126"/>
  <c r="C36" i="126"/>
  <c r="C37" i="126"/>
  <c r="C38" i="126"/>
  <c r="C39" i="126"/>
  <c r="C40" i="126"/>
  <c r="C41" i="126"/>
  <c r="C42" i="126"/>
  <c r="C43" i="126"/>
  <c r="C44" i="126"/>
  <c r="C45" i="126"/>
  <c r="C46" i="126"/>
  <c r="C47" i="126"/>
  <c r="C48" i="126"/>
  <c r="C49" i="126"/>
  <c r="C50" i="126"/>
  <c r="C51" i="126"/>
  <c r="C52" i="126"/>
  <c r="C53" i="126"/>
  <c r="C54" i="126"/>
  <c r="C55" i="126"/>
  <c r="C56" i="126"/>
  <c r="C57" i="126"/>
  <c r="C58" i="126"/>
  <c r="C59" i="126"/>
  <c r="C60" i="126"/>
  <c r="C61" i="126"/>
  <c r="C62" i="126"/>
  <c r="C63" i="126"/>
  <c r="C64" i="126"/>
  <c r="C65" i="126"/>
  <c r="C66" i="126"/>
  <c r="C67" i="126"/>
  <c r="C68" i="126"/>
  <c r="C69" i="126"/>
  <c r="C70" i="126"/>
  <c r="C71" i="126"/>
  <c r="C72" i="126"/>
  <c r="C73" i="126"/>
  <c r="C74" i="126"/>
  <c r="C75" i="126"/>
  <c r="C76" i="126"/>
  <c r="C77" i="126"/>
  <c r="C78" i="126"/>
  <c r="C79" i="126"/>
  <c r="C80" i="126"/>
  <c r="C81" i="126"/>
  <c r="C82" i="126"/>
  <c r="C83" i="126"/>
  <c r="C84" i="126"/>
  <c r="C85" i="126"/>
  <c r="C86" i="126"/>
  <c r="C87" i="126"/>
  <c r="C88" i="126"/>
  <c r="C89" i="126"/>
  <c r="C90" i="126"/>
  <c r="C91" i="126"/>
  <c r="C92" i="126"/>
  <c r="C93" i="126"/>
  <c r="C94" i="126"/>
  <c r="C95" i="126"/>
  <c r="C96" i="126"/>
  <c r="C97" i="126"/>
  <c r="C98" i="126"/>
  <c r="C99" i="126"/>
  <c r="C100" i="126"/>
  <c r="C101" i="126"/>
  <c r="C102" i="126"/>
  <c r="C103" i="126"/>
  <c r="C104" i="126"/>
  <c r="C105" i="126"/>
  <c r="C106" i="126"/>
  <c r="D107" i="126"/>
  <c r="C107" i="126" s="1"/>
  <c r="E107" i="126"/>
  <c r="F107" i="126"/>
  <c r="G107" i="126"/>
  <c r="H107" i="126"/>
  <c r="I107" i="126"/>
  <c r="C7" i="127"/>
  <c r="C8" i="127"/>
  <c r="C9" i="127"/>
  <c r="C10" i="127"/>
  <c r="C11" i="127"/>
  <c r="C12" i="127"/>
  <c r="C13" i="127"/>
  <c r="C14" i="127"/>
  <c r="C15" i="127"/>
  <c r="C16" i="127"/>
  <c r="C17" i="127"/>
  <c r="C18" i="127"/>
  <c r="C19" i="127"/>
  <c r="C20" i="127"/>
  <c r="C21" i="127"/>
  <c r="C22" i="127"/>
  <c r="C23" i="127"/>
  <c r="C24" i="127"/>
  <c r="C25" i="127"/>
  <c r="C26" i="127"/>
  <c r="C27" i="127"/>
  <c r="C28" i="127"/>
  <c r="C29" i="127"/>
  <c r="C30" i="127"/>
  <c r="C31" i="127"/>
  <c r="C32" i="127"/>
  <c r="C33" i="127"/>
  <c r="C34" i="127"/>
  <c r="C35" i="127"/>
  <c r="C36" i="127"/>
  <c r="C37" i="127"/>
  <c r="C38" i="127"/>
  <c r="C39" i="127"/>
  <c r="C40" i="127"/>
  <c r="C41" i="127"/>
  <c r="C42" i="127"/>
  <c r="C43" i="127"/>
  <c r="C44" i="127"/>
  <c r="C45" i="127"/>
  <c r="C46" i="127"/>
  <c r="C47" i="127"/>
  <c r="C48" i="127"/>
  <c r="C49" i="127"/>
  <c r="C50" i="127"/>
  <c r="C51" i="127"/>
  <c r="C52" i="127"/>
  <c r="C53" i="127"/>
  <c r="C54" i="127"/>
  <c r="C55" i="127"/>
  <c r="C56" i="127"/>
  <c r="C57" i="127"/>
  <c r="C58" i="127"/>
  <c r="C59" i="127"/>
  <c r="C60" i="127"/>
  <c r="C61" i="127"/>
  <c r="C62" i="127"/>
  <c r="C63" i="127"/>
  <c r="C64" i="127"/>
  <c r="C65" i="127"/>
  <c r="C66" i="127"/>
  <c r="C67" i="127"/>
  <c r="C68" i="127"/>
  <c r="C69" i="127"/>
  <c r="C70" i="127"/>
  <c r="C71" i="127"/>
  <c r="C72" i="127"/>
  <c r="C73" i="127"/>
  <c r="C74" i="127"/>
  <c r="C75" i="127"/>
  <c r="C76" i="127"/>
  <c r="C77" i="127"/>
  <c r="C78" i="127"/>
  <c r="C79" i="127"/>
  <c r="C80" i="127"/>
  <c r="C81" i="127"/>
  <c r="C82" i="127"/>
  <c r="C83" i="127"/>
  <c r="C84" i="127"/>
  <c r="C85" i="127"/>
  <c r="C86" i="127"/>
  <c r="C87" i="127"/>
  <c r="C88" i="127"/>
  <c r="C89" i="127"/>
  <c r="C90" i="127"/>
  <c r="C91" i="127"/>
  <c r="C92" i="127"/>
  <c r="C93" i="127"/>
  <c r="C94" i="127"/>
  <c r="C95" i="127"/>
  <c r="C96" i="127"/>
  <c r="C97" i="127"/>
  <c r="C98" i="127"/>
  <c r="C99" i="127"/>
  <c r="C100" i="127"/>
  <c r="C101" i="127"/>
  <c r="C102" i="127"/>
  <c r="C103" i="127"/>
  <c r="C104" i="127"/>
  <c r="C105" i="127"/>
  <c r="C106" i="127"/>
  <c r="C107" i="127"/>
  <c r="D107" i="127"/>
  <c r="E107" i="127"/>
  <c r="F107" i="127"/>
  <c r="G107" i="127"/>
  <c r="H107" i="127"/>
  <c r="I107" i="127"/>
  <c r="C7" i="128"/>
  <c r="C8" i="128"/>
  <c r="C9" i="128"/>
  <c r="C10" i="128"/>
  <c r="C11" i="128"/>
  <c r="C12" i="128"/>
  <c r="C13" i="128"/>
  <c r="C14" i="128"/>
  <c r="C15" i="128"/>
  <c r="C16" i="128"/>
  <c r="C17" i="128"/>
  <c r="C18" i="128"/>
  <c r="C19" i="128"/>
  <c r="C20" i="128"/>
  <c r="C21" i="128"/>
  <c r="C22" i="128"/>
  <c r="C23" i="128"/>
  <c r="C24" i="128"/>
  <c r="C25" i="128"/>
  <c r="C26" i="128"/>
  <c r="C27" i="128"/>
  <c r="C28" i="128"/>
  <c r="C29" i="128"/>
  <c r="C30" i="128"/>
  <c r="C31" i="128"/>
  <c r="C32" i="128"/>
  <c r="C33" i="128"/>
  <c r="C34" i="128"/>
  <c r="C35" i="128"/>
  <c r="C36" i="128"/>
  <c r="C37" i="128"/>
  <c r="C38" i="128"/>
  <c r="C39" i="128"/>
  <c r="C40" i="128"/>
  <c r="C41" i="128"/>
  <c r="C42" i="128"/>
  <c r="C43" i="128"/>
  <c r="C44" i="128"/>
  <c r="C45" i="128"/>
  <c r="C46" i="128"/>
  <c r="C47" i="128"/>
  <c r="C48" i="128"/>
  <c r="C49" i="128"/>
  <c r="C50" i="128"/>
  <c r="C51" i="128"/>
  <c r="C52" i="128"/>
  <c r="C53" i="128"/>
  <c r="C54" i="128"/>
  <c r="C55" i="128"/>
  <c r="C56" i="128"/>
  <c r="C57" i="128"/>
  <c r="C58" i="128"/>
  <c r="C59" i="128"/>
  <c r="C60" i="128"/>
  <c r="C61" i="128"/>
  <c r="C62" i="128"/>
  <c r="C63" i="128"/>
  <c r="C64" i="128"/>
  <c r="C65" i="128"/>
  <c r="C66" i="128"/>
  <c r="C67" i="128"/>
  <c r="C68" i="128"/>
  <c r="C69" i="128"/>
  <c r="C70" i="128"/>
  <c r="C71" i="128"/>
  <c r="C72" i="128"/>
  <c r="C73" i="128"/>
  <c r="C74" i="128"/>
  <c r="C75" i="128"/>
  <c r="C76" i="128"/>
  <c r="C77" i="128"/>
  <c r="C78" i="128"/>
  <c r="C79" i="128"/>
  <c r="C80" i="128"/>
  <c r="C81" i="128"/>
  <c r="C82" i="128"/>
  <c r="C83" i="128"/>
  <c r="C84" i="128"/>
  <c r="C85" i="128"/>
  <c r="C86" i="128"/>
  <c r="C87" i="128"/>
  <c r="C88" i="128"/>
  <c r="C89" i="128"/>
  <c r="C90" i="128"/>
  <c r="C91" i="128"/>
  <c r="C92" i="128"/>
  <c r="C93" i="128"/>
  <c r="C94" i="128"/>
  <c r="C95" i="128"/>
  <c r="C96" i="128"/>
  <c r="C97" i="128"/>
  <c r="C98" i="128"/>
  <c r="C99" i="128"/>
  <c r="C100" i="128"/>
  <c r="C101" i="128"/>
  <c r="C102" i="128"/>
  <c r="C103" i="128"/>
  <c r="C104" i="128"/>
  <c r="C105" i="128"/>
  <c r="C106" i="128"/>
  <c r="D107" i="128"/>
  <c r="C107" i="128" s="1"/>
  <c r="E107" i="128"/>
  <c r="F107" i="128"/>
  <c r="G107" i="128"/>
  <c r="H107" i="128"/>
  <c r="I107" i="128"/>
  <c r="C7" i="129"/>
  <c r="C8" i="129"/>
  <c r="C9" i="129"/>
  <c r="C10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4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0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4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7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D107" i="129"/>
  <c r="C107" i="129" s="1"/>
  <c r="E107" i="129"/>
  <c r="F107" i="129"/>
  <c r="G107" i="129"/>
  <c r="H107" i="129"/>
  <c r="I107" i="129"/>
  <c r="C7" i="130"/>
  <c r="C8" i="130"/>
  <c r="C9" i="130"/>
  <c r="C10" i="130"/>
  <c r="C11" i="130"/>
  <c r="C12" i="130"/>
  <c r="C13" i="130"/>
  <c r="C14" i="130"/>
  <c r="C15" i="130"/>
  <c r="C16" i="130"/>
  <c r="C17" i="130"/>
  <c r="C18" i="130"/>
  <c r="C19" i="130"/>
  <c r="C20" i="130"/>
  <c r="C21" i="130"/>
  <c r="C22" i="130"/>
  <c r="C23" i="130"/>
  <c r="C24" i="130"/>
  <c r="C25" i="130"/>
  <c r="C26" i="130"/>
  <c r="C27" i="130"/>
  <c r="C28" i="130"/>
  <c r="C29" i="130"/>
  <c r="C30" i="130"/>
  <c r="C31" i="130"/>
  <c r="C32" i="130"/>
  <c r="C33" i="130"/>
  <c r="C34" i="130"/>
  <c r="C35" i="130"/>
  <c r="C36" i="130"/>
  <c r="C37" i="130"/>
  <c r="C38" i="130"/>
  <c r="C39" i="130"/>
  <c r="C40" i="130"/>
  <c r="C41" i="130"/>
  <c r="C42" i="130"/>
  <c r="C43" i="130"/>
  <c r="C44" i="130"/>
  <c r="C45" i="130"/>
  <c r="C46" i="130"/>
  <c r="C47" i="130"/>
  <c r="C48" i="130"/>
  <c r="C49" i="130"/>
  <c r="C50" i="130"/>
  <c r="C51" i="130"/>
  <c r="C52" i="130"/>
  <c r="C53" i="130"/>
  <c r="C54" i="130"/>
  <c r="C55" i="130"/>
  <c r="C56" i="130"/>
  <c r="C57" i="130"/>
  <c r="C58" i="130"/>
  <c r="C59" i="130"/>
  <c r="C60" i="130"/>
  <c r="C61" i="130"/>
  <c r="C62" i="130"/>
  <c r="C63" i="130"/>
  <c r="C64" i="130"/>
  <c r="C65" i="130"/>
  <c r="C66" i="130"/>
  <c r="C67" i="130"/>
  <c r="C68" i="130"/>
  <c r="C69" i="130"/>
  <c r="C70" i="130"/>
  <c r="C71" i="130"/>
  <c r="C72" i="130"/>
  <c r="C73" i="130"/>
  <c r="C74" i="130"/>
  <c r="C75" i="130"/>
  <c r="C76" i="130"/>
  <c r="C77" i="130"/>
  <c r="C78" i="130"/>
  <c r="C79" i="130"/>
  <c r="C80" i="130"/>
  <c r="C81" i="130"/>
  <c r="C82" i="130"/>
  <c r="C83" i="130"/>
  <c r="C84" i="130"/>
  <c r="C85" i="130"/>
  <c r="C86" i="130"/>
  <c r="C87" i="130"/>
  <c r="C88" i="130"/>
  <c r="C89" i="130"/>
  <c r="C90" i="130"/>
  <c r="C91" i="130"/>
  <c r="C92" i="130"/>
  <c r="C93" i="130"/>
  <c r="C94" i="130"/>
  <c r="C95" i="130"/>
  <c r="C96" i="130"/>
  <c r="C97" i="130"/>
  <c r="C98" i="130"/>
  <c r="C99" i="130"/>
  <c r="C100" i="130"/>
  <c r="C101" i="130"/>
  <c r="C102" i="130"/>
  <c r="C103" i="130"/>
  <c r="C104" i="130"/>
  <c r="C105" i="130"/>
  <c r="C106" i="130"/>
  <c r="D107" i="130"/>
  <c r="C107" i="130" s="1"/>
  <c r="E107" i="130"/>
  <c r="F107" i="130"/>
  <c r="G107" i="130"/>
  <c r="H107" i="130"/>
  <c r="I107" i="130"/>
  <c r="C7" i="131"/>
  <c r="C8" i="131"/>
  <c r="C9" i="131"/>
  <c r="C10" i="131"/>
  <c r="C11" i="131"/>
  <c r="C12" i="131"/>
  <c r="C13" i="131"/>
  <c r="C14" i="131"/>
  <c r="C15" i="131"/>
  <c r="C16" i="131"/>
  <c r="C17" i="131"/>
  <c r="C18" i="131"/>
  <c r="C19" i="131"/>
  <c r="C20" i="131"/>
  <c r="C21" i="131"/>
  <c r="C22" i="131"/>
  <c r="C23" i="131"/>
  <c r="C24" i="131"/>
  <c r="C25" i="131"/>
  <c r="C26" i="131"/>
  <c r="C27" i="131"/>
  <c r="C28" i="131"/>
  <c r="C29" i="131"/>
  <c r="C30" i="131"/>
  <c r="C31" i="131"/>
  <c r="C32" i="131"/>
  <c r="C33" i="131"/>
  <c r="C34" i="131"/>
  <c r="C35" i="131"/>
  <c r="C36" i="131"/>
  <c r="C37" i="131"/>
  <c r="C38" i="131"/>
  <c r="C39" i="131"/>
  <c r="C40" i="131"/>
  <c r="C41" i="131"/>
  <c r="C42" i="131"/>
  <c r="C43" i="131"/>
  <c r="C44" i="131"/>
  <c r="C45" i="131"/>
  <c r="C46" i="131"/>
  <c r="C47" i="131"/>
  <c r="C48" i="131"/>
  <c r="C49" i="131"/>
  <c r="C50" i="131"/>
  <c r="C51" i="131"/>
  <c r="C52" i="131"/>
  <c r="C53" i="131"/>
  <c r="C54" i="131"/>
  <c r="C55" i="131"/>
  <c r="C56" i="131"/>
  <c r="C57" i="131"/>
  <c r="C58" i="131"/>
  <c r="C59" i="131"/>
  <c r="C60" i="131"/>
  <c r="C61" i="131"/>
  <c r="C62" i="131"/>
  <c r="C63" i="131"/>
  <c r="C64" i="131"/>
  <c r="C65" i="131"/>
  <c r="C66" i="131"/>
  <c r="C67" i="131"/>
  <c r="C68" i="131"/>
  <c r="C69" i="131"/>
  <c r="C70" i="131"/>
  <c r="C71" i="131"/>
  <c r="C72" i="131"/>
  <c r="C73" i="131"/>
  <c r="C74" i="131"/>
  <c r="C75" i="131"/>
  <c r="C76" i="131"/>
  <c r="C77" i="131"/>
  <c r="C78" i="131"/>
  <c r="C79" i="131"/>
  <c r="C80" i="131"/>
  <c r="C81" i="131"/>
  <c r="C82" i="131"/>
  <c r="C83" i="131"/>
  <c r="C84" i="131"/>
  <c r="C85" i="131"/>
  <c r="C86" i="131"/>
  <c r="C87" i="131"/>
  <c r="C88" i="131"/>
  <c r="C89" i="131"/>
  <c r="C90" i="131"/>
  <c r="C91" i="131"/>
  <c r="C92" i="131"/>
  <c r="C93" i="131"/>
  <c r="C94" i="131"/>
  <c r="C95" i="131"/>
  <c r="C96" i="131"/>
  <c r="C97" i="131"/>
  <c r="C98" i="131"/>
  <c r="C99" i="131"/>
  <c r="C100" i="131"/>
  <c r="C101" i="131"/>
  <c r="C102" i="131"/>
  <c r="C103" i="131"/>
  <c r="C104" i="131"/>
  <c r="C105" i="131"/>
  <c r="C106" i="131"/>
  <c r="C107" i="131"/>
  <c r="D107" i="131"/>
  <c r="E107" i="131"/>
  <c r="F107" i="131"/>
  <c r="G107" i="131"/>
  <c r="H107" i="131"/>
  <c r="I107" i="131"/>
  <c r="C7" i="132"/>
  <c r="C8" i="132"/>
  <c r="C9" i="132"/>
  <c r="C10" i="132"/>
  <c r="C11" i="132"/>
  <c r="C12" i="132"/>
  <c r="C13" i="132"/>
  <c r="C14" i="132"/>
  <c r="C15" i="132"/>
  <c r="C16" i="132"/>
  <c r="C17" i="132"/>
  <c r="C18" i="132"/>
  <c r="C19" i="132"/>
  <c r="C20" i="132"/>
  <c r="C21" i="132"/>
  <c r="C22" i="132"/>
  <c r="C23" i="132"/>
  <c r="C24" i="132"/>
  <c r="C25" i="132"/>
  <c r="C26" i="132"/>
  <c r="C27" i="132"/>
  <c r="C28" i="132"/>
  <c r="C29" i="132"/>
  <c r="C30" i="132"/>
  <c r="C31" i="132"/>
  <c r="C32" i="132"/>
  <c r="C33" i="132"/>
  <c r="C34" i="132"/>
  <c r="C35" i="132"/>
  <c r="C36" i="132"/>
  <c r="C37" i="132"/>
  <c r="C38" i="132"/>
  <c r="C39" i="132"/>
  <c r="C40" i="132"/>
  <c r="C41" i="132"/>
  <c r="C42" i="132"/>
  <c r="C43" i="132"/>
  <c r="C44" i="132"/>
  <c r="C45" i="132"/>
  <c r="C46" i="132"/>
  <c r="C47" i="132"/>
  <c r="C48" i="132"/>
  <c r="C49" i="132"/>
  <c r="C50" i="132"/>
  <c r="C51" i="132"/>
  <c r="C52" i="132"/>
  <c r="C53" i="132"/>
  <c r="C54" i="132"/>
  <c r="C55" i="132"/>
  <c r="C56" i="132"/>
  <c r="C57" i="132"/>
  <c r="C58" i="132"/>
  <c r="C59" i="132"/>
  <c r="C60" i="132"/>
  <c r="C61" i="132"/>
  <c r="C62" i="132"/>
  <c r="C63" i="132"/>
  <c r="C64" i="132"/>
  <c r="C65" i="132"/>
  <c r="C66" i="132"/>
  <c r="C67" i="132"/>
  <c r="C68" i="132"/>
  <c r="C69" i="132"/>
  <c r="C70" i="132"/>
  <c r="C71" i="132"/>
  <c r="C72" i="132"/>
  <c r="C73" i="132"/>
  <c r="C74" i="132"/>
  <c r="C75" i="132"/>
  <c r="C76" i="132"/>
  <c r="C77" i="132"/>
  <c r="C78" i="132"/>
  <c r="C79" i="132"/>
  <c r="C80" i="132"/>
  <c r="C81" i="132"/>
  <c r="C82" i="132"/>
  <c r="C83" i="132"/>
  <c r="C84" i="132"/>
  <c r="C85" i="132"/>
  <c r="C86" i="132"/>
  <c r="C87" i="132"/>
  <c r="C88" i="132"/>
  <c r="C89" i="132"/>
  <c r="C90" i="132"/>
  <c r="C91" i="132"/>
  <c r="C92" i="132"/>
  <c r="C93" i="132"/>
  <c r="C94" i="132"/>
  <c r="C95" i="132"/>
  <c r="C96" i="132"/>
  <c r="C97" i="132"/>
  <c r="C98" i="132"/>
  <c r="C99" i="132"/>
  <c r="C100" i="132"/>
  <c r="C101" i="132"/>
  <c r="C102" i="132"/>
  <c r="C103" i="132"/>
  <c r="C104" i="132"/>
  <c r="C105" i="132"/>
  <c r="C106" i="132"/>
  <c r="D107" i="132"/>
  <c r="C107" i="132" s="1"/>
  <c r="E107" i="132"/>
  <c r="F107" i="132"/>
  <c r="G107" i="132"/>
  <c r="H107" i="132"/>
  <c r="I107" i="132"/>
  <c r="C7" i="133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24" i="133"/>
  <c r="C25" i="133"/>
  <c r="C26" i="133"/>
  <c r="C27" i="133"/>
  <c r="C28" i="133"/>
  <c r="C29" i="133"/>
  <c r="C30" i="133"/>
  <c r="C31" i="133"/>
  <c r="C32" i="133"/>
  <c r="C33" i="133"/>
  <c r="C34" i="133"/>
  <c r="C35" i="133"/>
  <c r="C36" i="133"/>
  <c r="C37" i="133"/>
  <c r="C38" i="133"/>
  <c r="C39" i="133"/>
  <c r="C40" i="133"/>
  <c r="C41" i="133"/>
  <c r="C42" i="133"/>
  <c r="C43" i="133"/>
  <c r="C44" i="133"/>
  <c r="C45" i="133"/>
  <c r="C46" i="133"/>
  <c r="C47" i="133"/>
  <c r="C48" i="133"/>
  <c r="C49" i="133"/>
  <c r="C50" i="133"/>
  <c r="C51" i="133"/>
  <c r="C52" i="133"/>
  <c r="C53" i="133"/>
  <c r="C54" i="133"/>
  <c r="C55" i="133"/>
  <c r="C56" i="133"/>
  <c r="C57" i="133"/>
  <c r="C58" i="133"/>
  <c r="C59" i="133"/>
  <c r="C60" i="133"/>
  <c r="C61" i="133"/>
  <c r="C62" i="133"/>
  <c r="C63" i="133"/>
  <c r="C64" i="133"/>
  <c r="C65" i="133"/>
  <c r="C66" i="133"/>
  <c r="C67" i="133"/>
  <c r="C68" i="133"/>
  <c r="C69" i="133"/>
  <c r="C70" i="133"/>
  <c r="C71" i="133"/>
  <c r="C72" i="133"/>
  <c r="C73" i="133"/>
  <c r="C74" i="133"/>
  <c r="C75" i="133"/>
  <c r="C76" i="133"/>
  <c r="C77" i="133"/>
  <c r="C78" i="133"/>
  <c r="C79" i="133"/>
  <c r="C80" i="133"/>
  <c r="C81" i="133"/>
  <c r="C82" i="133"/>
  <c r="C83" i="133"/>
  <c r="C84" i="133"/>
  <c r="C85" i="133"/>
  <c r="C86" i="133"/>
  <c r="C87" i="133"/>
  <c r="C88" i="133"/>
  <c r="C89" i="133"/>
  <c r="C90" i="133"/>
  <c r="C91" i="133"/>
  <c r="C92" i="133"/>
  <c r="C93" i="133"/>
  <c r="C94" i="133"/>
  <c r="C95" i="133"/>
  <c r="C96" i="133"/>
  <c r="C97" i="133"/>
  <c r="C98" i="133"/>
  <c r="C99" i="133"/>
  <c r="C100" i="133"/>
  <c r="C101" i="133"/>
  <c r="C102" i="133"/>
  <c r="C103" i="133"/>
  <c r="C104" i="133"/>
  <c r="C105" i="133"/>
  <c r="C106" i="133"/>
  <c r="D107" i="133"/>
  <c r="C107" i="133" s="1"/>
  <c r="E107" i="133"/>
  <c r="F107" i="133"/>
  <c r="G107" i="133"/>
  <c r="H107" i="133"/>
  <c r="I107" i="133"/>
  <c r="C7" i="108"/>
  <c r="C8" i="108"/>
  <c r="C9" i="108"/>
  <c r="C10" i="108"/>
  <c r="C11" i="108"/>
  <c r="C12" i="108"/>
  <c r="C13" i="108"/>
  <c r="C14" i="108"/>
  <c r="C15" i="108"/>
  <c r="C16" i="108"/>
  <c r="C17" i="108"/>
  <c r="C18" i="108"/>
  <c r="C19" i="108"/>
  <c r="C20" i="108"/>
  <c r="C21" i="108"/>
  <c r="C22" i="108"/>
  <c r="C23" i="108"/>
  <c r="C24" i="108"/>
  <c r="C25" i="108"/>
  <c r="C26" i="108"/>
  <c r="C27" i="108"/>
  <c r="C28" i="108"/>
  <c r="C29" i="108"/>
  <c r="C30" i="108"/>
  <c r="C31" i="108"/>
  <c r="C32" i="108"/>
  <c r="C33" i="108"/>
  <c r="C34" i="108"/>
  <c r="C35" i="108"/>
  <c r="C36" i="108"/>
  <c r="C37" i="108"/>
  <c r="C38" i="108"/>
  <c r="C39" i="108"/>
  <c r="C40" i="108"/>
  <c r="C41" i="108"/>
  <c r="C42" i="108"/>
  <c r="C43" i="108"/>
  <c r="C44" i="108"/>
  <c r="C45" i="108"/>
  <c r="C46" i="108"/>
  <c r="C47" i="108"/>
  <c r="C48" i="108"/>
  <c r="C49" i="108"/>
  <c r="C50" i="108"/>
  <c r="C51" i="108"/>
  <c r="C52" i="108"/>
  <c r="C53" i="108"/>
  <c r="C54" i="108"/>
  <c r="C55" i="108"/>
  <c r="C56" i="108"/>
  <c r="C57" i="108"/>
  <c r="C58" i="108"/>
  <c r="C59" i="108"/>
  <c r="C60" i="108"/>
  <c r="C61" i="108"/>
  <c r="C62" i="108"/>
  <c r="C63" i="108"/>
  <c r="C64" i="108"/>
  <c r="C65" i="108"/>
  <c r="C66" i="108"/>
  <c r="C67" i="108"/>
  <c r="C68" i="108"/>
  <c r="C69" i="108"/>
  <c r="C70" i="108"/>
  <c r="C71" i="108"/>
  <c r="C72" i="108"/>
  <c r="C73" i="108"/>
  <c r="C74" i="108"/>
  <c r="C75" i="108"/>
  <c r="C76" i="108"/>
  <c r="C77" i="108"/>
  <c r="C78" i="108"/>
  <c r="C79" i="108"/>
  <c r="C80" i="108"/>
  <c r="C81" i="108"/>
  <c r="C82" i="108"/>
  <c r="C83" i="108"/>
  <c r="C84" i="108"/>
  <c r="C85" i="108"/>
  <c r="C86" i="108"/>
  <c r="C87" i="108"/>
  <c r="C88" i="108"/>
  <c r="C89" i="108"/>
  <c r="C90" i="108"/>
  <c r="C91" i="108"/>
  <c r="C92" i="108"/>
  <c r="C93" i="108"/>
  <c r="C94" i="108"/>
  <c r="C95" i="108"/>
  <c r="C96" i="108"/>
  <c r="C97" i="108"/>
  <c r="C98" i="108"/>
  <c r="C99" i="108"/>
  <c r="C100" i="108"/>
  <c r="C101" i="108"/>
  <c r="C102" i="108"/>
  <c r="C103" i="108"/>
  <c r="C104" i="108"/>
  <c r="C105" i="108"/>
  <c r="C106" i="108"/>
  <c r="D107" i="108"/>
  <c r="C107" i="108" s="1"/>
  <c r="E107" i="108"/>
  <c r="F107" i="108"/>
  <c r="G107" i="108"/>
  <c r="H107" i="108"/>
  <c r="I107" i="108"/>
  <c r="C7" i="109"/>
  <c r="C8" i="109"/>
  <c r="C9" i="109"/>
  <c r="C10" i="109"/>
  <c r="C11" i="109"/>
  <c r="C12" i="109"/>
  <c r="C13" i="109"/>
  <c r="C14" i="109"/>
  <c r="C15" i="109"/>
  <c r="C16" i="109"/>
  <c r="C17" i="109"/>
  <c r="C18" i="109"/>
  <c r="C19" i="109"/>
  <c r="C20" i="109"/>
  <c r="C21" i="109"/>
  <c r="C22" i="109"/>
  <c r="C23" i="109"/>
  <c r="C24" i="109"/>
  <c r="C25" i="109"/>
  <c r="C26" i="109"/>
  <c r="C27" i="109"/>
  <c r="C28" i="109"/>
  <c r="C29" i="109"/>
  <c r="C30" i="109"/>
  <c r="C31" i="109"/>
  <c r="C32" i="109"/>
  <c r="C33" i="109"/>
  <c r="C34" i="109"/>
  <c r="C35" i="109"/>
  <c r="C36" i="109"/>
  <c r="C37" i="109"/>
  <c r="C38" i="109"/>
  <c r="C39" i="109"/>
  <c r="C40" i="109"/>
  <c r="C41" i="109"/>
  <c r="C42" i="109"/>
  <c r="C43" i="109"/>
  <c r="C44" i="109"/>
  <c r="C45" i="109"/>
  <c r="C46" i="109"/>
  <c r="C47" i="109"/>
  <c r="C48" i="109"/>
  <c r="C49" i="109"/>
  <c r="C50" i="109"/>
  <c r="C51" i="109"/>
  <c r="C52" i="109"/>
  <c r="C53" i="109"/>
  <c r="C54" i="109"/>
  <c r="C55" i="109"/>
  <c r="C56" i="109"/>
  <c r="C57" i="109"/>
  <c r="C58" i="109"/>
  <c r="C59" i="109"/>
  <c r="C60" i="109"/>
  <c r="C61" i="109"/>
  <c r="C62" i="109"/>
  <c r="C63" i="109"/>
  <c r="C64" i="109"/>
  <c r="C65" i="109"/>
  <c r="C66" i="109"/>
  <c r="C67" i="109"/>
  <c r="C68" i="109"/>
  <c r="C69" i="109"/>
  <c r="C70" i="109"/>
  <c r="C71" i="109"/>
  <c r="C72" i="109"/>
  <c r="C73" i="109"/>
  <c r="C74" i="109"/>
  <c r="C75" i="109"/>
  <c r="C76" i="109"/>
  <c r="C77" i="109"/>
  <c r="C78" i="109"/>
  <c r="C79" i="109"/>
  <c r="C80" i="109"/>
  <c r="C81" i="109"/>
  <c r="C82" i="109"/>
  <c r="C83" i="109"/>
  <c r="C84" i="109"/>
  <c r="C85" i="109"/>
  <c r="C86" i="109"/>
  <c r="C87" i="109"/>
  <c r="C88" i="109"/>
  <c r="C89" i="109"/>
  <c r="C90" i="109"/>
  <c r="C91" i="109"/>
  <c r="C92" i="109"/>
  <c r="C93" i="109"/>
  <c r="C94" i="109"/>
  <c r="C95" i="109"/>
  <c r="C96" i="109"/>
  <c r="C97" i="109"/>
  <c r="C98" i="109"/>
  <c r="C99" i="109"/>
  <c r="C100" i="109"/>
  <c r="C101" i="109"/>
  <c r="C102" i="109"/>
  <c r="C103" i="109"/>
  <c r="C104" i="109"/>
  <c r="C105" i="109"/>
  <c r="C106" i="109"/>
  <c r="C107" i="109"/>
  <c r="D107" i="109"/>
  <c r="E107" i="109"/>
  <c r="F107" i="109"/>
  <c r="G107" i="109"/>
  <c r="H107" i="109"/>
  <c r="I107" i="109"/>
  <c r="C7" i="110"/>
  <c r="C8" i="110"/>
  <c r="C9" i="110"/>
  <c r="C10" i="110"/>
  <c r="C11" i="110"/>
  <c r="C12" i="110"/>
  <c r="C13" i="110"/>
  <c r="C14" i="110"/>
  <c r="C15" i="110"/>
  <c r="C16" i="110"/>
  <c r="C17" i="110"/>
  <c r="C18" i="110"/>
  <c r="C19" i="110"/>
  <c r="C20" i="110"/>
  <c r="C21" i="110"/>
  <c r="C22" i="110"/>
  <c r="C23" i="110"/>
  <c r="C24" i="110"/>
  <c r="C25" i="110"/>
  <c r="C26" i="110"/>
  <c r="C27" i="110"/>
  <c r="C28" i="110"/>
  <c r="C29" i="110"/>
  <c r="C30" i="110"/>
  <c r="C31" i="110"/>
  <c r="C32" i="110"/>
  <c r="C33" i="110"/>
  <c r="C34" i="110"/>
  <c r="C35" i="110"/>
  <c r="C36" i="110"/>
  <c r="C37" i="110"/>
  <c r="C38" i="110"/>
  <c r="C39" i="110"/>
  <c r="C40" i="110"/>
  <c r="C41" i="110"/>
  <c r="C42" i="110"/>
  <c r="C43" i="110"/>
  <c r="C44" i="110"/>
  <c r="C45" i="110"/>
  <c r="C46" i="110"/>
  <c r="C47" i="110"/>
  <c r="C48" i="110"/>
  <c r="C49" i="110"/>
  <c r="C50" i="110"/>
  <c r="C51" i="110"/>
  <c r="C52" i="110"/>
  <c r="C53" i="110"/>
  <c r="C54" i="110"/>
  <c r="C55" i="110"/>
  <c r="C56" i="110"/>
  <c r="C57" i="110"/>
  <c r="C58" i="110"/>
  <c r="C59" i="110"/>
  <c r="C60" i="110"/>
  <c r="C61" i="110"/>
  <c r="C62" i="110"/>
  <c r="C63" i="110"/>
  <c r="C64" i="110"/>
  <c r="C65" i="110"/>
  <c r="C66" i="110"/>
  <c r="C67" i="110"/>
  <c r="C68" i="110"/>
  <c r="C69" i="110"/>
  <c r="C70" i="110"/>
  <c r="C71" i="110"/>
  <c r="C72" i="110"/>
  <c r="C73" i="110"/>
  <c r="C74" i="110"/>
  <c r="C75" i="110"/>
  <c r="C76" i="110"/>
  <c r="C77" i="110"/>
  <c r="C78" i="110"/>
  <c r="C79" i="110"/>
  <c r="C80" i="110"/>
  <c r="C81" i="110"/>
  <c r="C82" i="110"/>
  <c r="C83" i="110"/>
  <c r="C84" i="110"/>
  <c r="C85" i="110"/>
  <c r="C86" i="110"/>
  <c r="C87" i="110"/>
  <c r="C88" i="110"/>
  <c r="C89" i="110"/>
  <c r="C90" i="110"/>
  <c r="C91" i="110"/>
  <c r="C92" i="110"/>
  <c r="C93" i="110"/>
  <c r="C94" i="110"/>
  <c r="C95" i="110"/>
  <c r="C96" i="110"/>
  <c r="C97" i="110"/>
  <c r="C98" i="110"/>
  <c r="C99" i="110"/>
  <c r="C100" i="110"/>
  <c r="C101" i="110"/>
  <c r="C102" i="110"/>
  <c r="C103" i="110"/>
  <c r="C104" i="110"/>
  <c r="C105" i="110"/>
  <c r="C106" i="110"/>
  <c r="D107" i="110"/>
  <c r="C107" i="110" s="1"/>
  <c r="E107" i="110"/>
  <c r="F107" i="110"/>
  <c r="G107" i="110"/>
  <c r="H107" i="110"/>
  <c r="I107" i="110"/>
  <c r="C7" i="111"/>
  <c r="C8" i="111"/>
  <c r="C9" i="111"/>
  <c r="C10" i="111"/>
  <c r="C11" i="111"/>
  <c r="C12" i="111"/>
  <c r="C13" i="111"/>
  <c r="C14" i="111"/>
  <c r="C15" i="111"/>
  <c r="C16" i="111"/>
  <c r="C17" i="111"/>
  <c r="C18" i="111"/>
  <c r="C19" i="111"/>
  <c r="C20" i="111"/>
  <c r="C21" i="111"/>
  <c r="C22" i="111"/>
  <c r="C23" i="111"/>
  <c r="C24" i="111"/>
  <c r="C25" i="111"/>
  <c r="C26" i="111"/>
  <c r="C27" i="111"/>
  <c r="C28" i="111"/>
  <c r="C29" i="111"/>
  <c r="C30" i="111"/>
  <c r="C31" i="111"/>
  <c r="C32" i="111"/>
  <c r="C33" i="111"/>
  <c r="C34" i="111"/>
  <c r="C35" i="111"/>
  <c r="C36" i="111"/>
  <c r="C37" i="111"/>
  <c r="C38" i="111"/>
  <c r="C39" i="111"/>
  <c r="C40" i="111"/>
  <c r="C41" i="111"/>
  <c r="C42" i="111"/>
  <c r="C43" i="111"/>
  <c r="C44" i="111"/>
  <c r="C45" i="111"/>
  <c r="C46" i="111"/>
  <c r="C47" i="111"/>
  <c r="C48" i="111"/>
  <c r="C49" i="111"/>
  <c r="C50" i="111"/>
  <c r="C51" i="111"/>
  <c r="C52" i="111"/>
  <c r="C53" i="111"/>
  <c r="C54" i="111"/>
  <c r="C55" i="111"/>
  <c r="C56" i="111"/>
  <c r="C57" i="111"/>
  <c r="C58" i="111"/>
  <c r="C59" i="111"/>
  <c r="C60" i="111"/>
  <c r="C61" i="111"/>
  <c r="C62" i="111"/>
  <c r="C63" i="111"/>
  <c r="C64" i="111"/>
  <c r="C65" i="111"/>
  <c r="C66" i="111"/>
  <c r="C67" i="111"/>
  <c r="C68" i="111"/>
  <c r="C69" i="111"/>
  <c r="C70" i="111"/>
  <c r="C71" i="111"/>
  <c r="C72" i="111"/>
  <c r="C73" i="111"/>
  <c r="C74" i="111"/>
  <c r="C75" i="111"/>
  <c r="C76" i="111"/>
  <c r="C77" i="111"/>
  <c r="C78" i="111"/>
  <c r="C79" i="111"/>
  <c r="C80" i="111"/>
  <c r="C81" i="111"/>
  <c r="C82" i="111"/>
  <c r="C83" i="111"/>
  <c r="C84" i="111"/>
  <c r="C85" i="111"/>
  <c r="C86" i="111"/>
  <c r="C87" i="111"/>
  <c r="C88" i="111"/>
  <c r="C89" i="111"/>
  <c r="C90" i="111"/>
  <c r="C91" i="111"/>
  <c r="C92" i="111"/>
  <c r="C93" i="111"/>
  <c r="C94" i="111"/>
  <c r="C95" i="111"/>
  <c r="C96" i="111"/>
  <c r="C97" i="111"/>
  <c r="C98" i="111"/>
  <c r="C99" i="111"/>
  <c r="C100" i="111"/>
  <c r="C101" i="111"/>
  <c r="C102" i="111"/>
  <c r="C103" i="111"/>
  <c r="C104" i="111"/>
  <c r="C105" i="111"/>
  <c r="C106" i="111"/>
  <c r="D107" i="111"/>
  <c r="C107" i="111" s="1"/>
  <c r="E107" i="111"/>
  <c r="F107" i="111"/>
  <c r="G107" i="111"/>
  <c r="H107" i="111"/>
  <c r="I107" i="111"/>
  <c r="C7" i="112"/>
  <c r="C8" i="112"/>
  <c r="C9" i="112"/>
  <c r="C10" i="112"/>
  <c r="C11" i="112"/>
  <c r="C12" i="112"/>
  <c r="C13" i="112"/>
  <c r="C14" i="112"/>
  <c r="C15" i="112"/>
  <c r="C16" i="112"/>
  <c r="C17" i="112"/>
  <c r="C18" i="112"/>
  <c r="C19" i="112"/>
  <c r="C20" i="112"/>
  <c r="C21" i="112"/>
  <c r="C22" i="112"/>
  <c r="C23" i="112"/>
  <c r="C24" i="112"/>
  <c r="C25" i="112"/>
  <c r="C26" i="112"/>
  <c r="C27" i="112"/>
  <c r="C28" i="112"/>
  <c r="C29" i="112"/>
  <c r="C30" i="112"/>
  <c r="C31" i="112"/>
  <c r="C32" i="112"/>
  <c r="C33" i="112"/>
  <c r="C34" i="112"/>
  <c r="C35" i="112"/>
  <c r="C36" i="112"/>
  <c r="C37" i="112"/>
  <c r="C38" i="112"/>
  <c r="C39" i="112"/>
  <c r="C40" i="112"/>
  <c r="C41" i="112"/>
  <c r="C42" i="112"/>
  <c r="C43" i="112"/>
  <c r="C44" i="112"/>
  <c r="C45" i="112"/>
  <c r="C46" i="112"/>
  <c r="C47" i="112"/>
  <c r="C48" i="112"/>
  <c r="C49" i="112"/>
  <c r="C50" i="112"/>
  <c r="C51" i="112"/>
  <c r="C52" i="112"/>
  <c r="C53" i="112"/>
  <c r="C54" i="112"/>
  <c r="C55" i="112"/>
  <c r="C56" i="112"/>
  <c r="C57" i="112"/>
  <c r="C58" i="112"/>
  <c r="C59" i="112"/>
  <c r="C60" i="112"/>
  <c r="C61" i="112"/>
  <c r="C62" i="112"/>
  <c r="C63" i="112"/>
  <c r="C64" i="112"/>
  <c r="C65" i="112"/>
  <c r="C66" i="112"/>
  <c r="C67" i="112"/>
  <c r="C68" i="112"/>
  <c r="C69" i="112"/>
  <c r="C70" i="112"/>
  <c r="C71" i="112"/>
  <c r="C72" i="112"/>
  <c r="C73" i="112"/>
  <c r="C74" i="112"/>
  <c r="C75" i="112"/>
  <c r="C76" i="112"/>
  <c r="C77" i="112"/>
  <c r="C78" i="112"/>
  <c r="C79" i="112"/>
  <c r="C80" i="112"/>
  <c r="C81" i="112"/>
  <c r="C82" i="112"/>
  <c r="C83" i="112"/>
  <c r="C84" i="112"/>
  <c r="C85" i="112"/>
  <c r="C86" i="112"/>
  <c r="C87" i="112"/>
  <c r="C88" i="112"/>
  <c r="C89" i="112"/>
  <c r="C90" i="112"/>
  <c r="C91" i="112"/>
  <c r="C92" i="112"/>
  <c r="C93" i="112"/>
  <c r="C94" i="112"/>
  <c r="C95" i="112"/>
  <c r="C96" i="112"/>
  <c r="C97" i="112"/>
  <c r="C98" i="112"/>
  <c r="C99" i="112"/>
  <c r="C100" i="112"/>
  <c r="C101" i="112"/>
  <c r="C102" i="112"/>
  <c r="C103" i="112"/>
  <c r="C106" i="112"/>
  <c r="D107" i="112"/>
  <c r="C107" i="112" s="1"/>
  <c r="E107" i="112"/>
  <c r="F107" i="112"/>
  <c r="G107" i="112"/>
  <c r="H107" i="112"/>
  <c r="I107" i="112"/>
  <c r="C7" i="113"/>
  <c r="C8" i="113"/>
  <c r="C9" i="113"/>
  <c r="C10" i="113"/>
  <c r="C11" i="113"/>
  <c r="C12" i="113"/>
  <c r="C13" i="113"/>
  <c r="C14" i="113"/>
  <c r="C15" i="113"/>
  <c r="C16" i="113"/>
  <c r="C17" i="113"/>
  <c r="C18" i="113"/>
  <c r="C19" i="113"/>
  <c r="C20" i="113"/>
  <c r="C21" i="113"/>
  <c r="C22" i="113"/>
  <c r="C23" i="113"/>
  <c r="C24" i="113"/>
  <c r="C25" i="113"/>
  <c r="C26" i="113"/>
  <c r="C27" i="113"/>
  <c r="C28" i="113"/>
  <c r="C29" i="113"/>
  <c r="C30" i="113"/>
  <c r="C31" i="113"/>
  <c r="C32" i="113"/>
  <c r="C33" i="113"/>
  <c r="C34" i="113"/>
  <c r="C35" i="113"/>
  <c r="C36" i="113"/>
  <c r="C37" i="113"/>
  <c r="C38" i="113"/>
  <c r="C39" i="113"/>
  <c r="C40" i="113"/>
  <c r="C41" i="113"/>
  <c r="C42" i="113"/>
  <c r="C43" i="113"/>
  <c r="C44" i="113"/>
  <c r="C45" i="113"/>
  <c r="C46" i="113"/>
  <c r="C47" i="113"/>
  <c r="C48" i="113"/>
  <c r="C49" i="113"/>
  <c r="C50" i="113"/>
  <c r="C51" i="113"/>
  <c r="C52" i="113"/>
  <c r="C53" i="113"/>
  <c r="C54" i="113"/>
  <c r="C55" i="113"/>
  <c r="C56" i="113"/>
  <c r="C57" i="113"/>
  <c r="C58" i="113"/>
  <c r="C59" i="113"/>
  <c r="C60" i="113"/>
  <c r="C61" i="113"/>
  <c r="C62" i="113"/>
  <c r="C63" i="113"/>
  <c r="C64" i="113"/>
  <c r="C65" i="113"/>
  <c r="C66" i="113"/>
  <c r="C67" i="113"/>
  <c r="C68" i="113"/>
  <c r="C69" i="113"/>
  <c r="C70" i="113"/>
  <c r="C71" i="113"/>
  <c r="C72" i="113"/>
  <c r="C73" i="113"/>
  <c r="C74" i="113"/>
  <c r="C75" i="113"/>
  <c r="C76" i="113"/>
  <c r="C77" i="113"/>
  <c r="C78" i="113"/>
  <c r="C79" i="113"/>
  <c r="C80" i="113"/>
  <c r="C81" i="113"/>
  <c r="C82" i="113"/>
  <c r="C83" i="113"/>
  <c r="C84" i="113"/>
  <c r="C85" i="113"/>
  <c r="C86" i="113"/>
  <c r="C87" i="113"/>
  <c r="C88" i="113"/>
  <c r="C89" i="113"/>
  <c r="C90" i="113"/>
  <c r="C91" i="113"/>
  <c r="C92" i="113"/>
  <c r="C93" i="113"/>
  <c r="C94" i="113"/>
  <c r="C95" i="113"/>
  <c r="C96" i="113"/>
  <c r="C97" i="113"/>
  <c r="C98" i="113"/>
  <c r="C99" i="113"/>
  <c r="C100" i="113"/>
  <c r="C101" i="113"/>
  <c r="C102" i="113"/>
  <c r="C103" i="113"/>
  <c r="C104" i="113"/>
  <c r="C105" i="113"/>
  <c r="C106" i="113"/>
  <c r="D107" i="113"/>
  <c r="C107" i="113" s="1"/>
  <c r="E107" i="113"/>
  <c r="F107" i="113"/>
  <c r="G107" i="113"/>
  <c r="H107" i="113"/>
  <c r="I107" i="113"/>
  <c r="C7" i="114"/>
  <c r="C8" i="114"/>
  <c r="C9" i="114"/>
  <c r="C10" i="114"/>
  <c r="C11" i="114"/>
  <c r="C12" i="114"/>
  <c r="C13" i="114"/>
  <c r="C14" i="114"/>
  <c r="C15" i="114"/>
  <c r="C16" i="114"/>
  <c r="C17" i="114"/>
  <c r="C18" i="114"/>
  <c r="C19" i="114"/>
  <c r="C20" i="114"/>
  <c r="C21" i="114"/>
  <c r="C22" i="114"/>
  <c r="C23" i="114"/>
  <c r="C24" i="114"/>
  <c r="C25" i="114"/>
  <c r="C26" i="114"/>
  <c r="C27" i="114"/>
  <c r="C28" i="114"/>
  <c r="C29" i="114"/>
  <c r="C30" i="114"/>
  <c r="C31" i="114"/>
  <c r="C32" i="114"/>
  <c r="C33" i="114"/>
  <c r="C34" i="114"/>
  <c r="C35" i="114"/>
  <c r="C36" i="114"/>
  <c r="C37" i="114"/>
  <c r="C38" i="114"/>
  <c r="C39" i="114"/>
  <c r="C40" i="114"/>
  <c r="C41" i="114"/>
  <c r="C42" i="114"/>
  <c r="C43" i="114"/>
  <c r="C44" i="114"/>
  <c r="C45" i="114"/>
  <c r="C46" i="114"/>
  <c r="C47" i="114"/>
  <c r="C48" i="114"/>
  <c r="C49" i="114"/>
  <c r="C50" i="114"/>
  <c r="C51" i="114"/>
  <c r="C52" i="114"/>
  <c r="C53" i="114"/>
  <c r="C54" i="114"/>
  <c r="C55" i="114"/>
  <c r="C56" i="114"/>
  <c r="C57" i="114"/>
  <c r="C58" i="114"/>
  <c r="C59" i="114"/>
  <c r="C60" i="114"/>
  <c r="C61" i="114"/>
  <c r="C62" i="114"/>
  <c r="C63" i="114"/>
  <c r="C64" i="114"/>
  <c r="C65" i="114"/>
  <c r="C66" i="114"/>
  <c r="C67" i="114"/>
  <c r="C68" i="114"/>
  <c r="C69" i="114"/>
  <c r="C70" i="114"/>
  <c r="C71" i="114"/>
  <c r="C72" i="114"/>
  <c r="C73" i="114"/>
  <c r="C74" i="114"/>
  <c r="C75" i="114"/>
  <c r="C76" i="114"/>
  <c r="C77" i="114"/>
  <c r="C78" i="114"/>
  <c r="C79" i="114"/>
  <c r="C80" i="114"/>
  <c r="C81" i="114"/>
  <c r="C82" i="114"/>
  <c r="C83" i="114"/>
  <c r="C84" i="114"/>
  <c r="C85" i="114"/>
  <c r="C86" i="114"/>
  <c r="C87" i="114"/>
  <c r="C88" i="114"/>
  <c r="C89" i="114"/>
  <c r="C90" i="114"/>
  <c r="C91" i="114"/>
  <c r="C92" i="114"/>
  <c r="C93" i="114"/>
  <c r="C94" i="114"/>
  <c r="C95" i="114"/>
  <c r="C96" i="114"/>
  <c r="C97" i="114"/>
  <c r="C98" i="114"/>
  <c r="C99" i="114"/>
  <c r="C100" i="114"/>
  <c r="C101" i="114"/>
  <c r="C102" i="114"/>
  <c r="C103" i="114"/>
  <c r="C104" i="114"/>
  <c r="C105" i="114"/>
  <c r="C106" i="114"/>
  <c r="D107" i="114"/>
  <c r="C107" i="114" s="1"/>
  <c r="E107" i="114"/>
  <c r="F107" i="114"/>
  <c r="G107" i="114"/>
  <c r="H107" i="114"/>
  <c r="I107" i="114"/>
  <c r="C7" i="135"/>
  <c r="C8" i="135"/>
  <c r="C9" i="135"/>
  <c r="C10" i="135"/>
  <c r="C11" i="135"/>
  <c r="C12" i="135"/>
  <c r="C13" i="135"/>
  <c r="C14" i="135"/>
  <c r="C15" i="135"/>
  <c r="C16" i="135"/>
  <c r="C17" i="135"/>
  <c r="C18" i="135"/>
  <c r="C19" i="135"/>
  <c r="C20" i="135"/>
  <c r="C21" i="135"/>
  <c r="C22" i="135"/>
  <c r="C23" i="135"/>
  <c r="C24" i="135"/>
  <c r="C25" i="135"/>
  <c r="C26" i="135"/>
  <c r="C27" i="135"/>
  <c r="C28" i="135"/>
  <c r="C29" i="135"/>
  <c r="C30" i="135"/>
  <c r="C31" i="135"/>
  <c r="C32" i="135"/>
  <c r="C33" i="135"/>
  <c r="C34" i="135"/>
  <c r="C107" i="164"/>
  <c r="C107" i="173"/>
  <c r="C107" i="174"/>
  <c r="C107" i="175"/>
  <c r="C107" i="176"/>
  <c r="C107" i="177"/>
  <c r="C107" i="178"/>
  <c r="C107" i="179"/>
  <c r="C107" i="180"/>
  <c r="C107" i="181"/>
  <c r="C107" i="182"/>
  <c r="C107" i="165"/>
  <c r="C107" i="183"/>
  <c r="C107" i="184"/>
  <c r="C107" i="185"/>
  <c r="C107" i="186"/>
  <c r="C107" i="187"/>
  <c r="C107" i="188"/>
  <c r="C107" i="189"/>
  <c r="C107" i="190"/>
  <c r="C107" i="191"/>
  <c r="C107" i="166"/>
  <c r="C107" i="167"/>
  <c r="C107" i="168"/>
  <c r="C107" i="169"/>
  <c r="C107" i="170"/>
  <c r="C107" i="171"/>
  <c r="C107" i="172"/>
  <c r="C112" i="220"/>
  <c r="C112" i="229"/>
  <c r="C112" i="230"/>
  <c r="C112" i="231"/>
  <c r="C112" i="232"/>
  <c r="C112" i="233"/>
  <c r="C112" i="234"/>
  <c r="C112" i="235"/>
  <c r="C112" i="236"/>
  <c r="C112" i="237"/>
  <c r="C112" i="238"/>
  <c r="C112" i="221"/>
  <c r="C112" i="239"/>
  <c r="C112" i="240"/>
  <c r="C112" i="241"/>
  <c r="C112" i="242"/>
  <c r="C112" i="243"/>
  <c r="C112" i="244"/>
  <c r="C112" i="245"/>
  <c r="C112" i="246"/>
  <c r="C112" i="247"/>
  <c r="C112" i="222"/>
  <c r="C112" i="223"/>
  <c r="C112" i="224"/>
  <c r="C112" i="225"/>
  <c r="C112" i="226"/>
  <c r="C112" i="227"/>
  <c r="C112" i="228"/>
  <c r="B5" i="9" l="1"/>
  <c r="B9" i="9" s="1"/>
  <c r="C9" i="9"/>
  <c r="E9" i="9"/>
  <c r="E110" i="8"/>
  <c r="E6" i="5"/>
  <c r="D32" i="6"/>
  <c r="E32" i="6"/>
  <c r="E22" i="6"/>
  <c r="D22" i="6"/>
  <c r="E20" i="6"/>
  <c r="D20" i="6"/>
  <c r="D8" i="1"/>
  <c r="B8" i="1" s="1"/>
  <c r="H9" i="9"/>
  <c r="E71" i="7"/>
  <c r="F71" i="7"/>
  <c r="E67" i="7"/>
  <c r="F67" i="7"/>
  <c r="E63" i="7"/>
  <c r="F63" i="7"/>
  <c r="E59" i="7"/>
  <c r="F59" i="7"/>
  <c r="E55" i="7"/>
  <c r="F55" i="7"/>
  <c r="E51" i="7"/>
  <c r="F51" i="7"/>
  <c r="E47" i="7"/>
  <c r="F47" i="7"/>
  <c r="E43" i="7"/>
  <c r="F43" i="7"/>
  <c r="E39" i="7"/>
  <c r="F39" i="7"/>
  <c r="E35" i="7"/>
  <c r="F35" i="7"/>
  <c r="E31" i="7"/>
  <c r="F31" i="7"/>
  <c r="E27" i="7"/>
  <c r="F27" i="7"/>
  <c r="E23" i="7"/>
  <c r="F23" i="7"/>
  <c r="E19" i="7"/>
  <c r="F19" i="7"/>
  <c r="E15" i="7"/>
  <c r="F15" i="7"/>
  <c r="E11" i="7"/>
  <c r="F11" i="7"/>
  <c r="E7" i="7"/>
  <c r="F7" i="7"/>
  <c r="D5" i="5"/>
  <c r="J7" i="6"/>
  <c r="K7" i="6"/>
  <c r="D23" i="5"/>
  <c r="E23" i="5"/>
  <c r="J11" i="6"/>
  <c r="K11" i="6"/>
  <c r="D6" i="9"/>
  <c r="B6" i="9" s="1"/>
  <c r="F107" i="8"/>
  <c r="F103" i="8"/>
  <c r="F99" i="8"/>
  <c r="F95" i="8"/>
  <c r="F91" i="8"/>
  <c r="F87" i="8"/>
  <c r="F83" i="8"/>
  <c r="F79" i="8"/>
  <c r="F75" i="8"/>
  <c r="F71" i="8"/>
  <c r="F67" i="8"/>
  <c r="F63" i="8"/>
  <c r="F59" i="8"/>
  <c r="F55" i="8"/>
  <c r="F51" i="8"/>
  <c r="F47" i="8"/>
  <c r="F43" i="8"/>
  <c r="F39" i="8"/>
  <c r="F35" i="8"/>
  <c r="F31" i="8"/>
  <c r="F27" i="8"/>
  <c r="F23" i="8"/>
  <c r="F19" i="8"/>
  <c r="F15" i="8"/>
  <c r="F11" i="8"/>
  <c r="F7" i="8"/>
  <c r="C105" i="7"/>
  <c r="F105" i="7" s="1"/>
  <c r="F103" i="7"/>
  <c r="F99" i="7"/>
  <c r="F95" i="7"/>
  <c r="F91" i="7"/>
  <c r="F87" i="7"/>
  <c r="F83" i="7"/>
  <c r="F79" i="7"/>
  <c r="F75" i="7"/>
  <c r="E68" i="7"/>
  <c r="E60" i="7"/>
  <c r="E52" i="7"/>
  <c r="E44" i="7"/>
  <c r="E36" i="7"/>
  <c r="E28" i="7"/>
  <c r="E20" i="7"/>
  <c r="E12" i="7"/>
  <c r="E55" i="6"/>
  <c r="E51" i="6"/>
  <c r="E47" i="6"/>
  <c r="E43" i="6"/>
  <c r="E39" i="6"/>
  <c r="E35" i="6"/>
  <c r="D30" i="6"/>
  <c r="D28" i="6"/>
  <c r="K25" i="6"/>
  <c r="K24" i="6"/>
  <c r="K23" i="6"/>
  <c r="J15" i="6"/>
  <c r="K15" i="6"/>
  <c r="D14" i="6"/>
  <c r="K12" i="6"/>
  <c r="K9" i="6"/>
  <c r="D31" i="5"/>
  <c r="E31" i="5"/>
  <c r="E28" i="5"/>
  <c r="E25" i="5"/>
  <c r="D15" i="5"/>
  <c r="E15" i="5"/>
  <c r="C110" i="4"/>
  <c r="E8" i="1"/>
  <c r="H15" i="5"/>
  <c r="H38" i="1"/>
  <c r="J27" i="6"/>
  <c r="K27" i="6"/>
  <c r="E24" i="6"/>
  <c r="D24" i="6"/>
  <c r="C8" i="5"/>
  <c r="D27" i="5"/>
  <c r="E27" i="5"/>
  <c r="B6" i="1"/>
  <c r="B6" i="5" s="1"/>
  <c r="D6" i="5" s="1"/>
  <c r="E7" i="5"/>
  <c r="D7" i="5"/>
  <c r="C110" i="8"/>
  <c r="F110" i="8" s="1"/>
  <c r="E58" i="6"/>
  <c r="J56" i="6"/>
  <c r="E54" i="6"/>
  <c r="J52" i="6"/>
  <c r="E50" i="6"/>
  <c r="J48" i="6"/>
  <c r="E46" i="6"/>
  <c r="J44" i="6"/>
  <c r="E42" i="6"/>
  <c r="J40" i="6"/>
  <c r="E38" i="6"/>
  <c r="J36" i="6"/>
  <c r="E34" i="6"/>
  <c r="J32" i="6"/>
  <c r="K31" i="6"/>
  <c r="J26" i="6"/>
  <c r="K20" i="6"/>
  <c r="J19" i="6"/>
  <c r="K19" i="6"/>
  <c r="K16" i="6"/>
  <c r="K13" i="6"/>
  <c r="D35" i="5"/>
  <c r="E35" i="5"/>
  <c r="E32" i="5"/>
  <c r="E29" i="5"/>
  <c r="D19" i="5"/>
  <c r="E19" i="5"/>
  <c r="E16" i="5"/>
  <c r="E5" i="5"/>
  <c r="B6" i="6"/>
  <c r="H59" i="2"/>
  <c r="K15" i="5" l="1"/>
  <c r="J15" i="5"/>
  <c r="H38" i="5"/>
  <c r="E105" i="7"/>
  <c r="E6" i="6"/>
  <c r="D6" i="6"/>
  <c r="J59" i="6" s="1"/>
  <c r="H59" i="6"/>
  <c r="K59" i="6" s="1"/>
  <c r="B8" i="5"/>
  <c r="D8" i="5" s="1"/>
  <c r="D9" i="9"/>
  <c r="E8" i="5" l="1"/>
  <c r="J38" i="5"/>
  <c r="K38" i="5"/>
</calcChain>
</file>

<file path=xl/connections.xml><?xml version="1.0" encoding="utf-8"?>
<connections xmlns="http://schemas.openxmlformats.org/spreadsheetml/2006/main">
  <connection id="1" odcFile="C:\Documents and Settings\ino\My Documents\My Data Sources\P1 inputSQL V_統合データ.odc" keepAlive="1" name="P1 inputSQL V_統合データ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県名, 事業場数=COUNT(*),SUM(CASE WHEN 排水量区分=1 AND (有害区分=2 OR 有害区分 IS NULL) THEN 1 ELSE 0 END), SUM(CASE WHEN 排水量区分=1 AND 有害区分=1 THEN 1 ELSE 0 END),SUM(CASE WHEN 排水量区分=2 OR 排水量区分 IS NULL THEN 1 ELSE 0 END) FROM (T_統合データ LEFT JOIN T_政令市 ON KEY都道府県=S都道府県 AND KEY市区町村=S市区町村) LEFT JOIN mstr都道府県 ON KEY都道府県=県ID where 調査対象年度=2001 and ([削除ｺｰﾄﾞ] IS NULL Or [削除ｺｰﾄﾞ]=0)  and CODE IS NULL and KEY一般鉱山SW&lt;&gt;'2' and 県ID&lt;=24 GROUP BY 県ID,県名 ORDER BY 県ID"/>
  </connection>
  <connection id="2" odcFile="C:\Documents and Settings\ino\My Documents\My Data Sources\P1 inputSQL V_統合データ.odc" keepAlive="1" name="P1 inputSQL V_統合データ1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県名, 事業場数=COUNT(*),SUM(CASE WHEN 排水量区分=1 AND (有害区分=2 OR 有害区分 IS NULL) THEN 1 ELSE 0 END), SUM(CASE WHEN 排水量区分=1 AND 有害区分=1 THEN 1 ELSE 0 END),SUM(CASE WHEN 排水量区分=2 OR 排水量区分 IS NULL THEN 1 ELSE 0 END) FROM (T_統合データ LEFT JOIN T_政令市 ON KEY都道府県=S都道府県 AND KEY市区町村=S市区町村) LEFT JOIN mstr都道府県 ON KEY都道府県=県ID where 調査対象年度=2001 and ([削除ｺｰﾄﾞ] IS NULL Or [削除ｺｰﾄﾞ]=0) and CODE IS NULL and KEY一般鉱山SW&lt;&gt;'2' and 県ID&gt;24 GROUP BY 県ID,県名 ORDER BY 県ID"/>
  </connection>
  <connection id="3" odcFile="C:\Documents and Settings\ino\My Documents\My Data Sources\P1 inputSQL V_統合データ.odc" keepAlive="1" name="P1 inputSQL V_統合データ2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SUM(CASE WHEN 調査対象年度=2001 THEN 1 ELSE 0 END),SUM(CASE WHEN 調査対象年度=2002 AND (備考 IS NULL OR 備考&lt;&gt;'コード変更') THEN 1 ELSE 0 END) FROM dbo.fn産業分類L() fn産業分類L LEFT OUTER JOIN [T_統合データ] ON LEFT([T_統合データ].代表産業分類, 2)= CODEL where ([削除ｺｰﾄﾞ] IS NULL Or [削除ｺｰﾄﾞ]=0) GROUP BY all CODEL,産業分類,ORD ORDER BY ORD"/>
  </connection>
  <connection id="4" odcFile="C:\Documents and Settings\ino\My Documents\My Data Sources\P1 inputSQL V_統合データ.odc" keepAlive="1" name="P1 inputSQL V_統合データ3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事業場数=COUNT(*),SUM(稼動1),SUM(稼動2),SUM(稼動3),SUM(稼動4),SUM(稼動5),SUM(稼動9),SUM(稼動0) FROM V_稼動 where KEY一般鉱山SW='2'"/>
  </connection>
  <connection id="5" odcFile="C:\Documents and Settings\ino\My Documents\My Data Sources\P1 inputSQL V_統合データ.odc" keepAlive="1" name="P1 inputSQL V_統合データ4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県名, 事業場数=COUNT(*),SUM(稼動1),SUM(稼動2),SUM(稼動3),SUM(稼動4),SUM(稼動5),SUM(稼動9),SUM(稼動0) FROM (V_稼動 LEFT JOIN T_政令市 ON KEY都道府県=S都道府県 AND KEY市区町村=S市区町村) LEFT JOIN mstr都道府県 ON KEY都道府県=県ID where CODE IS NULL and KEY一般鉱山SW&lt;&gt;'2' and 県ID&gt;24 GROUP BY 県ID,県名 ORDER BY 県ID"/>
  </connection>
  <connection id="6" odcFile="C:\Documents and Settings\ino\My Documents\My Data Sources\P1 inputSQL V_統合データ.odc" keepAlive="1" name="P1 inputSQL V_統合データ5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県名, 事業場数=COUNT(*),SUM(稼動1),SUM(稼動2),SUM(稼動3),SUM(稼動4),SUM(稼動5),SUM(稼動9),SUM(稼動0) FROM (V_稼動 LEFT JOIN T_政令市 ON KEY都道府県=S都道府県 AND KEY市区町村=S市区町村) LEFT JOIN mstr都道府県 ON KEY都道府県=県ID where CODE IS NULL and KEY一般鉱山SW&lt;&gt;'2' and 県ID&lt;=24 GROUP BY 県ID,県名 ORDER BY 県ID"/>
  </connection>
  <connection id="7" odcFile="C:\Documents and Settings\ino\My Documents\My Data Sources\P1 inputSQL V_統合データ.odc" keepAlive="1" name="P1 inputSQL V_統合データ6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8" odcFile="C:\Documents and Settings\ino\My Documents\My Data Sources\P1 inputSQL V_統合データ.odc" keepAlive="1" name="P1 inputSQL V_統合データ7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9" odcFile="C:\Documents and Settings\ino\My Documents\My Data Sources\P1 inputSQL V_統合データ.odc" keepAlive="1" name="P1 inputSQL V_統合データ8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10" keepAlive="1" name="接続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11" keepAlive="1" name="接続1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12" keepAlive="1" name="接続10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13" keepAlive="1" name="接続11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14" keepAlive="1" name="接続12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15" keepAlive="1" name="接続13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16" keepAlive="1" name="接続14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17" keepAlive="1" name="接続15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18" keepAlive="1" name="接続16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19" keepAlive="1" name="接続17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0" keepAlive="1" name="接続18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1" keepAlive="1" name="接続19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2" keepAlive="1" name="接続2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23" keepAlive="1" name="接続20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4" keepAlive="1" name="接続21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5" keepAlive="1" name="接続22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6" keepAlive="1" name="接続23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7" keepAlive="1" name="接続24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8" keepAlive="1" name="接続25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29" keepAlive="1" name="接続26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0" keepAlive="1" name="接続27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1" keepAlive="1" name="接続28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2" keepAlive="1" name="接続29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3" keepAlive="1" name="接続3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34" keepAlive="1" name="接続30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5" keepAlive="1" name="接続31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6" keepAlive="1" name="接続32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7" keepAlive="1" name="接続33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8" keepAlive="1" name="接続34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39" keepAlive="1" name="接続35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0" keepAlive="1" name="接続36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1" keepAlive="1" name="接続37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2" keepAlive="1" name="接続38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3" keepAlive="1" name="接続39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4" keepAlive="1" name="接続4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TCODE, 代表特定施設=特定施設, 事業場数=COUNT(*),平均値=AVG(用水量),標準偏差=STDEV(用水量),最大値=MAX(用水量),最小値=MIN(用水量)  FROM V_特定施設別 WHERE 用水量 IS NOT NULL  GROUP BY all TCODE,特定施設,ORD ORDER BY ORD"/>
  </connection>
  <connection id="45" keepAlive="1" name="接続40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6" keepAlive="1" name="接続41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7" keepAlive="1" name="接続5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8" keepAlive="1" name="接続6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49" keepAlive="1" name="接続7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50" keepAlive="1" name="接続8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  <connection id="51" keepAlive="1" name="接続9" type="5" refreshedVersion="0" savePassword="1" saveData="1">
    <dbPr connection="Provider=SQLOLEDB.1;Password=plato;Persist Security Info=True;User ID=suisitu;Initial Catalog=inputSQL;Data Source=P1;Use Procedure for Prepare=1;Auto Translate=True;Packet Size=4096;Workstation ID=TOMO;Use Encryption for Data=False;Tag with column collation when possible=False" command="select CODEL, 産業中分類=産業分類, 事業場数=COUNT(*),SUM(CASE WHEN 排水量区分=1 AND (有害区分=2 OR 有害区分 IS NULL) THEN 1 ELSE 0 END), SUM(CASE WHEN 排水量区分=1 AND 有害区分=1 THEN 1 ELSE 0 END),SUM(CASE WHEN 排水量区分=2 OR 排水量区分 IS NULL THEN 1 ELSE 0 END) FROM dbo.fn産業分類L() fn産業分類L LEFT OUTER JOIN [T_統合データ] ON LEFT([T_統合データ].代表産業分類, 2)= CODEL where 調査対象年度=2001 and ([削除ｺｰﾄﾞ] IS NULL Or [削除ｺｰﾄﾞ]=0) GROUP BY all CODEL,産業分類,ORD ORDER BY ORD"/>
  </connection>
</connections>
</file>

<file path=xl/sharedStrings.xml><?xml version="1.0" encoding="utf-8"?>
<sst xmlns="http://schemas.openxmlformats.org/spreadsheetml/2006/main" count="97261" uniqueCount="10166">
  <si>
    <t>表3.5.5.2(25)　産業分類別の有害物質の測定回数の平均値、標準偏差、最大値、最小値</t>
    <rPh sb="0" eb="1">
      <t>ヒョウ</t>
    </rPh>
    <phoneticPr fontId="3"/>
  </si>
  <si>
    <t>表3.5.5.2(26)　産業分類別の有害物質の測定回数の平均値、標準偏差、最大値、最小値</t>
    <rPh sb="0" eb="1">
      <t>ヒョウ</t>
    </rPh>
    <phoneticPr fontId="3"/>
  </si>
  <si>
    <t>表3.5.5.2(27)　産業分類別の有害物質の測定回数の平均値、標準偏差、最大値、最小値</t>
    <rPh sb="0" eb="1">
      <t>ヒョウ</t>
    </rPh>
    <phoneticPr fontId="3"/>
  </si>
  <si>
    <t>表3.5.5.2(28)　産業分類別の有害物質の測定回数の平均値、標準偏差、最大値、最小値</t>
    <rPh sb="0" eb="1">
      <t>ヒョウ</t>
    </rPh>
    <phoneticPr fontId="3"/>
  </si>
  <si>
    <t>表3.5.6.1(1)　代表特定施設別の有害物質の排水濃度の平均値、標準偏差、最大値、最小値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ユウガイ</t>
    </rPh>
    <rPh sb="22" eb="24">
      <t>ブッシツ</t>
    </rPh>
    <rPh sb="25" eb="27">
      <t>ハイスイ</t>
    </rPh>
    <rPh sb="27" eb="29">
      <t>ノウド</t>
    </rPh>
    <rPh sb="30" eb="33">
      <t>ヘイキンチ</t>
    </rPh>
    <rPh sb="34" eb="36">
      <t>ヒョウジュン</t>
    </rPh>
    <rPh sb="36" eb="38">
      <t>ヘンサ</t>
    </rPh>
    <rPh sb="39" eb="42">
      <t>サイダイチ</t>
    </rPh>
    <rPh sb="43" eb="46">
      <t>サイショウチ</t>
    </rPh>
    <phoneticPr fontId="3"/>
  </si>
  <si>
    <t>表3.5.6.1(2)　代表特定施設別の有害物質の排水濃度の平均値、標準偏差、最大値、最小値</t>
    <rPh sb="0" eb="1">
      <t>ヒョウ</t>
    </rPh>
    <phoneticPr fontId="3"/>
  </si>
  <si>
    <t>表3.5.6.1(3)　代表特定施設別の有害物質の排水濃度の平均値、標準偏差、最大値、最小値</t>
    <rPh sb="0" eb="1">
      <t>ヒョウ</t>
    </rPh>
    <phoneticPr fontId="3"/>
  </si>
  <si>
    <t>表3.5.6.1(4)　代表特定施設別の有害物質の排水濃度の平均値、標準偏差、最大値、最小値</t>
    <rPh sb="0" eb="1">
      <t>ヒョウ</t>
    </rPh>
    <phoneticPr fontId="3"/>
  </si>
  <si>
    <t>表3.5.6.1(5)　代表特定施設別の有害物質の排水濃度の平均値、標準偏差、最大値、最小値</t>
    <rPh sb="0" eb="1">
      <t>ヒョウ</t>
    </rPh>
    <phoneticPr fontId="3"/>
  </si>
  <si>
    <t>表3.5.6.1(6)　代表特定施設別の有害物質の排水濃度の平均値、標準偏差、最大値、最小値</t>
    <rPh sb="0" eb="1">
      <t>ヒョウ</t>
    </rPh>
    <phoneticPr fontId="3"/>
  </si>
  <si>
    <t>表3.5.6.1(7)　代表特定施設別の有害物質の排水濃度の平均値、標準偏差、最大値、最小値</t>
    <rPh sb="0" eb="1">
      <t>ヒョウ</t>
    </rPh>
    <phoneticPr fontId="3"/>
  </si>
  <si>
    <t>表3.5.6.1(8)　代表特定施設別の有害物質の排水濃度の平均値、標準偏差、最大値、最小値</t>
    <rPh sb="0" eb="1">
      <t>ヒョウ</t>
    </rPh>
    <phoneticPr fontId="3"/>
  </si>
  <si>
    <t>表3.5.6.1(9)　代表特定施設別の有害物質の排水濃度の平均値、標準偏差、最大値、最小値</t>
    <rPh sb="0" eb="1">
      <t>ヒョウ</t>
    </rPh>
    <phoneticPr fontId="3"/>
  </si>
  <si>
    <t>表3.5.6.1(10)　代表特定施設別の有害物質の排水濃度の平均値、標準偏差、最大値、最小値</t>
    <rPh sb="0" eb="1">
      <t>ヒョウ</t>
    </rPh>
    <phoneticPr fontId="3"/>
  </si>
  <si>
    <t>表3.5.6.1(11)　代表特定施設別の有害物質の排水濃度の平均値、標準偏差、最大値、最小値</t>
    <rPh sb="0" eb="1">
      <t>ヒョウ</t>
    </rPh>
    <phoneticPr fontId="3"/>
  </si>
  <si>
    <t>表3.5.6.1(12)　代表特定施設別の有害物質の排水濃度の平均値、標準偏差、最大値、最小値</t>
    <rPh sb="0" eb="1">
      <t>ヒョウ</t>
    </rPh>
    <phoneticPr fontId="3"/>
  </si>
  <si>
    <t>表3.5.6.1(13)　代表特定施設別の有害物質の排水濃度の平均値、標準偏差、最大値、最小値</t>
    <rPh sb="0" eb="1">
      <t>ヒョウ</t>
    </rPh>
    <phoneticPr fontId="3"/>
  </si>
  <si>
    <t>表3.5.6.1(14)　代表特定施設別の有害物質の排水濃度の平均値、標準偏差、最大値、最小値</t>
    <rPh sb="0" eb="1">
      <t>ヒョウ</t>
    </rPh>
    <phoneticPr fontId="3"/>
  </si>
  <si>
    <t>表3.5.6.1(15)　代表特定施設別の有害物質の排水濃度の平均値、標準偏差、最大値、最小値</t>
    <rPh sb="0" eb="1">
      <t>ヒョウ</t>
    </rPh>
    <phoneticPr fontId="3"/>
  </si>
  <si>
    <t>表3.5.6.1(16)　代表特定施設別の有害物質の排水濃度の平均値、標準偏差、最大値、最小値</t>
    <rPh sb="0" eb="1">
      <t>ヒョウ</t>
    </rPh>
    <phoneticPr fontId="3"/>
  </si>
  <si>
    <t>表3.5.6.1(17)　代表特定施設別の有害物質の排水濃度の平均値、標準偏差、最大値、最小値</t>
    <rPh sb="0" eb="1">
      <t>ヒョウ</t>
    </rPh>
    <phoneticPr fontId="3"/>
  </si>
  <si>
    <t>表3.5.6.1(18)　代表特定施設別の有害物質の排水濃度の平均値、標準偏差、最大値、最小値</t>
    <rPh sb="0" eb="1">
      <t>ヒョウ</t>
    </rPh>
    <phoneticPr fontId="3"/>
  </si>
  <si>
    <t>表3.5.6.1(19)　代表特定施設別の有害物質の排水濃度の平均値、標準偏差、最大値、最小値</t>
    <rPh sb="0" eb="1">
      <t>ヒョウ</t>
    </rPh>
    <phoneticPr fontId="3"/>
  </si>
  <si>
    <t>表3.5.6.1(20)　代表特定施設別の有害物質の排水濃度の平均値、標準偏差、最大値、最小値</t>
    <rPh sb="0" eb="1">
      <t>ヒョウ</t>
    </rPh>
    <phoneticPr fontId="3"/>
  </si>
  <si>
    <t>表3.5.6.1(21)　代表特定施設別の有害物質の排水濃度の平均値、標準偏差、最大値、最小値</t>
    <rPh sb="0" eb="1">
      <t>ヒョウ</t>
    </rPh>
    <phoneticPr fontId="3"/>
  </si>
  <si>
    <t>表3.5.6.1(22)　代表特定施設別の有害物質の排水濃度の平均値、標準偏差、最大値、最小値</t>
    <rPh sb="0" eb="1">
      <t>ヒョウ</t>
    </rPh>
    <phoneticPr fontId="3"/>
  </si>
  <si>
    <t>表3.5.6.1(23)　代表特定施設別の有害物質の排水濃度の平均値、標準偏差、最大値、最小値</t>
    <rPh sb="0" eb="1">
      <t>ヒョウ</t>
    </rPh>
    <phoneticPr fontId="3"/>
  </si>
  <si>
    <t>表3.5.6.1(24)　代表特定施設別の有害物質の排水濃度の平均値、標準偏差、最大値、最小値</t>
    <rPh sb="0" eb="1">
      <t>ヒョウ</t>
    </rPh>
    <phoneticPr fontId="3"/>
  </si>
  <si>
    <t>表3.5.6.1(25)　代表特定施設別の有害物質の排水濃度の平均値、標準偏差、最大値、最小値</t>
    <rPh sb="0" eb="1">
      <t>ヒョウ</t>
    </rPh>
    <phoneticPr fontId="3"/>
  </si>
  <si>
    <t>表3.5.6.1(26)　代表特定施設別の有害物質の排水濃度の平均値、標準偏差、最大値、最小値</t>
    <rPh sb="0" eb="1">
      <t>ヒョウ</t>
    </rPh>
    <phoneticPr fontId="3"/>
  </si>
  <si>
    <t>表3.5.6.1(27)　代表特定施設別の有害物質の排水濃度の平均値、標準偏差、最大値、最小値</t>
    <rPh sb="0" eb="1">
      <t>ヒョウ</t>
    </rPh>
    <phoneticPr fontId="3"/>
  </si>
  <si>
    <t>表3.5.6.1(28)　代表特定施設別の有害物質の排水濃度の平均値、標準偏差、最大値、最小値</t>
    <rPh sb="0" eb="1">
      <t>ヒョウ</t>
    </rPh>
    <phoneticPr fontId="3"/>
  </si>
  <si>
    <t>表3.5.6.2(1)　代表特定施設別の有害物質の測定回数の平均値、標準偏差、最大値、最小値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ユウガイ</t>
    </rPh>
    <rPh sb="22" eb="24">
      <t>ブッシツ</t>
    </rPh>
    <rPh sb="25" eb="27">
      <t>ソクテイ</t>
    </rPh>
    <rPh sb="27" eb="29">
      <t>カイスウ</t>
    </rPh>
    <rPh sb="30" eb="33">
      <t>ヘイキンチ</t>
    </rPh>
    <rPh sb="34" eb="36">
      <t>ヒョウジュン</t>
    </rPh>
    <rPh sb="36" eb="38">
      <t>ヘンサ</t>
    </rPh>
    <rPh sb="39" eb="42">
      <t>サイダイチ</t>
    </rPh>
    <rPh sb="43" eb="46">
      <t>サイショウチ</t>
    </rPh>
    <phoneticPr fontId="3"/>
  </si>
  <si>
    <t>表3.5.6.2(2)　代表特定施設別の有害物質の測定回数の平均値、標準偏差、最大値、最小値</t>
    <rPh sb="0" eb="1">
      <t>ヒョウ</t>
    </rPh>
    <phoneticPr fontId="3"/>
  </si>
  <si>
    <t>表3.5.6.2(3)　代表特定施設別の有害物質の測定回数の平均値、標準偏差、最大値、最小値</t>
    <rPh sb="0" eb="1">
      <t>ヒョウ</t>
    </rPh>
    <phoneticPr fontId="3"/>
  </si>
  <si>
    <t>表3.5.6.2(4)　代表特定施設別の有害物質の測定回数の平均値、標準偏差、最大値、最小値</t>
    <rPh sb="0" eb="1">
      <t>ヒョウ</t>
    </rPh>
    <phoneticPr fontId="3"/>
  </si>
  <si>
    <t>表3.5.6.2(5)　代表特定施設別の有害物質の測定回数の平均値、標準偏差、最大値、最小値</t>
    <rPh sb="0" eb="1">
      <t>ヒョウ</t>
    </rPh>
    <phoneticPr fontId="3"/>
  </si>
  <si>
    <t>表3.5.6.2(6)　代表特定施設別の有害物質の測定回数の平均値、標準偏差、最大値、最小値</t>
    <rPh sb="0" eb="1">
      <t>ヒョウ</t>
    </rPh>
    <phoneticPr fontId="3"/>
  </si>
  <si>
    <t>表3.5.6.2(7)　代表特定施設別の有害物質の測定回数の平均値、標準偏差、最大値、最小値</t>
    <rPh sb="0" eb="1">
      <t>ヒョウ</t>
    </rPh>
    <phoneticPr fontId="3"/>
  </si>
  <si>
    <t>表3.5.6.2(8)　代表特定施設別の有害物質の測定回数の平均値、標準偏差、最大値、最小値</t>
    <rPh sb="0" eb="1">
      <t>ヒョウ</t>
    </rPh>
    <phoneticPr fontId="3"/>
  </si>
  <si>
    <t>表3.5.6.2(9)　代表特定施設別の有害物質の測定回数の平均値、標準偏差、最大値、最小値</t>
    <rPh sb="0" eb="1">
      <t>ヒョウ</t>
    </rPh>
    <phoneticPr fontId="3"/>
  </si>
  <si>
    <t>表3.5.6.2(10)　代表特定施設別の有害物質の測定回数の平均値、標準偏差、最大値、最小値</t>
    <rPh sb="0" eb="1">
      <t>ヒョウ</t>
    </rPh>
    <phoneticPr fontId="3"/>
  </si>
  <si>
    <t>表3.5.6.2(11)　代表特定施設別の有害物質の測定回数の平均値、標準偏差、最大値、最小値</t>
    <rPh sb="0" eb="1">
      <t>ヒョウ</t>
    </rPh>
    <phoneticPr fontId="3"/>
  </si>
  <si>
    <t>表3.5.6.2(12)　代表特定施設別の有害物質の測定回数の平均値、標準偏差、最大値、最小値</t>
    <rPh sb="0" eb="1">
      <t>ヒョウ</t>
    </rPh>
    <phoneticPr fontId="3"/>
  </si>
  <si>
    <t>表3.5.6.2(13)　代表特定施設別の有害物質の測定回数の平均値、標準偏差、最大値、最小値</t>
    <rPh sb="0" eb="1">
      <t>ヒョウ</t>
    </rPh>
    <phoneticPr fontId="3"/>
  </si>
  <si>
    <t>表3.5.6.2(14)　代表特定施設別の有害物質の測定回数の平均値、標準偏差、最大値、最小値</t>
    <rPh sb="0" eb="1">
      <t>ヒョウ</t>
    </rPh>
    <phoneticPr fontId="3"/>
  </si>
  <si>
    <t>表3.5.6.2(15)　代表特定施設別の有害物質の測定回数の平均値、標準偏差、最大値、最小値</t>
    <rPh sb="0" eb="1">
      <t>ヒョウ</t>
    </rPh>
    <phoneticPr fontId="3"/>
  </si>
  <si>
    <t>表3.5.6.2(16)　代表特定施設別の有害物質の測定回数の平均値、標準偏差、最大値、最小値</t>
    <rPh sb="0" eb="1">
      <t>ヒョウ</t>
    </rPh>
    <phoneticPr fontId="3"/>
  </si>
  <si>
    <t>表3.5.6.2(17)　代表特定施設別の有害物質の測定回数の平均値、標準偏差、最大値、最小値</t>
    <rPh sb="0" eb="1">
      <t>ヒョウ</t>
    </rPh>
    <phoneticPr fontId="3"/>
  </si>
  <si>
    <t>表3.5.6.2(18)　代表特定施設別の有害物質の測定回数の平均値、標準偏差、最大値、最小値</t>
    <rPh sb="0" eb="1">
      <t>ヒョウ</t>
    </rPh>
    <phoneticPr fontId="3"/>
  </si>
  <si>
    <t>表3.5.6.2(19)　代表特定施設別の有害物質の測定回数の平均値、標準偏差、最大値、最小値</t>
    <rPh sb="0" eb="1">
      <t>ヒョウ</t>
    </rPh>
    <phoneticPr fontId="3"/>
  </si>
  <si>
    <t>表3.5.6.2(20)　代表特定施設別の有害物質の測定回数の平均値、標準偏差、最大値、最小値</t>
    <rPh sb="0" eb="1">
      <t>ヒョウ</t>
    </rPh>
    <phoneticPr fontId="3"/>
  </si>
  <si>
    <t>表3.5.6.2(21)　代表特定施設別の有害物質の測定回数の平均値、標準偏差、最大値、最小値</t>
    <rPh sb="0" eb="1">
      <t>ヒョウ</t>
    </rPh>
    <phoneticPr fontId="3"/>
  </si>
  <si>
    <t>表3.5.6.2(22)　代表特定施設別の有害物質の測定回数の平均値、標準偏差、最大値、最小値</t>
    <rPh sb="0" eb="1">
      <t>ヒョウ</t>
    </rPh>
    <phoneticPr fontId="3"/>
  </si>
  <si>
    <t>表3.5.6.2(23)　代表特定施設別の有害物質の測定回数の平均値、標準偏差、最大値、最小値</t>
    <rPh sb="0" eb="1">
      <t>ヒョウ</t>
    </rPh>
    <phoneticPr fontId="3"/>
  </si>
  <si>
    <t>表3.5.6.2(24)　代表特定施設別の有害物質の測定回数の平均値、標準偏差、最大値、最小値</t>
    <rPh sb="0" eb="1">
      <t>ヒョウ</t>
    </rPh>
    <phoneticPr fontId="3"/>
  </si>
  <si>
    <t>表3.5.6.2(25)　代表特定施設別の有害物質の測定回数の平均値、標準偏差、最大値、最小値</t>
    <rPh sb="0" eb="1">
      <t>ヒョウ</t>
    </rPh>
    <phoneticPr fontId="3"/>
  </si>
  <si>
    <t>表3.5.6.2(26)　代表特定施設別の有害物質の測定回数の平均値、標準偏差、最大値、最小値</t>
    <rPh sb="0" eb="1">
      <t>ヒョウ</t>
    </rPh>
    <phoneticPr fontId="3"/>
  </si>
  <si>
    <t>表3.5.6.2(27)　代表特定施設別の有害物質の測定回数の平均値、標準偏差、最大値、最小値</t>
    <rPh sb="0" eb="1">
      <t>ヒョウ</t>
    </rPh>
    <phoneticPr fontId="3"/>
  </si>
  <si>
    <t>表3.5.6.2(28)　代表特定施設別の有害物質の測定回数の平均値、標準偏差、最大値、最小値</t>
    <rPh sb="0" eb="1">
      <t>ヒョウ</t>
    </rPh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</si>
  <si>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</si>
  <si>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</si>
  <si>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</si>
  <si>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</si>
  <si>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</si>
  <si>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</si>
  <si>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</si>
  <si>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</si>
  <si>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廃油処理施設</t>
    <phoneticPr fontId="3"/>
  </si>
  <si>
    <t>下水道終末処理施設</t>
    <phoneticPr fontId="3"/>
  </si>
  <si>
    <t>①</t>
    <phoneticPr fontId="3"/>
  </si>
  <si>
    <t>②</t>
    <phoneticPr fontId="3"/>
  </si>
  <si>
    <t>③</t>
    <phoneticPr fontId="3"/>
  </si>
  <si>
    <t>〃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</si>
  <si>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</si>
  <si>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</si>
  <si>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</si>
  <si>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</si>
  <si>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</si>
  <si>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</si>
  <si>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</si>
  <si>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</si>
  <si>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ガラス又はガラス製品の製造業の用に供する施設</t>
    <phoneticPr fontId="3"/>
  </si>
  <si>
    <t>セメント製品製造業の用に供する施設</t>
    <phoneticPr fontId="3"/>
  </si>
  <si>
    <t>木材薬品処理業の用に供する施設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</si>
  <si>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</si>
  <si>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</si>
  <si>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</si>
  <si>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</si>
  <si>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石炭を燃料とする火力発電施設のうち廃ガス洗浄施設</t>
    <phoneticPr fontId="3"/>
  </si>
  <si>
    <t>66</t>
    <phoneticPr fontId="3"/>
  </si>
  <si>
    <t>2下水接続</t>
    <rPh sb="1" eb="3">
      <t>ゲスイ</t>
    </rPh>
    <rPh sb="3" eb="5">
      <t>セツゾク</t>
    </rPh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</si>
  <si>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</si>
  <si>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</si>
  <si>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</si>
  <si>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</si>
  <si>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</si>
  <si>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</si>
  <si>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</si>
  <si>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</si>
  <si>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</si>
  <si>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</si>
  <si>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</si>
  <si>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</si>
  <si>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</si>
  <si>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</si>
  <si>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</si>
  <si>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</si>
  <si>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</si>
  <si>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</si>
  <si>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</si>
  <si>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</si>
  <si>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</si>
  <si>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</si>
  <si>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</si>
  <si>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</si>
  <si>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</si>
  <si>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</si>
  <si>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</si>
  <si>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</si>
  <si>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</si>
  <si>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</si>
  <si>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</si>
  <si>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</si>
  <si>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</si>
  <si>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</si>
  <si>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</si>
  <si>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</si>
  <si>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</si>
  <si>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</si>
  <si>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</si>
  <si>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</si>
  <si>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</si>
  <si>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</si>
  <si>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</si>
  <si>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</si>
  <si>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</si>
  <si>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</si>
  <si>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</si>
  <si>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</si>
  <si>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</si>
  <si>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</si>
  <si>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</si>
  <si>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</si>
  <si>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</si>
  <si>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</si>
  <si>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</si>
  <si>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</si>
  <si>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</si>
  <si>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</si>
  <si>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</si>
  <si>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</si>
  <si>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</si>
  <si>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</si>
  <si>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</si>
  <si>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</si>
  <si>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>テトラクロロエチレン</t>
    <phoneticPr fontId="3"/>
  </si>
  <si>
    <t>ジクロロメタン</t>
    <phoneticPr fontId="3"/>
  </si>
  <si>
    <t>四塩化炭素</t>
    <phoneticPr fontId="3"/>
  </si>
  <si>
    <t>1，2-ジクロロエタン</t>
    <phoneticPr fontId="3"/>
  </si>
  <si>
    <t>1，1-ジクロロエチレン</t>
    <phoneticPr fontId="3"/>
  </si>
  <si>
    <t>シス-1，2-ジクロロエチレン</t>
    <phoneticPr fontId="3"/>
  </si>
  <si>
    <t>1,1,1-トリクロロエタン</t>
    <phoneticPr fontId="3"/>
  </si>
  <si>
    <t>47</t>
    <phoneticPr fontId="3"/>
  </si>
  <si>
    <t>沖縄県</t>
    <phoneticPr fontId="3"/>
  </si>
  <si>
    <t>表3.5.2(3)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</si>
  <si>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有機燐化合物</t>
  </si>
  <si>
    <t>表3.5.2(4)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</si>
  <si>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鉛及びその化合物</t>
  </si>
  <si>
    <t>表3.5.2(5)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</si>
  <si>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六価クロム化合物</t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</si>
  <si>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</si>
  <si>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</si>
  <si>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</si>
  <si>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</si>
  <si>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</si>
  <si>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</si>
  <si>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</si>
  <si>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</si>
  <si>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</si>
  <si>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</si>
  <si>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</si>
  <si>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</si>
  <si>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</si>
  <si>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6</t>
    <phoneticPr fontId="3"/>
  </si>
  <si>
    <t>砂糖製造業の用に供する施設</t>
    <phoneticPr fontId="3"/>
  </si>
  <si>
    <t>8</t>
    <phoneticPr fontId="3"/>
  </si>
  <si>
    <t>9</t>
    <phoneticPr fontId="3"/>
  </si>
  <si>
    <t>飲料製造業の用に供する施設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</si>
  <si>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</si>
  <si>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</si>
  <si>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パーティクルボード製造業の用に供する施設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</si>
  <si>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</si>
  <si>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</si>
  <si>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</si>
  <si>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</si>
  <si>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</si>
  <si>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</si>
  <si>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</si>
  <si>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</si>
  <si>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</si>
  <si>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</si>
  <si>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</si>
  <si>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</si>
  <si>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</si>
  <si>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</si>
  <si>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</si>
  <si>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</si>
  <si>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</si>
  <si>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</si>
  <si>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</si>
  <si>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</si>
  <si>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</si>
  <si>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</si>
  <si>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56</t>
    <phoneticPr fontId="3"/>
  </si>
  <si>
    <t>58</t>
    <phoneticPr fontId="3"/>
  </si>
  <si>
    <t>廃油処理施設</t>
    <phoneticPr fontId="3"/>
  </si>
  <si>
    <t>72</t>
    <phoneticPr fontId="3"/>
  </si>
  <si>
    <t>し尿処理施設</t>
    <phoneticPr fontId="3"/>
  </si>
  <si>
    <t>73</t>
    <phoneticPr fontId="3"/>
  </si>
  <si>
    <t>特定施設不明</t>
    <phoneticPr fontId="3"/>
  </si>
  <si>
    <t>1,4-ジオキサン</t>
    <phoneticPr fontId="3"/>
  </si>
  <si>
    <t>31</t>
    <phoneticPr fontId="3"/>
  </si>
  <si>
    <t>33</t>
    <phoneticPr fontId="3"/>
  </si>
  <si>
    <t>有機ゴム薬品製造業の用に供する施設</t>
    <phoneticPr fontId="3"/>
  </si>
  <si>
    <t>36</t>
    <phoneticPr fontId="3"/>
  </si>
  <si>
    <t>41</t>
    <phoneticPr fontId="3"/>
  </si>
  <si>
    <t>42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</si>
  <si>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</si>
  <si>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</si>
  <si>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</si>
  <si>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</si>
  <si>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</si>
  <si>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石油精製業の用に供する施設</t>
    <phoneticPr fontId="3"/>
  </si>
  <si>
    <t>51-2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</si>
  <si>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</si>
  <si>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</si>
  <si>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</si>
  <si>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</si>
  <si>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</si>
  <si>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</si>
  <si>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</si>
  <si>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</si>
  <si>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</si>
  <si>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</si>
  <si>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</si>
  <si>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</si>
  <si>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</si>
  <si>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</si>
  <si>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</si>
  <si>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</si>
  <si>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</si>
  <si>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</si>
  <si>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</si>
  <si>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</si>
  <si>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</si>
  <si>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</si>
  <si>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</si>
  <si>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66</t>
    <phoneticPr fontId="3"/>
  </si>
  <si>
    <t>66-2</t>
    <phoneticPr fontId="3"/>
  </si>
  <si>
    <t>66-3</t>
    <phoneticPr fontId="3"/>
  </si>
  <si>
    <t>66-4</t>
    <phoneticPr fontId="3"/>
  </si>
  <si>
    <t>66-5</t>
    <phoneticPr fontId="3"/>
  </si>
  <si>
    <t>飲食店に設置されるちゅう房施設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</si>
  <si>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</si>
  <si>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</si>
  <si>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</si>
  <si>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>68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</si>
  <si>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</si>
  <si>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</si>
  <si>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</si>
  <si>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69-2</t>
    <phoneticPr fontId="3"/>
  </si>
  <si>
    <t>特定事業場から排出される水の処理施設</t>
    <phoneticPr fontId="3"/>
  </si>
  <si>
    <t>湖沼法みなし指定地域特定施設（病院）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</si>
  <si>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</si>
  <si>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</si>
  <si>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</si>
  <si>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</si>
  <si>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洗毛業の用に供する施設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</si>
  <si>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</si>
  <si>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</si>
  <si>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</si>
  <si>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無機顔料製造業の用に供する施設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</si>
  <si>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</si>
  <si>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</si>
  <si>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</si>
  <si>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</si>
  <si>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六価クロム化合物</t>
    <phoneticPr fontId="3"/>
  </si>
  <si>
    <t>0.5</t>
    <phoneticPr fontId="3"/>
  </si>
  <si>
    <t>砒素及びその化合物</t>
    <phoneticPr fontId="3"/>
  </si>
  <si>
    <t>0.005</t>
    <phoneticPr fontId="3"/>
  </si>
  <si>
    <t>0.003</t>
    <phoneticPr fontId="3"/>
  </si>
  <si>
    <t>トリクロロエチレン</t>
    <phoneticPr fontId="3"/>
  </si>
  <si>
    <t>0.3</t>
    <phoneticPr fontId="3"/>
  </si>
  <si>
    <t>テトラクロロエチレン</t>
    <phoneticPr fontId="3"/>
  </si>
  <si>
    <t>0.1</t>
    <phoneticPr fontId="3"/>
  </si>
  <si>
    <t>ジクロロメタン</t>
    <phoneticPr fontId="3"/>
  </si>
  <si>
    <t>0.2</t>
    <phoneticPr fontId="3"/>
  </si>
  <si>
    <t>四塩化炭素</t>
    <phoneticPr fontId="3"/>
  </si>
  <si>
    <t>0.02</t>
    <phoneticPr fontId="3"/>
  </si>
  <si>
    <t>1，2-ジクロロエタン</t>
    <phoneticPr fontId="3"/>
  </si>
  <si>
    <t>0.04</t>
    <phoneticPr fontId="3"/>
  </si>
  <si>
    <t>1，1-ジクロロエチレン</t>
    <phoneticPr fontId="3"/>
  </si>
  <si>
    <t>シス-1，2-ジクロロエチレン</t>
    <phoneticPr fontId="3"/>
  </si>
  <si>
    <t>0.4</t>
    <phoneticPr fontId="3"/>
  </si>
  <si>
    <t>1,1,1-トリクロロエタン</t>
    <phoneticPr fontId="3"/>
  </si>
  <si>
    <t>3</t>
    <phoneticPr fontId="3"/>
  </si>
  <si>
    <t>1,1,2-トリクロロエタン</t>
    <phoneticPr fontId="3"/>
  </si>
  <si>
    <t>0.06</t>
    <phoneticPr fontId="3"/>
  </si>
  <si>
    <t>1,3-ジクロロプロペン</t>
    <phoneticPr fontId="3"/>
  </si>
  <si>
    <t>チウラム</t>
    <phoneticPr fontId="3"/>
  </si>
  <si>
    <t>シマジン</t>
    <phoneticPr fontId="3"/>
  </si>
  <si>
    <t>0.03</t>
    <phoneticPr fontId="3"/>
  </si>
  <si>
    <t>チオベンカルブ</t>
    <phoneticPr fontId="3"/>
  </si>
  <si>
    <t>ベンゼン</t>
    <phoneticPr fontId="3"/>
  </si>
  <si>
    <t>セレン及びその化合物</t>
    <phoneticPr fontId="3"/>
  </si>
  <si>
    <t>ほう素及びその化合物</t>
    <phoneticPr fontId="3"/>
  </si>
  <si>
    <t>10</t>
    <phoneticPr fontId="3"/>
  </si>
  <si>
    <t>ふっ素及びその化合物</t>
    <phoneticPr fontId="3"/>
  </si>
  <si>
    <t>8</t>
    <phoneticPr fontId="3"/>
  </si>
  <si>
    <t>米菓製造業又はこうじ製造業の用に供する洗米機</t>
    <phoneticPr fontId="3"/>
  </si>
  <si>
    <t>飲料製造業の用に供する施設</t>
    <phoneticPr fontId="3"/>
  </si>
  <si>
    <t>動物系飼料又は有機質肥料の製造業の用に供する施設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</si>
  <si>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</si>
  <si>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</si>
  <si>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総窒素</t>
    <rPh sb="0" eb="1">
      <t>ソウ</t>
    </rPh>
    <rPh sb="1" eb="3">
      <t>チッソ</t>
    </rPh>
    <phoneticPr fontId="3"/>
  </si>
  <si>
    <t>100～</t>
    <phoneticPr fontId="3"/>
  </si>
  <si>
    <t>10～</t>
    <phoneticPr fontId="3"/>
  </si>
  <si>
    <t>50～</t>
    <phoneticPr fontId="3"/>
  </si>
  <si>
    <t>石川県</t>
    <phoneticPr fontId="3"/>
  </si>
  <si>
    <t>福井県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</si>
  <si>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</si>
  <si>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</si>
  <si>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</si>
  <si>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</si>
  <si>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</si>
  <si>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</si>
  <si>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</si>
  <si>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</si>
  <si>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</si>
  <si>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</si>
  <si>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</si>
  <si>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</si>
  <si>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水道施設、工業用水道施設又は自家用工業用水道の浄水施設</t>
    <phoneticPr fontId="3"/>
  </si>
  <si>
    <t>66-2</t>
    <phoneticPr fontId="3"/>
  </si>
  <si>
    <t>旅館業の用に供する施設</t>
    <phoneticPr fontId="3"/>
  </si>
  <si>
    <t>66-3</t>
    <phoneticPr fontId="3"/>
  </si>
  <si>
    <t>そば店、うどん店、すし店のほか、喫茶店等に設置されるちゅう房施設</t>
    <phoneticPr fontId="3"/>
  </si>
  <si>
    <t>66-7</t>
    <phoneticPr fontId="3"/>
  </si>
  <si>
    <t>70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</si>
  <si>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</si>
  <si>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</si>
  <si>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</si>
  <si>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</si>
  <si>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</si>
  <si>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</si>
  <si>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</si>
  <si>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</si>
  <si>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</si>
  <si>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</si>
  <si>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</si>
  <si>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-</t>
    <phoneticPr fontId="3"/>
  </si>
  <si>
    <t>合計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</si>
  <si>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</si>
  <si>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</si>
  <si>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</si>
  <si>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</si>
  <si>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</si>
  <si>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</si>
  <si>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</si>
  <si>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</si>
  <si>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</si>
  <si>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</si>
  <si>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</si>
  <si>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</si>
  <si>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</si>
  <si>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</si>
  <si>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</si>
  <si>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</si>
  <si>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</si>
  <si>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</si>
  <si>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</si>
  <si>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</si>
  <si>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</si>
  <si>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</si>
  <si>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</si>
  <si>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ｱﾝﾓﾆｱ、ｱﾝﾓﾆｳﾑ化合物、亜硝酸化合物及び硝酸化合物</t>
    <phoneticPr fontId="3"/>
  </si>
  <si>
    <t>クロム</t>
    <phoneticPr fontId="3"/>
  </si>
  <si>
    <t>TCE、PCE又はジクロロメタンの蒸りゅう施設</t>
    <phoneticPr fontId="3"/>
  </si>
  <si>
    <t>し尿処理施設</t>
    <phoneticPr fontId="3"/>
  </si>
  <si>
    <t>下水道終末処理施設</t>
    <phoneticPr fontId="3"/>
  </si>
  <si>
    <t>SS</t>
    <phoneticPr fontId="3"/>
  </si>
  <si>
    <t>0.1</t>
    <phoneticPr fontId="3"/>
  </si>
  <si>
    <t>総水銀</t>
    <phoneticPr fontId="3"/>
  </si>
  <si>
    <t>22</t>
    <phoneticPr fontId="3"/>
  </si>
  <si>
    <t>23-2</t>
    <phoneticPr fontId="3"/>
  </si>
  <si>
    <t>24</t>
    <phoneticPr fontId="3"/>
  </si>
  <si>
    <t>31</t>
    <phoneticPr fontId="3"/>
  </si>
  <si>
    <t>37</t>
    <phoneticPr fontId="3"/>
  </si>
  <si>
    <t>40</t>
    <phoneticPr fontId="3"/>
  </si>
  <si>
    <t>41</t>
    <phoneticPr fontId="3"/>
  </si>
  <si>
    <t>45</t>
    <phoneticPr fontId="3"/>
  </si>
  <si>
    <t>水産食料品製造業の用に供する施設</t>
    <phoneticPr fontId="3"/>
  </si>
  <si>
    <t>野菜又は果実を原料とする保存食料品製造業の用に供する施設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</si>
  <si>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</si>
  <si>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</si>
  <si>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～10</t>
    <phoneticPr fontId="3"/>
  </si>
  <si>
    <t>30～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</si>
  <si>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</si>
  <si>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</si>
  <si>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</si>
  <si>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</si>
  <si>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</si>
  <si>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</si>
  <si>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</si>
  <si>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</si>
  <si>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</si>
  <si>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試薬の製造業の用に供する試薬製造施設</t>
    <phoneticPr fontId="3"/>
  </si>
  <si>
    <t>鉱業又は水洗炭業の用に供する施設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</si>
  <si>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</si>
  <si>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</si>
  <si>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</si>
  <si>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</si>
  <si>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</si>
  <si>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</si>
  <si>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石けん製造業の用に供する施設</t>
    <phoneticPr fontId="3"/>
  </si>
  <si>
    <t>硬化油製造業の用に供する施設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</si>
  <si>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</si>
  <si>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</si>
  <si>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1,1,2-トリクロロエタン</t>
    <phoneticPr fontId="3"/>
  </si>
  <si>
    <t>1,3-ジクロロプロペン</t>
    <phoneticPr fontId="3"/>
  </si>
  <si>
    <t>チウラム</t>
    <phoneticPr fontId="3"/>
  </si>
  <si>
    <t>シマジン</t>
    <phoneticPr fontId="3"/>
  </si>
  <si>
    <t>チオベンカルブ</t>
    <phoneticPr fontId="3"/>
  </si>
  <si>
    <t>ベンゼン</t>
    <phoneticPr fontId="3"/>
  </si>
  <si>
    <t>セレン及びその化合物</t>
    <phoneticPr fontId="3"/>
  </si>
  <si>
    <t>ほう素及びその化合物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</si>
  <si>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</si>
  <si>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</si>
  <si>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-</t>
    <phoneticPr fontId="3"/>
  </si>
  <si>
    <t>石けん製造業の用に供する施設</t>
    <phoneticPr fontId="3"/>
  </si>
  <si>
    <t>硬化油製造業の用に供する施設</t>
    <phoneticPr fontId="3"/>
  </si>
  <si>
    <t>ゼラチン又はにかわの製造業の用に供する施設</t>
    <phoneticPr fontId="3"/>
  </si>
  <si>
    <t>廃油処理施設</t>
    <phoneticPr fontId="3"/>
  </si>
  <si>
    <t>自動車分解整備事業の用に供する洗車施設</t>
    <phoneticPr fontId="3"/>
  </si>
  <si>
    <t>COD</t>
    <phoneticPr fontId="3"/>
  </si>
  <si>
    <t>SS</t>
    <phoneticPr fontId="3"/>
  </si>
  <si>
    <t>産業中分類</t>
    <rPh sb="0" eb="2">
      <t>サンギョウ</t>
    </rPh>
    <rPh sb="2" eb="5">
      <t>チュウブンルイ</t>
    </rPh>
    <phoneticPr fontId="3"/>
  </si>
  <si>
    <t>配布数</t>
    <rPh sb="0" eb="2">
      <t>ハイフ</t>
    </rPh>
    <rPh sb="2" eb="3">
      <t>スウ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</si>
  <si>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</si>
  <si>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</si>
  <si>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</si>
  <si>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</si>
  <si>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</si>
  <si>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</si>
  <si>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</si>
  <si>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</si>
  <si>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</si>
  <si>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</si>
  <si>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</si>
  <si>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</si>
  <si>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</si>
  <si>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</si>
  <si>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</si>
  <si>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</si>
  <si>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</si>
  <si>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</si>
  <si>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</si>
  <si>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</si>
  <si>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</si>
  <si>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</si>
  <si>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</si>
  <si>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</si>
  <si>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</si>
  <si>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</si>
  <si>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</si>
  <si>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</si>
  <si>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</si>
  <si>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</si>
  <si>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</si>
  <si>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</si>
  <si>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有機質砂かべ材製造業の用に供する混合施設</t>
    <phoneticPr fontId="3"/>
  </si>
  <si>
    <t>人造黒鉛電極製造業の用に供する成型施設</t>
    <phoneticPr fontId="3"/>
  </si>
  <si>
    <t>窯業原料の精製業の用に供する施設</t>
    <phoneticPr fontId="3"/>
  </si>
  <si>
    <t>砕石業の用に供する施設</t>
    <phoneticPr fontId="3"/>
  </si>
  <si>
    <t>砂利採取業の用に供する水洗式分別施設</t>
    <phoneticPr fontId="3"/>
  </si>
  <si>
    <t>鉄鋼業の用に供する施設</t>
    <phoneticPr fontId="3"/>
  </si>
  <si>
    <t>非鉄金属製造業の用に供する施設</t>
    <phoneticPr fontId="3"/>
  </si>
  <si>
    <t>万円以上</t>
    <rPh sb="0" eb="2">
      <t>マンエン</t>
    </rPh>
    <rPh sb="2" eb="4">
      <t>イジョウ</t>
    </rPh>
    <phoneticPr fontId="3"/>
  </si>
  <si>
    <t>66-5</t>
    <phoneticPr fontId="3"/>
  </si>
  <si>
    <t>飲食店に設置されるちゅう房施設</t>
    <phoneticPr fontId="3"/>
  </si>
  <si>
    <t>66-6</t>
    <phoneticPr fontId="3"/>
  </si>
  <si>
    <t>95</t>
  </si>
  <si>
    <t>96</t>
  </si>
  <si>
    <t>99</t>
  </si>
  <si>
    <t>産業分類不明</t>
    <rPh sb="0" eb="2">
      <t>サンギョウ</t>
    </rPh>
    <rPh sb="2" eb="4">
      <t>ブンルイ</t>
    </rPh>
    <rPh sb="4" eb="6">
      <t>フメイ</t>
    </rPh>
    <phoneticPr fontId="3"/>
  </si>
  <si>
    <t>代表特定施設</t>
    <rPh sb="0" eb="2">
      <t>ダイヒョウ</t>
    </rPh>
    <rPh sb="2" eb="4">
      <t>トクテイ</t>
    </rPh>
    <rPh sb="4" eb="6">
      <t>シセツ</t>
    </rPh>
    <phoneticPr fontId="3"/>
  </si>
  <si>
    <t>-</t>
  </si>
  <si>
    <t>特定施設不明</t>
  </si>
  <si>
    <t>合計</t>
    <rPh sb="0" eb="2">
      <t>ゴウケイ</t>
    </rPh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</si>
  <si>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</si>
  <si>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</si>
  <si>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</si>
  <si>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</si>
  <si>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</si>
  <si>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</si>
  <si>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</si>
  <si>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</si>
  <si>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</si>
  <si>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</si>
  <si>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</si>
  <si>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</si>
  <si>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</si>
  <si>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</si>
  <si>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</si>
  <si>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18-2</t>
    <phoneticPr fontId="3"/>
  </si>
  <si>
    <t>18-3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</si>
  <si>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</si>
  <si>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</si>
  <si>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新聞業、出版業、印刷業又は製版業の用に供する施設</t>
    <phoneticPr fontId="3"/>
  </si>
  <si>
    <t>化学肥料製造業の用に供する施設</t>
    <phoneticPr fontId="3"/>
  </si>
  <si>
    <t>排水量(千㎥/日)</t>
    <rPh sb="0" eb="2">
      <t>ハイスイ</t>
    </rPh>
    <rPh sb="2" eb="3">
      <t>リョウ</t>
    </rPh>
    <rPh sb="4" eb="5">
      <t>セン</t>
    </rPh>
    <rPh sb="7" eb="8">
      <t>ヒ</t>
    </rPh>
    <phoneticPr fontId="3"/>
  </si>
  <si>
    <t>砂利採取業の用に供する水洗式分別施設</t>
    <phoneticPr fontId="3"/>
  </si>
  <si>
    <t>試薬の製造業の用に供する試薬製造施設</t>
    <phoneticPr fontId="3"/>
  </si>
  <si>
    <t>自動車用タイヤ等ゴム製品製造業の用に供する直接加流施設</t>
    <phoneticPr fontId="3"/>
  </si>
  <si>
    <t>砂利採取業の用に供する水洗式分別施設</t>
    <phoneticPr fontId="3"/>
  </si>
  <si>
    <t>そば店、うどん店、すし店のほか、喫茶店等に設置されるちゅう房施設</t>
    <phoneticPr fontId="3"/>
  </si>
  <si>
    <t>料亭、バー、キャバレー、ナイトクラブ等に設置されるちゅう房施設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</si>
  <si>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</si>
  <si>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</si>
  <si>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病院で病床数が300以上であるものに設置される施設</t>
    <phoneticPr fontId="3"/>
  </si>
  <si>
    <t>と畜業又は死亡獣畜取扱業の用に供する解体施設</t>
    <phoneticPr fontId="3"/>
  </si>
  <si>
    <t>中央卸売市場に設置される施設</t>
    <phoneticPr fontId="3"/>
  </si>
  <si>
    <t>地方卸売市場に設置される施設</t>
    <phoneticPr fontId="3"/>
  </si>
  <si>
    <t>廃油処理施設</t>
    <phoneticPr fontId="3"/>
  </si>
  <si>
    <t>自動車分解整備事業の用に供する洗車施設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</si>
  <si>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</si>
  <si>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</si>
  <si>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</si>
  <si>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</si>
  <si>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</si>
  <si>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TCE、PCE又はジクロロメタンの蒸りゅう施設</t>
    <phoneticPr fontId="3"/>
  </si>
  <si>
    <t>し尿処理施設</t>
    <phoneticPr fontId="3"/>
  </si>
  <si>
    <t>下水道終末処理施設</t>
    <phoneticPr fontId="3"/>
  </si>
  <si>
    <t>特定事業場から排出される水の処理施設</t>
    <phoneticPr fontId="3"/>
  </si>
  <si>
    <t>廃油処理施設</t>
    <phoneticPr fontId="3"/>
  </si>
  <si>
    <t>自動車分解整備事業の用に供する洗車施設</t>
    <phoneticPr fontId="3"/>
  </si>
  <si>
    <t>排水量・有害物質区分</t>
    <rPh sb="0" eb="2">
      <t>ハイスイ</t>
    </rPh>
    <rPh sb="2" eb="3">
      <t>リョウ</t>
    </rPh>
    <rPh sb="4" eb="6">
      <t>ユウガイ</t>
    </rPh>
    <rPh sb="6" eb="8">
      <t>ブッシツ</t>
    </rPh>
    <rPh sb="8" eb="10">
      <t>クブン</t>
    </rPh>
    <phoneticPr fontId="3"/>
  </si>
  <si>
    <t>小計</t>
    <rPh sb="0" eb="2">
      <t>ショウケイ</t>
    </rPh>
    <phoneticPr fontId="3"/>
  </si>
  <si>
    <t>①</t>
    <phoneticPr fontId="3"/>
  </si>
  <si>
    <t>②</t>
    <phoneticPr fontId="3"/>
  </si>
  <si>
    <t>③</t>
    <phoneticPr fontId="3"/>
  </si>
  <si>
    <t>ｱﾝﾓﾆｱ、ｱﾝﾓﾆｳﾑ化合物、亜硝酸化合物及び硝酸化合物</t>
    <phoneticPr fontId="3"/>
  </si>
  <si>
    <t>合計</t>
    <phoneticPr fontId="3"/>
  </si>
  <si>
    <t>特定施設不明</t>
    <phoneticPr fontId="3"/>
  </si>
  <si>
    <t>1</t>
    <phoneticPr fontId="3"/>
  </si>
  <si>
    <t>21</t>
    <phoneticPr fontId="3"/>
  </si>
  <si>
    <t>66</t>
    <phoneticPr fontId="3"/>
  </si>
  <si>
    <t>69</t>
    <phoneticPr fontId="3"/>
  </si>
  <si>
    <t>70</t>
    <phoneticPr fontId="3"/>
  </si>
  <si>
    <t>平均水質(㎎/ ℓ)</t>
    <rPh sb="0" eb="2">
      <t>ヘイキン</t>
    </rPh>
    <rPh sb="2" eb="4">
      <t>スイシツ</t>
    </rPh>
    <phoneticPr fontId="3"/>
  </si>
  <si>
    <t>鉱業又は水洗炭業の用に供する施設</t>
    <phoneticPr fontId="3"/>
  </si>
  <si>
    <t>畜産農業又はサービス業の用に供する施設</t>
    <phoneticPr fontId="3"/>
  </si>
  <si>
    <t>畜産食料品製造業の用に供する施設</t>
    <phoneticPr fontId="3"/>
  </si>
  <si>
    <t>水産食料品製造業の用に供する施設</t>
    <phoneticPr fontId="3"/>
  </si>
  <si>
    <t>野菜又は果実を原料とする保存食料品製造業の用に供する施設</t>
    <phoneticPr fontId="3"/>
  </si>
  <si>
    <t>みそ、しょう油、食用アミノ酸等の製造業の用に供する施設</t>
    <phoneticPr fontId="3"/>
  </si>
  <si>
    <t>小麦粉製造業の用に供する洗浄施設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</si>
  <si>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</si>
  <si>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</si>
  <si>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その他の有機化学工業製品製造業の用に供する施設</t>
    <phoneticPr fontId="3"/>
  </si>
  <si>
    <t>医薬品製造業の用に供する施設</t>
    <phoneticPr fontId="3"/>
  </si>
  <si>
    <t>火薬製造業の用に供する洗浄施設</t>
    <phoneticPr fontId="3"/>
  </si>
  <si>
    <t>石油精製業の用に供する施設</t>
    <phoneticPr fontId="3"/>
  </si>
  <si>
    <t>ガラス又はガラス製品の製造業の用に供する施設</t>
    <phoneticPr fontId="3"/>
  </si>
  <si>
    <t>人造黒鉛電極製造業の用に供する成型施設</t>
    <phoneticPr fontId="3"/>
  </si>
  <si>
    <t>窯業原料の精製業の用に供する施設</t>
    <phoneticPr fontId="3"/>
  </si>
  <si>
    <t>砕石業の用に供する施設</t>
    <phoneticPr fontId="3"/>
  </si>
  <si>
    <t>鉄鋼業の用に供する施設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</si>
  <si>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</si>
  <si>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</si>
  <si>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</si>
  <si>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</si>
  <si>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</si>
  <si>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</si>
  <si>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</si>
  <si>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小麦粉製造業の用に供する洗浄施設</t>
    <phoneticPr fontId="3"/>
  </si>
  <si>
    <t>6</t>
    <phoneticPr fontId="3"/>
  </si>
  <si>
    <t>38</t>
    <phoneticPr fontId="3"/>
  </si>
  <si>
    <t>産業分類不明</t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</si>
  <si>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</si>
  <si>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</si>
  <si>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</si>
  <si>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ゼラチン又はにかわの製造業の用に供する施設</t>
    <phoneticPr fontId="3"/>
  </si>
  <si>
    <t>野菜又は果実を原料とする保存食料品製造業の用に供する施設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</si>
  <si>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</si>
  <si>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</si>
  <si>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－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</si>
  <si>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</si>
  <si>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</si>
  <si>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</si>
  <si>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その他の有機化学工業製品製造業の用に供する施設</t>
    <phoneticPr fontId="3"/>
  </si>
  <si>
    <t>医薬品製造業の用に供する施設</t>
    <phoneticPr fontId="3"/>
  </si>
  <si>
    <t>火薬製造業の用に供する洗浄施設</t>
    <phoneticPr fontId="3"/>
  </si>
  <si>
    <t>1-2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</si>
  <si>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</si>
  <si>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</si>
  <si>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</si>
  <si>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</si>
  <si>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</si>
  <si>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</si>
  <si>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</si>
  <si>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</si>
  <si>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</si>
  <si>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</si>
  <si>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</si>
  <si>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</si>
  <si>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</si>
  <si>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</si>
  <si>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</si>
  <si>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</si>
  <si>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</si>
  <si>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</si>
  <si>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</si>
  <si>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</si>
  <si>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</si>
  <si>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</si>
  <si>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</si>
  <si>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</si>
  <si>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</si>
  <si>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</si>
  <si>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</si>
  <si>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</si>
  <si>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</si>
  <si>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</si>
  <si>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</si>
  <si>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</si>
  <si>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</si>
  <si>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</si>
  <si>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</si>
  <si>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</si>
  <si>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</si>
  <si>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</si>
  <si>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</si>
  <si>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</si>
  <si>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</si>
  <si>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</si>
  <si>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</si>
  <si>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</si>
  <si>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</si>
  <si>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</si>
  <si>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</si>
  <si>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</si>
  <si>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</si>
  <si>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</si>
  <si>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</si>
  <si>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</si>
  <si>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</si>
  <si>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</si>
  <si>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</si>
  <si>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</si>
  <si>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</si>
  <si>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</si>
  <si>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</si>
  <si>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</si>
  <si>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</si>
  <si>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</si>
  <si>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</si>
  <si>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</si>
  <si>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</si>
  <si>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</si>
  <si>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</si>
  <si>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</si>
  <si>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</si>
  <si>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</si>
  <si>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</si>
  <si>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</si>
  <si>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</si>
  <si>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</si>
  <si>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</si>
  <si>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</si>
  <si>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</si>
  <si>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</si>
  <si>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</si>
  <si>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</si>
  <si>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</si>
  <si>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</si>
  <si>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</si>
  <si>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</si>
  <si>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</si>
  <si>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</si>
  <si>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</si>
  <si>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大分県</t>
    <phoneticPr fontId="3"/>
  </si>
  <si>
    <t>鹿児島県</t>
    <phoneticPr fontId="3"/>
  </si>
  <si>
    <t>沖縄県</t>
    <phoneticPr fontId="3"/>
  </si>
  <si>
    <t>新聞業、出版業、印刷業又は製版業の用に供する施設</t>
    <phoneticPr fontId="3"/>
  </si>
  <si>
    <t xml:space="preserve">外国公務 </t>
  </si>
  <si>
    <t xml:space="preserve">国家公務 </t>
  </si>
  <si>
    <t xml:space="preserve">地方公務 </t>
  </si>
  <si>
    <t>97</t>
  </si>
  <si>
    <t>98</t>
  </si>
  <si>
    <t>中央卸売市場に設置される施設</t>
    <phoneticPr fontId="3"/>
  </si>
  <si>
    <t>地方卸売市場に設置される施設</t>
    <phoneticPr fontId="3"/>
  </si>
  <si>
    <t>70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</si>
  <si>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</si>
  <si>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</si>
  <si>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</si>
  <si>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71-2</t>
    <phoneticPr fontId="3"/>
  </si>
  <si>
    <t>71-3</t>
    <phoneticPr fontId="3"/>
  </si>
  <si>
    <t>71-4</t>
    <phoneticPr fontId="3"/>
  </si>
  <si>
    <t>71-5</t>
    <phoneticPr fontId="3"/>
  </si>
  <si>
    <t>71-6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</si>
  <si>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</si>
  <si>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</si>
  <si>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</si>
  <si>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</si>
  <si>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81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</si>
  <si>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</si>
  <si>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</si>
  <si>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</si>
  <si>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</si>
  <si>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－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</si>
  <si>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</si>
  <si>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</si>
  <si>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</si>
  <si>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</si>
  <si>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</si>
  <si>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3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</si>
  <si>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</si>
  <si>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</si>
  <si>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</si>
  <si>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6</t>
    <phoneticPr fontId="3"/>
  </si>
  <si>
    <t>7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</si>
  <si>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</si>
  <si>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</si>
  <si>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</si>
  <si>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</si>
  <si>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</si>
  <si>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</si>
  <si>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</si>
  <si>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13</t>
    <phoneticPr fontId="3"/>
  </si>
  <si>
    <t>15</t>
    <phoneticPr fontId="3"/>
  </si>
  <si>
    <t>17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</si>
  <si>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</si>
  <si>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</si>
  <si>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</si>
  <si>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一般製材業又は木材チップ製造業の用に供する湿式バーカー</t>
    <phoneticPr fontId="3"/>
  </si>
  <si>
    <t>21-3</t>
    <phoneticPr fontId="3"/>
  </si>
  <si>
    <t>パーティクルボード製造業の用に供する施設</t>
    <phoneticPr fontId="3"/>
  </si>
  <si>
    <t>26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</si>
  <si>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</si>
  <si>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</si>
  <si>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</si>
  <si>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30</t>
    <phoneticPr fontId="3"/>
  </si>
  <si>
    <t>32</t>
    <phoneticPr fontId="3"/>
  </si>
  <si>
    <t>33</t>
    <phoneticPr fontId="3"/>
  </si>
  <si>
    <t>有機ゴム薬品製造業の用に供する施設</t>
    <phoneticPr fontId="3"/>
  </si>
  <si>
    <t>その他の石油化学工業の用に供する施設</t>
    <phoneticPr fontId="3"/>
  </si>
  <si>
    <t>38</t>
    <phoneticPr fontId="3"/>
  </si>
  <si>
    <t>42</t>
    <phoneticPr fontId="3"/>
  </si>
  <si>
    <t>44</t>
    <phoneticPr fontId="3"/>
  </si>
  <si>
    <t>木材化学工業の用に供するフルフラール蒸りゅう施設</t>
    <phoneticPr fontId="3"/>
  </si>
  <si>
    <t>48</t>
    <phoneticPr fontId="3"/>
  </si>
  <si>
    <t>石油精製業の用に供する施設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</si>
  <si>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</si>
  <si>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</si>
  <si>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</si>
  <si>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</si>
  <si>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</si>
  <si>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</si>
  <si>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</si>
  <si>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58</t>
    <phoneticPr fontId="3"/>
  </si>
  <si>
    <t>59</t>
    <phoneticPr fontId="3"/>
  </si>
  <si>
    <t>61</t>
    <phoneticPr fontId="3"/>
  </si>
  <si>
    <t>63</t>
    <phoneticPr fontId="3"/>
  </si>
  <si>
    <t>63-3</t>
    <phoneticPr fontId="3"/>
  </si>
  <si>
    <t>64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</si>
  <si>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</si>
  <si>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</si>
  <si>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</si>
  <si>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66</t>
    <phoneticPr fontId="3"/>
  </si>
  <si>
    <t>66-2</t>
    <phoneticPr fontId="3"/>
  </si>
  <si>
    <t>旅館業の用に供する施設</t>
    <phoneticPr fontId="3"/>
  </si>
  <si>
    <t>66-5</t>
    <phoneticPr fontId="3"/>
  </si>
  <si>
    <t>66-6</t>
    <phoneticPr fontId="3"/>
  </si>
  <si>
    <t>68</t>
    <phoneticPr fontId="3"/>
  </si>
  <si>
    <t>68-2</t>
    <phoneticPr fontId="3"/>
  </si>
  <si>
    <t>69</t>
    <phoneticPr fontId="3"/>
  </si>
  <si>
    <t>69-2</t>
    <phoneticPr fontId="3"/>
  </si>
  <si>
    <t>69-3</t>
    <phoneticPr fontId="3"/>
  </si>
  <si>
    <t>71</t>
    <phoneticPr fontId="3"/>
  </si>
  <si>
    <t>71-2</t>
    <phoneticPr fontId="3"/>
  </si>
  <si>
    <t>71-3</t>
    <phoneticPr fontId="3"/>
  </si>
  <si>
    <t>71-5</t>
    <phoneticPr fontId="3"/>
  </si>
  <si>
    <t>73</t>
    <phoneticPr fontId="3"/>
  </si>
  <si>
    <t>下水道終末処理施設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</si>
  <si>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</si>
  <si>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</si>
  <si>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</si>
  <si>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－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</si>
  <si>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</si>
  <si>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</si>
  <si>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</si>
  <si>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</si>
  <si>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合計</t>
    <phoneticPr fontId="3"/>
  </si>
  <si>
    <t>表3.1.1　調査対象工場・事業場数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バ</t>
    </rPh>
    <rPh sb="17" eb="18">
      <t>スウ</t>
    </rPh>
    <phoneticPr fontId="3"/>
  </si>
  <si>
    <t>16</t>
    <phoneticPr fontId="3"/>
  </si>
  <si>
    <t>富山県</t>
    <phoneticPr fontId="3"/>
  </si>
  <si>
    <t>17</t>
    <phoneticPr fontId="3"/>
  </si>
  <si>
    <t>石川県</t>
    <phoneticPr fontId="3"/>
  </si>
  <si>
    <t>18</t>
    <phoneticPr fontId="3"/>
  </si>
  <si>
    <t>福井県</t>
    <phoneticPr fontId="3"/>
  </si>
  <si>
    <t>19</t>
    <phoneticPr fontId="3"/>
  </si>
  <si>
    <t>山梨県</t>
    <phoneticPr fontId="3"/>
  </si>
  <si>
    <t>20</t>
    <phoneticPr fontId="3"/>
  </si>
  <si>
    <t>長野県</t>
    <phoneticPr fontId="3"/>
  </si>
  <si>
    <t>21</t>
    <phoneticPr fontId="3"/>
  </si>
  <si>
    <t>岐阜県</t>
    <phoneticPr fontId="3"/>
  </si>
  <si>
    <t>22</t>
    <phoneticPr fontId="3"/>
  </si>
  <si>
    <t>静岡県</t>
    <phoneticPr fontId="3"/>
  </si>
  <si>
    <t>23</t>
    <phoneticPr fontId="3"/>
  </si>
  <si>
    <t>愛知県</t>
    <phoneticPr fontId="3"/>
  </si>
  <si>
    <t>24</t>
    <phoneticPr fontId="3"/>
  </si>
  <si>
    <t>三重県</t>
    <phoneticPr fontId="3"/>
  </si>
  <si>
    <t>25</t>
    <phoneticPr fontId="3"/>
  </si>
  <si>
    <t>滋賀県</t>
    <phoneticPr fontId="3"/>
  </si>
  <si>
    <t>26</t>
    <phoneticPr fontId="3"/>
  </si>
  <si>
    <t>京都府</t>
    <phoneticPr fontId="3"/>
  </si>
  <si>
    <t>27</t>
    <phoneticPr fontId="3"/>
  </si>
  <si>
    <t>大阪府</t>
    <phoneticPr fontId="3"/>
  </si>
  <si>
    <t xml:space="preserve">電気めっき施設 </t>
    <phoneticPr fontId="3"/>
  </si>
  <si>
    <t>石けん製造業の用に供する施設</t>
    <phoneticPr fontId="3"/>
  </si>
  <si>
    <t>と畜業又は死亡獣畜取扱業の用に供する解体施設</t>
    <phoneticPr fontId="3"/>
  </si>
  <si>
    <t>中央卸売市場に設置される施設</t>
    <phoneticPr fontId="3"/>
  </si>
  <si>
    <t>地方卸売市場に設置される施設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</si>
  <si>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</si>
  <si>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</si>
  <si>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</si>
  <si>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</si>
  <si>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TCE、PCE又はジクロロメタンの蒸りゅう施設</t>
    <phoneticPr fontId="3"/>
  </si>
  <si>
    <t>石炭を燃料とする火力発電施設のうち廃ガス洗浄施設</t>
    <phoneticPr fontId="3"/>
  </si>
  <si>
    <t>旅館業の用に供する施設</t>
    <phoneticPr fontId="3"/>
  </si>
  <si>
    <t>シアン化合物</t>
    <phoneticPr fontId="3"/>
  </si>
  <si>
    <t>生コンクリート製造業の用に供するバッチャープラント</t>
    <phoneticPr fontId="3"/>
  </si>
  <si>
    <t>産業分類不明</t>
    <phoneticPr fontId="3"/>
  </si>
  <si>
    <t>産業分類不明</t>
    <phoneticPr fontId="3"/>
  </si>
  <si>
    <t>畜産農業又はサービス業の用に供する施設</t>
    <phoneticPr fontId="3"/>
  </si>
  <si>
    <t>畜産食料品製造業の用に供する施設</t>
    <phoneticPr fontId="3"/>
  </si>
  <si>
    <t>水産食料品製造業の用に供する施設</t>
    <phoneticPr fontId="3"/>
  </si>
  <si>
    <t>野菜又は果実を原料とする保存食料品製造業の用に供する施設</t>
    <phoneticPr fontId="3"/>
  </si>
  <si>
    <t>みそ、しょう油、食用アミノ酸等の製造業の用に供する施設</t>
    <phoneticPr fontId="3"/>
  </si>
  <si>
    <t>小麦粉製造業の用に供する洗浄施設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</si>
  <si>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</si>
  <si>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</si>
  <si>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〃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</si>
  <si>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</si>
  <si>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</si>
  <si>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</si>
  <si>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ゼラチン又はにかわの製造業の用に供する施設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</si>
  <si>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</si>
  <si>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</si>
  <si>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</si>
  <si>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</si>
  <si>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</si>
  <si>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BOD</t>
    <phoneticPr fontId="3"/>
  </si>
  <si>
    <t>酸又はアルカリによる表面処理施設</t>
    <phoneticPr fontId="3"/>
  </si>
  <si>
    <t>旅館業の用に供する施設</t>
    <phoneticPr fontId="3"/>
  </si>
  <si>
    <t>廃油処理施設</t>
    <phoneticPr fontId="3"/>
  </si>
  <si>
    <t>指定地域特定施設（し尿浄化槽２０１～５００人槽）</t>
    <phoneticPr fontId="3"/>
  </si>
  <si>
    <t>畜産食料品製造業の用に供する施設</t>
    <phoneticPr fontId="3"/>
  </si>
  <si>
    <t>水産食料品製造業の用に供する施設</t>
    <phoneticPr fontId="3"/>
  </si>
  <si>
    <t>野菜又は果実を原料とする保存食料品製造業の用に供する施設</t>
    <phoneticPr fontId="3"/>
  </si>
  <si>
    <t>みそ、しょう油、食用アミノ酸等の製造業の用に供する施設</t>
    <phoneticPr fontId="3"/>
  </si>
  <si>
    <t>小麦粉製造業の用に供する洗浄施設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</si>
  <si>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</si>
  <si>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</si>
  <si>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</si>
  <si>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表3.5.2(14)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</si>
  <si>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表3.1.2(1)　調査対象工場・事業場数　都道府県別</t>
    <rPh sb="0" eb="1">
      <t>ヒョウ</t>
    </rPh>
    <rPh sb="10" eb="12">
      <t>チョウサ</t>
    </rPh>
    <rPh sb="12" eb="14">
      <t>タイショウ</t>
    </rPh>
    <rPh sb="14" eb="16">
      <t>コウジョウ</t>
    </rPh>
    <rPh sb="17" eb="19">
      <t>ジギョウ</t>
    </rPh>
    <rPh sb="19" eb="20">
      <t>ジョウ</t>
    </rPh>
    <rPh sb="20" eb="21">
      <t>スウ</t>
    </rPh>
    <rPh sb="22" eb="26">
      <t>トドウフケン</t>
    </rPh>
    <rPh sb="26" eb="27">
      <t>ベツ</t>
    </rPh>
    <phoneticPr fontId="3"/>
  </si>
  <si>
    <t>表3.1.2(2)　調査対象工場・事業場数　水質汚濁防止法政令市別</t>
    <rPh sb="0" eb="1">
      <t>ヒョウ</t>
    </rPh>
    <rPh sb="10" eb="12">
      <t>チョウサ</t>
    </rPh>
    <rPh sb="12" eb="14">
      <t>タイショウ</t>
    </rPh>
    <rPh sb="14" eb="16">
      <t>コウジョウ</t>
    </rPh>
    <rPh sb="17" eb="19">
      <t>ジギョウ</t>
    </rPh>
    <rPh sb="19" eb="20">
      <t>ジョウ</t>
    </rPh>
    <rPh sb="20" eb="21">
      <t>スウ</t>
    </rPh>
    <rPh sb="22" eb="24">
      <t>スイシツ</t>
    </rPh>
    <rPh sb="24" eb="26">
      <t>オダク</t>
    </rPh>
    <rPh sb="26" eb="29">
      <t>ボウシホウ</t>
    </rPh>
    <rPh sb="29" eb="32">
      <t>セイレイシ</t>
    </rPh>
    <rPh sb="32" eb="33">
      <t>ベツ</t>
    </rPh>
    <phoneticPr fontId="3"/>
  </si>
  <si>
    <t>表3.1.3　調査対象工場・事業場数　産業分類別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ジョウ</t>
    </rPh>
    <rPh sb="17" eb="18">
      <t>スウ</t>
    </rPh>
    <rPh sb="19" eb="21">
      <t>サンギョウ</t>
    </rPh>
    <rPh sb="21" eb="23">
      <t>ブンルイ</t>
    </rPh>
    <rPh sb="23" eb="24">
      <t>ベツ</t>
    </rPh>
    <phoneticPr fontId="3"/>
  </si>
  <si>
    <t>表3.1.4　調査対象工場・事業場数　代表特定施設別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ジョウ</t>
    </rPh>
    <rPh sb="17" eb="18">
      <t>スウ</t>
    </rPh>
    <rPh sb="19" eb="21">
      <t>ダイヒョウ</t>
    </rPh>
    <rPh sb="21" eb="23">
      <t>トクテイ</t>
    </rPh>
    <rPh sb="23" eb="25">
      <t>シセツ</t>
    </rPh>
    <rPh sb="25" eb="26">
      <t>ベツ</t>
    </rPh>
    <phoneticPr fontId="3"/>
  </si>
  <si>
    <t>表3.1.5  調査票の回収数及び回収率</t>
    <rPh sb="0" eb="1">
      <t>ヒョウ</t>
    </rPh>
    <rPh sb="8" eb="11">
      <t>チョウサヒョウ</t>
    </rPh>
    <rPh sb="12" eb="14">
      <t>カイシュウ</t>
    </rPh>
    <rPh sb="14" eb="15">
      <t>カズ</t>
    </rPh>
    <rPh sb="15" eb="16">
      <t>オヨ</t>
    </rPh>
    <rPh sb="17" eb="20">
      <t>カイシュウリツ</t>
    </rPh>
    <phoneticPr fontId="3"/>
  </si>
  <si>
    <t>表3.1.6(1)　調査票の回収数及び回収率　都道府県別</t>
    <rPh sb="0" eb="1">
      <t>ヒョウ</t>
    </rPh>
    <rPh sb="10" eb="13">
      <t>チョウサヒョウ</t>
    </rPh>
    <rPh sb="14" eb="16">
      <t>カイシュウ</t>
    </rPh>
    <rPh sb="16" eb="17">
      <t>カズ</t>
    </rPh>
    <rPh sb="17" eb="18">
      <t>オヨ</t>
    </rPh>
    <rPh sb="19" eb="21">
      <t>カイシュウ</t>
    </rPh>
    <rPh sb="21" eb="22">
      <t>リツ</t>
    </rPh>
    <rPh sb="23" eb="27">
      <t>トドウフケン</t>
    </rPh>
    <rPh sb="27" eb="28">
      <t>ベツ</t>
    </rPh>
    <phoneticPr fontId="3"/>
  </si>
  <si>
    <t>表3.1.6(2)　調査票の回収数及び回収率　水質汚濁防止法政令市別</t>
    <rPh sb="0" eb="1">
      <t>ヒョウ</t>
    </rPh>
    <rPh sb="10" eb="12">
      <t>チョウサ</t>
    </rPh>
    <rPh sb="12" eb="13">
      <t>ヒョウ</t>
    </rPh>
    <rPh sb="14" eb="16">
      <t>カイシュウ</t>
    </rPh>
    <rPh sb="16" eb="17">
      <t>カズ</t>
    </rPh>
    <rPh sb="17" eb="18">
      <t>オヨ</t>
    </rPh>
    <rPh sb="19" eb="21">
      <t>カイシュウ</t>
    </rPh>
    <rPh sb="21" eb="22">
      <t>リツ</t>
    </rPh>
    <rPh sb="23" eb="25">
      <t>スイシツ</t>
    </rPh>
    <rPh sb="25" eb="27">
      <t>オダク</t>
    </rPh>
    <rPh sb="27" eb="30">
      <t>ボウシホウ</t>
    </rPh>
    <rPh sb="30" eb="33">
      <t>セイレイシ</t>
    </rPh>
    <rPh sb="33" eb="34">
      <t>ベツ</t>
    </rPh>
    <phoneticPr fontId="3"/>
  </si>
  <si>
    <t>表3.1.7　調査票の回収数及び回収率　産業分類別</t>
    <rPh sb="0" eb="1">
      <t>ヒョウ</t>
    </rPh>
    <rPh sb="7" eb="9">
      <t>チョウサ</t>
    </rPh>
    <rPh sb="9" eb="10">
      <t>ヒョウ</t>
    </rPh>
    <rPh sb="11" eb="13">
      <t>カイシュウ</t>
    </rPh>
    <rPh sb="13" eb="14">
      <t>カズ</t>
    </rPh>
    <rPh sb="14" eb="15">
      <t>オヨ</t>
    </rPh>
    <rPh sb="16" eb="18">
      <t>カイシュウ</t>
    </rPh>
    <rPh sb="18" eb="19">
      <t>リツ</t>
    </rPh>
    <rPh sb="20" eb="22">
      <t>サンギョウ</t>
    </rPh>
    <rPh sb="22" eb="24">
      <t>ブンルイ</t>
    </rPh>
    <rPh sb="24" eb="25">
      <t>ベツ</t>
    </rPh>
    <phoneticPr fontId="3"/>
  </si>
  <si>
    <t>表3.1.8　調査票の回収数及び回収率　代表特定施設別</t>
    <rPh sb="0" eb="1">
      <t>ヒョウ</t>
    </rPh>
    <rPh sb="7" eb="10">
      <t>チョウサヒョウ</t>
    </rPh>
    <rPh sb="11" eb="13">
      <t>カイシュウ</t>
    </rPh>
    <rPh sb="13" eb="14">
      <t>カズ</t>
    </rPh>
    <rPh sb="14" eb="15">
      <t>オヨ</t>
    </rPh>
    <rPh sb="16" eb="18">
      <t>カイシュウ</t>
    </rPh>
    <rPh sb="18" eb="19">
      <t>リツ</t>
    </rPh>
    <rPh sb="20" eb="22">
      <t>ダイヒョウ</t>
    </rPh>
    <rPh sb="22" eb="24">
      <t>トクテイ</t>
    </rPh>
    <rPh sb="24" eb="26">
      <t>シセツ</t>
    </rPh>
    <rPh sb="26" eb="27">
      <t>ベツ</t>
    </rPh>
    <phoneticPr fontId="3"/>
  </si>
  <si>
    <t>表3.2.1　稼働別工場・事業場数</t>
    <rPh sb="0" eb="1">
      <t>ヒョウ</t>
    </rPh>
    <rPh sb="7" eb="9">
      <t>カドウ</t>
    </rPh>
    <rPh sb="9" eb="10">
      <t>ベツ</t>
    </rPh>
    <rPh sb="10" eb="12">
      <t>コウジョウ</t>
    </rPh>
    <rPh sb="13" eb="15">
      <t>ジギョウ</t>
    </rPh>
    <rPh sb="15" eb="16">
      <t>ジョウ</t>
    </rPh>
    <rPh sb="16" eb="17">
      <t>スウ</t>
    </rPh>
    <phoneticPr fontId="3"/>
  </si>
  <si>
    <t>表3.2.2(1)　稼働別工場・事業場数　都道府県別</t>
    <rPh sb="0" eb="1">
      <t>ヒョウ</t>
    </rPh>
    <rPh sb="10" eb="12">
      <t>カドウ</t>
    </rPh>
    <rPh sb="12" eb="13">
      <t>ベツ</t>
    </rPh>
    <rPh sb="13" eb="15">
      <t>コウジョウ</t>
    </rPh>
    <rPh sb="16" eb="18">
      <t>ジギョウ</t>
    </rPh>
    <rPh sb="18" eb="19">
      <t>ジョウ</t>
    </rPh>
    <rPh sb="19" eb="20">
      <t>スウ</t>
    </rPh>
    <rPh sb="21" eb="25">
      <t>トドウフケン</t>
    </rPh>
    <rPh sb="25" eb="26">
      <t>ベツ</t>
    </rPh>
    <phoneticPr fontId="3"/>
  </si>
  <si>
    <t>表3.2.2(2)　稼働別工場・事業場数　水質汚濁奉仕法政令市別</t>
    <rPh sb="0" eb="1">
      <t>ヒョウ</t>
    </rPh>
    <rPh sb="10" eb="12">
      <t>カドウ</t>
    </rPh>
    <rPh sb="12" eb="13">
      <t>ベツ</t>
    </rPh>
    <rPh sb="13" eb="15">
      <t>コウジョウ</t>
    </rPh>
    <rPh sb="16" eb="18">
      <t>ジギョウ</t>
    </rPh>
    <rPh sb="18" eb="19">
      <t>ジョウ</t>
    </rPh>
    <rPh sb="19" eb="20">
      <t>スウ</t>
    </rPh>
    <rPh sb="21" eb="23">
      <t>スイシツ</t>
    </rPh>
    <rPh sb="23" eb="25">
      <t>オダク</t>
    </rPh>
    <rPh sb="25" eb="27">
      <t>ホウシ</t>
    </rPh>
    <rPh sb="27" eb="28">
      <t>ホウ</t>
    </rPh>
    <rPh sb="28" eb="30">
      <t>セイレイ</t>
    </rPh>
    <rPh sb="30" eb="31">
      <t>シ</t>
    </rPh>
    <rPh sb="31" eb="32">
      <t>ベツ</t>
    </rPh>
    <phoneticPr fontId="3"/>
  </si>
  <si>
    <t>表3.3.1(1)　用水量の分布（用水量階級別工場・事業場数）</t>
    <rPh sb="0" eb="1">
      <t>ヒョウ</t>
    </rPh>
    <rPh sb="10" eb="12">
      <t>ヨウスイ</t>
    </rPh>
    <rPh sb="12" eb="13">
      <t>リョウ</t>
    </rPh>
    <rPh sb="14" eb="16">
      <t>ブンプ</t>
    </rPh>
    <rPh sb="17" eb="19">
      <t>ヨウスイ</t>
    </rPh>
    <rPh sb="19" eb="20">
      <t>リョウ</t>
    </rPh>
    <rPh sb="20" eb="22">
      <t>カイキュウ</t>
    </rPh>
    <rPh sb="22" eb="23">
      <t>ベツ</t>
    </rPh>
    <rPh sb="23" eb="25">
      <t>コウジョウ</t>
    </rPh>
    <rPh sb="26" eb="29">
      <t>ジギョウジョウ</t>
    </rPh>
    <rPh sb="29" eb="30">
      <t>スウ</t>
    </rPh>
    <phoneticPr fontId="3"/>
  </si>
  <si>
    <t>図3.3.1 用水量の分布（用水量階級別工場・事業場数）</t>
    <rPh sb="0" eb="1">
      <t>ズ</t>
    </rPh>
    <rPh sb="7" eb="9">
      <t>ヨウスイ</t>
    </rPh>
    <rPh sb="9" eb="10">
      <t>リョウ</t>
    </rPh>
    <rPh sb="11" eb="13">
      <t>ブンプ</t>
    </rPh>
    <rPh sb="14" eb="16">
      <t>ヨウスイ</t>
    </rPh>
    <rPh sb="16" eb="17">
      <t>リョウ</t>
    </rPh>
    <rPh sb="17" eb="19">
      <t>カイキュウ</t>
    </rPh>
    <rPh sb="19" eb="20">
      <t>ベツ</t>
    </rPh>
    <rPh sb="20" eb="22">
      <t>コウジョウ</t>
    </rPh>
    <rPh sb="23" eb="25">
      <t>ジギョウ</t>
    </rPh>
    <rPh sb="25" eb="26">
      <t>バ</t>
    </rPh>
    <rPh sb="26" eb="27">
      <t>カズ</t>
    </rPh>
    <phoneticPr fontId="3"/>
  </si>
  <si>
    <t>表3.3.1(2)　総排水量の分布（総排水量階級別工場・事業場数）</t>
    <rPh sb="0" eb="1">
      <t>ヒョウ</t>
    </rPh>
    <rPh sb="10" eb="11">
      <t>ソウ</t>
    </rPh>
    <rPh sb="11" eb="13">
      <t>ハイスイ</t>
    </rPh>
    <rPh sb="13" eb="14">
      <t>リョウ</t>
    </rPh>
    <rPh sb="15" eb="17">
      <t>ブンプ</t>
    </rPh>
    <rPh sb="18" eb="19">
      <t>ソウ</t>
    </rPh>
    <rPh sb="19" eb="21">
      <t>ハイスイ</t>
    </rPh>
    <rPh sb="21" eb="22">
      <t>リョウ</t>
    </rPh>
    <rPh sb="22" eb="24">
      <t>カイキュウ</t>
    </rPh>
    <rPh sb="24" eb="25">
      <t>ベツ</t>
    </rPh>
    <rPh sb="25" eb="27">
      <t>コウジョウ</t>
    </rPh>
    <rPh sb="28" eb="31">
      <t>ジギョウジョウ</t>
    </rPh>
    <rPh sb="31" eb="32">
      <t>スウ</t>
    </rPh>
    <phoneticPr fontId="3"/>
  </si>
  <si>
    <t>図3.3.2 総排水量の分布（総排水量階級別工場・事業場数）</t>
    <rPh sb="0" eb="1">
      <t>ズ</t>
    </rPh>
    <rPh sb="7" eb="8">
      <t>ソウ</t>
    </rPh>
    <rPh sb="8" eb="10">
      <t>ハイスイ</t>
    </rPh>
    <rPh sb="10" eb="11">
      <t>リョウ</t>
    </rPh>
    <rPh sb="12" eb="14">
      <t>ブンプ</t>
    </rPh>
    <rPh sb="15" eb="16">
      <t>ソウ</t>
    </rPh>
    <rPh sb="16" eb="18">
      <t>ハイスイ</t>
    </rPh>
    <rPh sb="18" eb="19">
      <t>リョウ</t>
    </rPh>
    <rPh sb="19" eb="21">
      <t>カイキュウ</t>
    </rPh>
    <rPh sb="21" eb="22">
      <t>ベツ</t>
    </rPh>
    <rPh sb="22" eb="24">
      <t>コウジョウ</t>
    </rPh>
    <rPh sb="25" eb="27">
      <t>ジギョウ</t>
    </rPh>
    <rPh sb="27" eb="28">
      <t>バ</t>
    </rPh>
    <rPh sb="28" eb="29">
      <t>カズ</t>
    </rPh>
    <phoneticPr fontId="3"/>
  </si>
  <si>
    <t>表3.3.1(3)　処理水量の分布（処理水量階級別工場・事業場数）</t>
    <rPh sb="0" eb="1">
      <t>ヒョウ</t>
    </rPh>
    <rPh sb="10" eb="12">
      <t>ショリ</t>
    </rPh>
    <rPh sb="12" eb="14">
      <t>スイリョウ</t>
    </rPh>
    <rPh sb="15" eb="17">
      <t>ブンプ</t>
    </rPh>
    <rPh sb="18" eb="20">
      <t>ショリ</t>
    </rPh>
    <rPh sb="20" eb="22">
      <t>スイリョウ</t>
    </rPh>
    <rPh sb="22" eb="24">
      <t>カイキュウ</t>
    </rPh>
    <rPh sb="24" eb="25">
      <t>ベツ</t>
    </rPh>
    <rPh sb="25" eb="27">
      <t>コウジョウ</t>
    </rPh>
    <rPh sb="28" eb="30">
      <t>ジギョウ</t>
    </rPh>
    <rPh sb="30" eb="31">
      <t>バ</t>
    </rPh>
    <rPh sb="31" eb="32">
      <t>カズ</t>
    </rPh>
    <phoneticPr fontId="3"/>
  </si>
  <si>
    <t>図3.3.3 処理水量の分布（処理水量階級別工場・事業場数）</t>
    <rPh sb="0" eb="1">
      <t>ズ</t>
    </rPh>
    <rPh sb="7" eb="9">
      <t>ショリ</t>
    </rPh>
    <rPh sb="9" eb="11">
      <t>スイリョウ</t>
    </rPh>
    <rPh sb="12" eb="14">
      <t>ブンプ</t>
    </rPh>
    <rPh sb="15" eb="17">
      <t>ショリ</t>
    </rPh>
    <rPh sb="17" eb="19">
      <t>スイリョウ</t>
    </rPh>
    <rPh sb="19" eb="22">
      <t>カイキュウベツ</t>
    </rPh>
    <rPh sb="22" eb="24">
      <t>コウジョウ</t>
    </rPh>
    <rPh sb="25" eb="27">
      <t>ジギョウ</t>
    </rPh>
    <rPh sb="27" eb="28">
      <t>ジョウ</t>
    </rPh>
    <rPh sb="28" eb="29">
      <t>スウ</t>
    </rPh>
    <phoneticPr fontId="3"/>
  </si>
  <si>
    <t>表3.3.1(4)　未処理水量の分布（未処理水量階級別工場・事業場数）</t>
    <rPh sb="0" eb="1">
      <t>ヒョウ</t>
    </rPh>
    <rPh sb="10" eb="11">
      <t>ミ</t>
    </rPh>
    <rPh sb="11" eb="13">
      <t>ショリ</t>
    </rPh>
    <rPh sb="13" eb="15">
      <t>スイリョウ</t>
    </rPh>
    <rPh sb="16" eb="18">
      <t>ブンプ</t>
    </rPh>
    <rPh sb="19" eb="20">
      <t>ミ</t>
    </rPh>
    <rPh sb="20" eb="22">
      <t>ショリ</t>
    </rPh>
    <rPh sb="22" eb="24">
      <t>スイリョウ</t>
    </rPh>
    <rPh sb="24" eb="26">
      <t>カイキュウ</t>
    </rPh>
    <rPh sb="26" eb="27">
      <t>ベツ</t>
    </rPh>
    <rPh sb="27" eb="29">
      <t>コウジョウ</t>
    </rPh>
    <rPh sb="30" eb="33">
      <t>ジギョウジョウ</t>
    </rPh>
    <rPh sb="33" eb="34">
      <t>スウ</t>
    </rPh>
    <phoneticPr fontId="3"/>
  </si>
  <si>
    <t>図3.3.4 未処理水量の分布（未処理水量階級別工場・事業場数）</t>
    <rPh sb="0" eb="1">
      <t>ズ</t>
    </rPh>
    <rPh sb="7" eb="8">
      <t>ミ</t>
    </rPh>
    <rPh sb="8" eb="10">
      <t>ショリ</t>
    </rPh>
    <rPh sb="10" eb="11">
      <t>ミズ</t>
    </rPh>
    <rPh sb="11" eb="12">
      <t>リョウ</t>
    </rPh>
    <rPh sb="13" eb="15">
      <t>ブンプ</t>
    </rPh>
    <rPh sb="16" eb="17">
      <t>ミ</t>
    </rPh>
    <rPh sb="17" eb="19">
      <t>ショリ</t>
    </rPh>
    <rPh sb="19" eb="21">
      <t>スイリョウ</t>
    </rPh>
    <rPh sb="21" eb="23">
      <t>カイキュウ</t>
    </rPh>
    <rPh sb="23" eb="24">
      <t>ベツ</t>
    </rPh>
    <rPh sb="24" eb="26">
      <t>コウジョウ</t>
    </rPh>
    <rPh sb="27" eb="29">
      <t>ジギョウ</t>
    </rPh>
    <rPh sb="29" eb="30">
      <t>ジョウ</t>
    </rPh>
    <rPh sb="30" eb="31">
      <t>スウ</t>
    </rPh>
    <phoneticPr fontId="3"/>
  </si>
  <si>
    <t>表3.3.2(1)　産業分類別用水量の平均値、標準偏差、最大値、最小値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7">
      <t>ヨウスイ</t>
    </rPh>
    <rPh sb="17" eb="18">
      <t>リョウ</t>
    </rPh>
    <rPh sb="19" eb="22">
      <t>ヘイキンチ</t>
    </rPh>
    <rPh sb="23" eb="25">
      <t>ヒョウジュン</t>
    </rPh>
    <rPh sb="25" eb="27">
      <t>ヘンサ</t>
    </rPh>
    <rPh sb="28" eb="31">
      <t>サイダイチ</t>
    </rPh>
    <rPh sb="32" eb="35">
      <t>サイショウチ</t>
    </rPh>
    <phoneticPr fontId="3"/>
  </si>
  <si>
    <t>表3.3.2(2)　産業分類別総排水量の平均値、標準偏差、最大値、最小値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6">
      <t>ソウ</t>
    </rPh>
    <rPh sb="16" eb="18">
      <t>ハイスイ</t>
    </rPh>
    <rPh sb="18" eb="19">
      <t>リョウ</t>
    </rPh>
    <rPh sb="20" eb="23">
      <t>ヘイキンチ</t>
    </rPh>
    <rPh sb="24" eb="26">
      <t>ヒョウジュン</t>
    </rPh>
    <rPh sb="26" eb="28">
      <t>ヘンサ</t>
    </rPh>
    <rPh sb="29" eb="32">
      <t>サイダイチ</t>
    </rPh>
    <rPh sb="33" eb="36">
      <t>サイショウチ</t>
    </rPh>
    <phoneticPr fontId="3"/>
  </si>
  <si>
    <t>表3.3.2(3)　産業分類別処理水量の平均値、標準偏差、最大値、最小値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7">
      <t>ショリ</t>
    </rPh>
    <rPh sb="17" eb="19">
      <t>スイリョウ</t>
    </rPh>
    <rPh sb="20" eb="23">
      <t>ヘイキンチ</t>
    </rPh>
    <rPh sb="24" eb="26">
      <t>ヒョウジュン</t>
    </rPh>
    <rPh sb="26" eb="28">
      <t>ヘンサ</t>
    </rPh>
    <rPh sb="29" eb="32">
      <t>サイダイチ</t>
    </rPh>
    <rPh sb="33" eb="36">
      <t>サイショウチ</t>
    </rPh>
    <phoneticPr fontId="3"/>
  </si>
  <si>
    <t>表3.3.2(4)　産業分類別未処理水量の平均値、標準偏差、最大値、最小値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6">
      <t>ミ</t>
    </rPh>
    <rPh sb="16" eb="18">
      <t>ショリ</t>
    </rPh>
    <rPh sb="18" eb="19">
      <t>ミズ</t>
    </rPh>
    <rPh sb="19" eb="20">
      <t>リョウ</t>
    </rPh>
    <rPh sb="21" eb="24">
      <t>ヘイキンチ</t>
    </rPh>
    <rPh sb="25" eb="27">
      <t>ヒョウジュン</t>
    </rPh>
    <rPh sb="27" eb="29">
      <t>ヘンサ</t>
    </rPh>
    <rPh sb="30" eb="33">
      <t>サイダイチ</t>
    </rPh>
    <rPh sb="34" eb="37">
      <t>サイショウチ</t>
    </rPh>
    <phoneticPr fontId="3"/>
  </si>
  <si>
    <t>表3.3.3(1)　代表特定施設別用水量の平均値、標準偏差、最大値、最小値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9">
      <t>ヨウスイ</t>
    </rPh>
    <rPh sb="19" eb="20">
      <t>リョウ</t>
    </rPh>
    <rPh sb="21" eb="24">
      <t>ヘイキンチ</t>
    </rPh>
    <rPh sb="25" eb="27">
      <t>ヒョウジュン</t>
    </rPh>
    <rPh sb="27" eb="29">
      <t>ヘンサ</t>
    </rPh>
    <rPh sb="30" eb="33">
      <t>サイダイチ</t>
    </rPh>
    <rPh sb="34" eb="37">
      <t>サイショウチ</t>
    </rPh>
    <phoneticPr fontId="3"/>
  </si>
  <si>
    <t>表3.3.3(2)　代表特定施設別総排水量の平均値、標準偏差、最大値、最小値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8">
      <t>ソウ</t>
    </rPh>
    <rPh sb="18" eb="20">
      <t>ハイスイ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1" eb="34">
      <t>サイダイチ</t>
    </rPh>
    <rPh sb="35" eb="38">
      <t>サイショウチ</t>
    </rPh>
    <phoneticPr fontId="3"/>
  </si>
  <si>
    <t>表3.3.3(3)　代表特定施設別処理水量の平均値、標準偏差、最大値、最小値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9">
      <t>ショリ</t>
    </rPh>
    <rPh sb="19" eb="20">
      <t>スイ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1" eb="34">
      <t>サイダイチ</t>
    </rPh>
    <rPh sb="35" eb="38">
      <t>サイショウチ</t>
    </rPh>
    <phoneticPr fontId="3"/>
  </si>
  <si>
    <t>表3.3.3(4)　代表特定施設別未処理水量の平均値、標準偏差、最大値、最小値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8">
      <t>ミ</t>
    </rPh>
    <rPh sb="18" eb="20">
      <t>ショリ</t>
    </rPh>
    <rPh sb="20" eb="21">
      <t>ミズ</t>
    </rPh>
    <rPh sb="21" eb="22">
      <t>リョウ</t>
    </rPh>
    <rPh sb="23" eb="26">
      <t>ヘイキンチ</t>
    </rPh>
    <rPh sb="27" eb="29">
      <t>ヒョウジュン</t>
    </rPh>
    <rPh sb="29" eb="31">
      <t>ヘンサ</t>
    </rPh>
    <rPh sb="32" eb="35">
      <t>サイダイチ</t>
    </rPh>
    <rPh sb="36" eb="39">
      <t>サイショウチ</t>
    </rPh>
    <phoneticPr fontId="3"/>
  </si>
  <si>
    <t>表3.3.4　産業分類別延床面積あたりの用水量・総排水量・処理水量・未処理水量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3">
      <t>ノ</t>
    </rPh>
    <rPh sb="13" eb="14">
      <t>ユカ</t>
    </rPh>
    <rPh sb="14" eb="16">
      <t>メンセキ</t>
    </rPh>
    <rPh sb="20" eb="21">
      <t>ヨウ</t>
    </rPh>
    <rPh sb="21" eb="23">
      <t>スイリョウ</t>
    </rPh>
    <rPh sb="24" eb="25">
      <t>ソウ</t>
    </rPh>
    <rPh sb="25" eb="27">
      <t>ハイスイ</t>
    </rPh>
    <rPh sb="27" eb="28">
      <t>リョウ</t>
    </rPh>
    <rPh sb="29" eb="31">
      <t>ショリ</t>
    </rPh>
    <rPh sb="31" eb="33">
      <t>スイリョウ</t>
    </rPh>
    <rPh sb="34" eb="35">
      <t>ミ</t>
    </rPh>
    <rPh sb="35" eb="37">
      <t>ショリ</t>
    </rPh>
    <rPh sb="37" eb="39">
      <t>スイリョウ</t>
    </rPh>
    <phoneticPr fontId="3"/>
  </si>
  <si>
    <t>表3.3.5　産業分類別従業員数等あたりの用水量・総排水量・処理水量・未処理水量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5">
      <t>ジュウギョウイン</t>
    </rPh>
    <rPh sb="15" eb="16">
      <t>カズ</t>
    </rPh>
    <rPh sb="16" eb="17">
      <t>トウ</t>
    </rPh>
    <rPh sb="21" eb="22">
      <t>ヨウ</t>
    </rPh>
    <rPh sb="22" eb="24">
      <t>スイリョウ</t>
    </rPh>
    <rPh sb="25" eb="26">
      <t>ソウ</t>
    </rPh>
    <rPh sb="26" eb="28">
      <t>ハイスイ</t>
    </rPh>
    <rPh sb="28" eb="29">
      <t>リョウ</t>
    </rPh>
    <rPh sb="30" eb="32">
      <t>ショリ</t>
    </rPh>
    <rPh sb="32" eb="34">
      <t>スイリョウ</t>
    </rPh>
    <rPh sb="35" eb="36">
      <t>ミ</t>
    </rPh>
    <rPh sb="36" eb="38">
      <t>ショリ</t>
    </rPh>
    <rPh sb="38" eb="40">
      <t>スイリョウ</t>
    </rPh>
    <phoneticPr fontId="3"/>
  </si>
  <si>
    <t>0.5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</si>
  <si>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</si>
  <si>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</si>
  <si>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</si>
  <si>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1,4-ジオキサン</t>
    <phoneticPr fontId="3"/>
  </si>
  <si>
    <t>1,4-ジオキサン</t>
    <phoneticPr fontId="3"/>
  </si>
  <si>
    <t>1,4-ジオキサン</t>
    <phoneticPr fontId="3"/>
  </si>
  <si>
    <t>鉱業又は水洗炭業の用に供する施設</t>
    <phoneticPr fontId="3"/>
  </si>
  <si>
    <t>畜産農業又はサービス業の用に供する施設</t>
    <phoneticPr fontId="3"/>
  </si>
  <si>
    <t>めん類製造業の用に供する湯煮施設</t>
    <phoneticPr fontId="3"/>
  </si>
  <si>
    <t>下水道終末処理施設</t>
    <phoneticPr fontId="3"/>
  </si>
  <si>
    <t>表3.5.2(7)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</si>
  <si>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総水銀</t>
  </si>
  <si>
    <t>表3.5.2(8)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</si>
  <si>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PCB</t>
    <phoneticPr fontId="3"/>
  </si>
  <si>
    <t>シアン化合物</t>
    <phoneticPr fontId="3"/>
  </si>
  <si>
    <t>有機燐化合物</t>
    <phoneticPr fontId="3"/>
  </si>
  <si>
    <t>鉛及びその化合物</t>
    <phoneticPr fontId="3"/>
  </si>
  <si>
    <t>六価クロム化合物</t>
    <phoneticPr fontId="3"/>
  </si>
  <si>
    <t>砒素及びその化合物</t>
    <phoneticPr fontId="3"/>
  </si>
  <si>
    <t>総水銀</t>
    <phoneticPr fontId="3"/>
  </si>
  <si>
    <t>トリクロロエチレン</t>
    <phoneticPr fontId="3"/>
  </si>
  <si>
    <t>表3.5.2(18)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</si>
  <si>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1,1,2-トリクロロエタン</t>
  </si>
  <si>
    <t>表3.5.2(19)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</si>
  <si>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1,3-ジクロロプロペン</t>
  </si>
  <si>
    <t>表3.5.2(20)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</si>
  <si>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チウラム</t>
  </si>
  <si>
    <t>表3.5.2(21)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</si>
  <si>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シマジン</t>
  </si>
  <si>
    <t>表3.5.2(22)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</si>
  <si>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チオベンカルブ</t>
  </si>
  <si>
    <t>表3.5.2(23)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</si>
  <si>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 xml:space="preserve">  30～       50</t>
    <phoneticPr fontId="3"/>
  </si>
  <si>
    <t>その他の石油化学工業の用に供する施設</t>
    <phoneticPr fontId="3"/>
  </si>
  <si>
    <t>木材化学工業の用に供するフルフラール蒸りゅう施設</t>
    <phoneticPr fontId="3"/>
  </si>
  <si>
    <t>COD</t>
    <phoneticPr fontId="3"/>
  </si>
  <si>
    <t>有機顔料又は合成染料の製造業の用に供する施設</t>
    <phoneticPr fontId="3"/>
  </si>
  <si>
    <t>特定施設不明</t>
    <rPh sb="0" eb="2">
      <t>トクテイ</t>
    </rPh>
    <rPh sb="2" eb="4">
      <t>シセツ</t>
    </rPh>
    <rPh sb="4" eb="6">
      <t>フメイ</t>
    </rPh>
    <phoneticPr fontId="3"/>
  </si>
  <si>
    <t>5,000～10,000</t>
    <phoneticPr fontId="3"/>
  </si>
  <si>
    <t>10,000～30,000</t>
    <phoneticPr fontId="3"/>
  </si>
  <si>
    <t>テトラクロロエチレン</t>
    <phoneticPr fontId="3"/>
  </si>
  <si>
    <t>つくば市</t>
  </si>
  <si>
    <t>伊勢崎市</t>
  </si>
  <si>
    <t>太田市</t>
  </si>
  <si>
    <t>長岡市</t>
  </si>
  <si>
    <t>上越市</t>
  </si>
  <si>
    <t xml:space="preserve">林業 </t>
  </si>
  <si>
    <t xml:space="preserve">漁業（水産養殖業を除く） </t>
  </si>
  <si>
    <t xml:space="preserve">水産養殖業 </t>
  </si>
  <si>
    <t xml:space="preserve">鉱業，採石業，砂利採取業 </t>
  </si>
  <si>
    <t xml:space="preserve">総合工事業 </t>
  </si>
  <si>
    <t xml:space="preserve">職別工事業(設備工事業を除く) </t>
  </si>
  <si>
    <t xml:space="preserve">         －</t>
    <phoneticPr fontId="3"/>
  </si>
  <si>
    <t xml:space="preserve">      －</t>
    <phoneticPr fontId="3"/>
  </si>
  <si>
    <t>特定事業場から排出される水の処理施設</t>
    <phoneticPr fontId="3"/>
  </si>
  <si>
    <t>湖沼法みなし指定地域特定施設（病院）</t>
    <phoneticPr fontId="3"/>
  </si>
  <si>
    <t>1,1,2-トリクロロエタン</t>
    <phoneticPr fontId="3"/>
  </si>
  <si>
    <t>非鉄金属製造業の用に供する施設</t>
    <phoneticPr fontId="3"/>
  </si>
  <si>
    <t>71-2</t>
    <phoneticPr fontId="3"/>
  </si>
  <si>
    <t>71-5</t>
    <phoneticPr fontId="3"/>
  </si>
  <si>
    <t>74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</si>
  <si>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</si>
  <si>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</si>
  <si>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写真感光材料製造業の用に供する感光剤洗浄施設</t>
    <phoneticPr fontId="3"/>
  </si>
  <si>
    <t>試薬の製造業の用に供する試薬製造施設</t>
    <phoneticPr fontId="3"/>
  </si>
  <si>
    <t>砂利採取業の用に供する水洗式分別施設</t>
    <phoneticPr fontId="3"/>
  </si>
  <si>
    <t>66-2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</si>
  <si>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</si>
  <si>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</si>
  <si>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</si>
  <si>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</si>
  <si>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特定事業場から排出される水の処理施設</t>
    <phoneticPr fontId="3"/>
  </si>
  <si>
    <t>湖沼法みなし指定地域特定施設（病院）</t>
    <phoneticPr fontId="3"/>
  </si>
  <si>
    <t>パルプ、紙又は紙加工品の製造業の用に供する施設</t>
    <phoneticPr fontId="3"/>
  </si>
  <si>
    <t>動植物油脂製造業の用に供する施設</t>
    <phoneticPr fontId="3"/>
  </si>
  <si>
    <t>水銀電解法による化成ソーダ又は化成カリの製造業の用に供する施設</t>
    <phoneticPr fontId="3"/>
  </si>
  <si>
    <t>発酵工業の用に供する施設</t>
    <phoneticPr fontId="3"/>
  </si>
  <si>
    <t>有機燐化合物</t>
    <phoneticPr fontId="3"/>
  </si>
  <si>
    <t>石油精製業の用に供する施設</t>
    <phoneticPr fontId="3"/>
  </si>
  <si>
    <t>皮革製造業の用に供する施設</t>
    <phoneticPr fontId="3"/>
  </si>
  <si>
    <t>特定施設不明</t>
    <phoneticPr fontId="3"/>
  </si>
  <si>
    <t>畜産農業又はサービス業の用に供する施設</t>
    <phoneticPr fontId="3"/>
  </si>
  <si>
    <t>砂糖製造業の用に供する施設</t>
    <phoneticPr fontId="3"/>
  </si>
  <si>
    <t>飲料製造業の用に供する施設</t>
    <phoneticPr fontId="3"/>
  </si>
  <si>
    <t>動物系飼料又は有機質肥料の製造業の用に供する施設</t>
    <phoneticPr fontId="3"/>
  </si>
  <si>
    <t>木材薬品処理業の用に供する施設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</si>
  <si>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</si>
  <si>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</si>
  <si>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</si>
  <si>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</si>
  <si>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</si>
  <si>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</si>
  <si>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</si>
  <si>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</si>
  <si>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</si>
  <si>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</si>
  <si>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</si>
  <si>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</si>
  <si>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</si>
  <si>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</si>
  <si>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</si>
  <si>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</si>
  <si>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</si>
  <si>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石炭を燃料とする火力発電施設のうち廃ガス洗浄施設</t>
    <phoneticPr fontId="3"/>
  </si>
  <si>
    <t>66-2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</si>
  <si>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</si>
  <si>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</si>
  <si>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</si>
  <si>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</si>
  <si>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</si>
  <si>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</si>
  <si>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</si>
  <si>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</si>
  <si>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</si>
  <si>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</si>
  <si>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</si>
  <si>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</si>
  <si>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</si>
  <si>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</si>
  <si>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</si>
  <si>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</si>
  <si>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</si>
  <si>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</si>
  <si>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</si>
  <si>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</si>
  <si>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</si>
  <si>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</si>
  <si>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</si>
  <si>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</si>
  <si>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</si>
  <si>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</si>
  <si>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</si>
  <si>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</si>
  <si>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</si>
  <si>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</si>
  <si>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</si>
  <si>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</si>
  <si>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</si>
  <si>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</si>
  <si>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</si>
  <si>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</si>
  <si>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</si>
  <si>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</si>
  <si>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</si>
  <si>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</si>
  <si>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</si>
  <si>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</si>
  <si>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</si>
  <si>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</si>
  <si>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</si>
  <si>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</si>
  <si>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</si>
  <si>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</si>
  <si>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</si>
  <si>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</si>
  <si>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</si>
  <si>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</si>
  <si>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</si>
  <si>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</si>
  <si>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</si>
  <si>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</si>
  <si>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</si>
  <si>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</si>
  <si>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</si>
  <si>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-</t>
    <phoneticPr fontId="3"/>
  </si>
  <si>
    <t>特定施設不明</t>
    <phoneticPr fontId="3"/>
  </si>
  <si>
    <t>パルプ、紙又は紙加工品の製造業の用に供する施設</t>
    <phoneticPr fontId="3"/>
  </si>
  <si>
    <t>旅館業の用に供する施設</t>
    <phoneticPr fontId="3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</si>
  <si>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</si>
  <si>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</si>
  <si>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</si>
  <si>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</si>
  <si>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</si>
  <si>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</si>
  <si>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</si>
  <si>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</si>
  <si>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</si>
  <si>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</si>
  <si>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</si>
  <si>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春日部市</t>
    <rPh sb="0" eb="4">
      <t>カスカベシ</t>
    </rPh>
    <phoneticPr fontId="3"/>
  </si>
  <si>
    <t>天然樹脂製品製造業の用に供する施設</t>
    <phoneticPr fontId="3"/>
  </si>
  <si>
    <t>有機質砂かべ材製造業の用に供する混合施設</t>
    <phoneticPr fontId="3"/>
  </si>
  <si>
    <t>人造黒鉛電極製造業の用に供する成型施設</t>
    <phoneticPr fontId="3"/>
  </si>
  <si>
    <t>窯業原料の精製業の用に供する施設</t>
    <phoneticPr fontId="3"/>
  </si>
  <si>
    <t>②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</si>
  <si>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</si>
  <si>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</si>
  <si>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</si>
  <si>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特定事業場から排出される水の処理施設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</si>
  <si>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</si>
  <si>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</si>
  <si>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</si>
  <si>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</si>
  <si>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</si>
  <si>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</si>
  <si>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</si>
  <si>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</si>
  <si>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単位:㎥/日</t>
    <rPh sb="0" eb="2">
      <t>タンイ</t>
    </rPh>
    <rPh sb="5" eb="6">
      <t>ヒ</t>
    </rPh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</si>
  <si>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</si>
  <si>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</si>
  <si>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</si>
  <si>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</si>
  <si>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</si>
  <si>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</si>
  <si>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鉛及びその化合物</t>
    <phoneticPr fontId="3"/>
  </si>
  <si>
    <t>4休止</t>
    <rPh sb="1" eb="3">
      <t>キュウシ</t>
    </rPh>
    <phoneticPr fontId="3"/>
  </si>
  <si>
    <t>5廃止</t>
    <rPh sb="1" eb="3">
      <t>ハイシ</t>
    </rPh>
    <phoneticPr fontId="3"/>
  </si>
  <si>
    <t>9その他</t>
    <rPh sb="3" eb="4">
      <t>タ</t>
    </rPh>
    <phoneticPr fontId="3"/>
  </si>
  <si>
    <t>政令市</t>
    <rPh sb="0" eb="3">
      <t>セイレイシ</t>
    </rPh>
    <phoneticPr fontId="3"/>
  </si>
  <si>
    <t>カーバイド法アセチレン誘導品製造業の用に供する施設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</si>
  <si>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</si>
  <si>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</si>
  <si>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</si>
  <si>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ゼラチン又はにかわの製造業の用に供する施設</t>
    <phoneticPr fontId="3"/>
  </si>
  <si>
    <t>木材化学工業の用に供するフルフラール蒸りゅう施設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</si>
  <si>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</si>
  <si>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</si>
  <si>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金属製品製造業又は機械器具製造業の用に供する施設</t>
    <phoneticPr fontId="3"/>
  </si>
  <si>
    <t>71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</si>
  <si>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</si>
  <si>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</si>
  <si>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</si>
  <si>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生コンクリート製造業の用に供するバッチャープラント</t>
    <phoneticPr fontId="3"/>
  </si>
  <si>
    <t>金属製品製造業又は機械器具製造業の用に供する施設</t>
    <phoneticPr fontId="3"/>
  </si>
  <si>
    <t>表3.5.2(6)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</si>
  <si>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砒素及びその化合物</t>
  </si>
  <si>
    <t>回収率(%)</t>
    <rPh sb="0" eb="2">
      <t>カイシュウ</t>
    </rPh>
    <rPh sb="2" eb="3">
      <t>リツ</t>
    </rPh>
    <phoneticPr fontId="3"/>
  </si>
  <si>
    <t>水銀電解法による化成ソーダ又は化成カリの製造業の用に供する施設</t>
    <phoneticPr fontId="3"/>
  </si>
  <si>
    <t>無機顔料製造業の用に供する施設</t>
    <phoneticPr fontId="3"/>
  </si>
  <si>
    <t>13</t>
    <phoneticPr fontId="3"/>
  </si>
  <si>
    <t>東京都</t>
    <phoneticPr fontId="3"/>
  </si>
  <si>
    <t>14</t>
    <phoneticPr fontId="3"/>
  </si>
  <si>
    <t>神奈川県</t>
    <phoneticPr fontId="3"/>
  </si>
  <si>
    <t>15</t>
    <phoneticPr fontId="3"/>
  </si>
  <si>
    <t>新潟県</t>
    <phoneticPr fontId="3"/>
  </si>
  <si>
    <t>ノルマルヘキサン抽出物質(鉱油類)</t>
    <rPh sb="8" eb="10">
      <t>チュウシュツ</t>
    </rPh>
    <rPh sb="10" eb="12">
      <t>ブッシツ</t>
    </rPh>
    <rPh sb="13" eb="14">
      <t>コウ</t>
    </rPh>
    <rPh sb="14" eb="15">
      <t>アブラ</t>
    </rPh>
    <rPh sb="15" eb="16">
      <t>ルイ</t>
    </rPh>
    <phoneticPr fontId="3"/>
  </si>
  <si>
    <t xml:space="preserve">電気めっき施設 </t>
    <phoneticPr fontId="3"/>
  </si>
  <si>
    <t>弁当仕出屋又は弁当製造業の用に供するちゅう房施設</t>
    <phoneticPr fontId="3"/>
  </si>
  <si>
    <t>飲食店に設置されるちゅう房施設</t>
    <phoneticPr fontId="3"/>
  </si>
  <si>
    <t>鉱業又は水洗炭業の用に供する施設</t>
    <phoneticPr fontId="3"/>
  </si>
  <si>
    <t>化学繊維製造業の用に供する施設</t>
    <phoneticPr fontId="3"/>
  </si>
  <si>
    <t>無機顔料製造業の用に供する施設</t>
    <phoneticPr fontId="3"/>
  </si>
  <si>
    <t>皮革製造業の用に供する施設</t>
    <phoneticPr fontId="3"/>
  </si>
  <si>
    <t>セメント製品製造業の用に供する施設</t>
    <phoneticPr fontId="3"/>
  </si>
  <si>
    <t>68</t>
    <phoneticPr fontId="3"/>
  </si>
  <si>
    <t>合計</t>
    <phoneticPr fontId="3"/>
  </si>
  <si>
    <t>有機ゴム薬品製造業の用に供する施設</t>
    <phoneticPr fontId="3"/>
  </si>
  <si>
    <t>その他の石油化学工業の用に供する施設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</si>
  <si>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</si>
  <si>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</si>
  <si>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</si>
  <si>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</si>
  <si>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</si>
  <si>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</si>
  <si>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</si>
  <si>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洗毛業の用に供する施設</t>
    <phoneticPr fontId="3"/>
  </si>
  <si>
    <t>化学繊維製造業の用に供する施設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</si>
  <si>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</si>
  <si>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</si>
  <si>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</si>
  <si>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</si>
  <si>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</si>
  <si>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酸又はアルカリによる表面処理施設</t>
    <phoneticPr fontId="3"/>
  </si>
  <si>
    <t>そば店、うどん店、すし店のほか、喫茶店等に設置されるちゅう房施設</t>
    <phoneticPr fontId="3"/>
  </si>
  <si>
    <t>新聞業、出版業、印刷業又は製版業の用に供する施設</t>
    <phoneticPr fontId="3"/>
  </si>
  <si>
    <t>フェノール類</t>
    <rPh sb="5" eb="6">
      <t>ルイ</t>
    </rPh>
    <phoneticPr fontId="3"/>
  </si>
  <si>
    <t>銅</t>
    <rPh sb="0" eb="1">
      <t>ドウ</t>
    </rPh>
    <phoneticPr fontId="3"/>
  </si>
  <si>
    <t>亜鉛</t>
    <rPh sb="0" eb="2">
      <t>アエン</t>
    </rPh>
    <phoneticPr fontId="3"/>
  </si>
  <si>
    <t>溶解性鉄</t>
    <rPh sb="0" eb="3">
      <t>ヨウカイセイ</t>
    </rPh>
    <rPh sb="3" eb="4">
      <t>テツ</t>
    </rPh>
    <phoneticPr fontId="3"/>
  </si>
  <si>
    <t>その他の無機化学工業製品製造業の用に供する施設</t>
    <phoneticPr fontId="3"/>
  </si>
  <si>
    <t>カーバイド法アセチレン誘導品製造業の用に供する施設</t>
    <phoneticPr fontId="3"/>
  </si>
  <si>
    <t>政令市</t>
    <rPh sb="0" eb="2">
      <t>セイレイ</t>
    </rPh>
    <rPh sb="2" eb="3">
      <t>シ</t>
    </rPh>
    <phoneticPr fontId="3"/>
  </si>
  <si>
    <t>経済産業省</t>
    <rPh sb="0" eb="2">
      <t>ケイザイ</t>
    </rPh>
    <rPh sb="2" eb="5">
      <t>サンギョウショウ</t>
    </rPh>
    <phoneticPr fontId="3"/>
  </si>
  <si>
    <t>総計</t>
    <rPh sb="0" eb="2">
      <t>ソウケイ</t>
    </rPh>
    <phoneticPr fontId="3"/>
  </si>
  <si>
    <t>総数</t>
    <rPh sb="0" eb="2">
      <t>ソウスウ</t>
    </rPh>
    <phoneticPr fontId="3"/>
  </si>
  <si>
    <t>医薬品製造業の用に供する施設</t>
    <phoneticPr fontId="3"/>
  </si>
  <si>
    <t>セメント製品製造業の用に供する施設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</si>
  <si>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</si>
  <si>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</si>
  <si>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と畜業又は死亡獣畜取扱業の用に供する解体施設</t>
    <phoneticPr fontId="3"/>
  </si>
  <si>
    <t>廃油処理施設</t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</si>
  <si>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</si>
  <si>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</si>
  <si>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</si>
  <si>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</si>
  <si>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</si>
  <si>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</si>
  <si>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</si>
  <si>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</si>
  <si>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</si>
  <si>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</si>
  <si>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化学繊維製造業の用に供する施設</t>
    <phoneticPr fontId="3"/>
  </si>
  <si>
    <t>表3.5.2(11)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</si>
  <si>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テトラクロロエチレン</t>
  </si>
  <si>
    <t>※排水量・有害物質区分</t>
    <phoneticPr fontId="3"/>
  </si>
  <si>
    <t xml:space="preserve">   10～　 　 30</t>
    <phoneticPr fontId="3"/>
  </si>
  <si>
    <t>〃</t>
    <phoneticPr fontId="3"/>
  </si>
  <si>
    <t>①：排水量50㎥/日以上、有害物質使用特定事業場でない</t>
    <phoneticPr fontId="3"/>
  </si>
  <si>
    <t xml:space="preserve">  30～       50</t>
    <phoneticPr fontId="3"/>
  </si>
  <si>
    <t>②：排水量50㎥/日以上、有害物質使用特定事業場である</t>
    <phoneticPr fontId="3"/>
  </si>
  <si>
    <t xml:space="preserve">   50～     100</t>
    <phoneticPr fontId="3"/>
  </si>
  <si>
    <t>③：排水量50㎥/日未満、有害物質使用特定事業場である</t>
    <phoneticPr fontId="3"/>
  </si>
  <si>
    <t xml:space="preserve"> 100～     200</t>
    <phoneticPr fontId="3"/>
  </si>
  <si>
    <t xml:space="preserve"> 200～     500</t>
    <phoneticPr fontId="3"/>
  </si>
  <si>
    <t xml:space="preserve"> 500～   1,000</t>
    <phoneticPr fontId="3"/>
  </si>
  <si>
    <t>1,000～   2,000</t>
    <phoneticPr fontId="3"/>
  </si>
  <si>
    <t>2,000～   5,000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</si>
  <si>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</si>
  <si>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</si>
  <si>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</si>
  <si>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～10</t>
    <phoneticPr fontId="3"/>
  </si>
  <si>
    <t>10～</t>
    <phoneticPr fontId="3"/>
  </si>
  <si>
    <t>30～</t>
    <phoneticPr fontId="3"/>
  </si>
  <si>
    <t>50～</t>
    <phoneticPr fontId="3"/>
  </si>
  <si>
    <t>100～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</si>
  <si>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</si>
  <si>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</si>
  <si>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</si>
  <si>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</si>
  <si>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</si>
  <si>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1,000～5,000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</si>
  <si>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</si>
  <si>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</si>
  <si>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</si>
  <si>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～10</t>
    <phoneticPr fontId="3"/>
  </si>
  <si>
    <t>10～</t>
    <phoneticPr fontId="3"/>
  </si>
  <si>
    <t>30～</t>
    <phoneticPr fontId="3"/>
  </si>
  <si>
    <t>50～</t>
    <phoneticPr fontId="3"/>
  </si>
  <si>
    <t>100～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</si>
  <si>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</si>
  <si>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</si>
  <si>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</si>
  <si>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</si>
  <si>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</si>
  <si>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1,000～5,000</t>
    <phoneticPr fontId="3"/>
  </si>
  <si>
    <t>未回答</t>
    <rPh sb="0" eb="3">
      <t>ミカイトウ</t>
    </rPh>
    <phoneticPr fontId="3"/>
  </si>
  <si>
    <t>1稼働</t>
    <rPh sb="1" eb="3">
      <t>カドウ</t>
    </rPh>
    <phoneticPr fontId="3"/>
  </si>
  <si>
    <t>稼働コード</t>
    <rPh sb="0" eb="2">
      <t>カドウ</t>
    </rPh>
    <phoneticPr fontId="3"/>
  </si>
  <si>
    <t>-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</si>
  <si>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</si>
  <si>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</si>
  <si>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</si>
  <si>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</si>
  <si>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</si>
  <si>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</si>
  <si>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</si>
  <si>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</si>
  <si>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</si>
  <si>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</si>
  <si>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ベンゼン</t>
  </si>
  <si>
    <t>水素イオン濃度(pH)　下限値</t>
    <rPh sb="0" eb="2">
      <t>スイソ</t>
    </rPh>
    <rPh sb="5" eb="7">
      <t>ノウド</t>
    </rPh>
    <rPh sb="12" eb="15">
      <t>カゲンチ</t>
    </rPh>
    <phoneticPr fontId="3"/>
  </si>
  <si>
    <t>産業中分類</t>
  </si>
  <si>
    <t>02</t>
    <phoneticPr fontId="3"/>
  </si>
  <si>
    <t>03</t>
    <phoneticPr fontId="3"/>
  </si>
  <si>
    <t>63</t>
    <phoneticPr fontId="3"/>
  </si>
  <si>
    <t>64</t>
    <phoneticPr fontId="3"/>
  </si>
  <si>
    <t>※水素イオン濃度(pH)は濃度の逆数の常用対数であるため、平均値及び標準偏差の算出は行っていない。</t>
    <rPh sb="1" eb="3">
      <t>スイソ</t>
    </rPh>
    <rPh sb="6" eb="8">
      <t>ノウド</t>
    </rPh>
    <rPh sb="13" eb="15">
      <t>ノウド</t>
    </rPh>
    <rPh sb="16" eb="18">
      <t>ギャクスウ</t>
    </rPh>
    <rPh sb="19" eb="21">
      <t>ジョウヨウ</t>
    </rPh>
    <rPh sb="21" eb="23">
      <t>タイスウ</t>
    </rPh>
    <rPh sb="29" eb="32">
      <t>ヘイキンチ</t>
    </rPh>
    <rPh sb="32" eb="33">
      <t>オヨ</t>
    </rPh>
    <rPh sb="34" eb="36">
      <t>ヒョウジュン</t>
    </rPh>
    <rPh sb="36" eb="38">
      <t>ヘンサ</t>
    </rPh>
    <rPh sb="39" eb="41">
      <t>サンシュツ</t>
    </rPh>
    <rPh sb="42" eb="43">
      <t>オコナ</t>
    </rPh>
    <phoneticPr fontId="3"/>
  </si>
  <si>
    <t>水素イオン濃度(pH)　上限値</t>
    <rPh sb="0" eb="2">
      <t>スイソ</t>
    </rPh>
    <rPh sb="5" eb="7">
      <t>ノウド</t>
    </rPh>
    <rPh sb="12" eb="15">
      <t>ジョウゲンチ</t>
    </rPh>
    <phoneticPr fontId="3"/>
  </si>
  <si>
    <t>単位：㎎/ℓ</t>
    <rPh sb="0" eb="2">
      <t>タンイ</t>
    </rPh>
    <phoneticPr fontId="3"/>
  </si>
  <si>
    <t>標準偏差</t>
    <rPh sb="0" eb="2">
      <t>ヒョウジュン</t>
    </rPh>
    <rPh sb="2" eb="4">
      <t>ヘンサ</t>
    </rPh>
    <phoneticPr fontId="3"/>
  </si>
  <si>
    <t>そば店、うどん店、すし店のほか、喫茶店等に設置されるちゅう房施設</t>
    <phoneticPr fontId="3"/>
  </si>
  <si>
    <t>料亭、バー、キャバレー、ナイトクラブ等に設置されるちゅう房施設</t>
    <phoneticPr fontId="3"/>
  </si>
  <si>
    <t xml:space="preserve">写真現像業の用に供する自動式フィルム現像洗浄施設 </t>
    <phoneticPr fontId="3"/>
  </si>
  <si>
    <t>病院で病床数が300以上であるものに設置される施設</t>
    <phoneticPr fontId="3"/>
  </si>
  <si>
    <t>クロム</t>
    <phoneticPr fontId="3"/>
  </si>
  <si>
    <t>米菓製造業又はこうじ製造業の用に供する洗米機</t>
    <phoneticPr fontId="3"/>
  </si>
  <si>
    <t>飲料製造業の用に供する施設</t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</si>
  <si>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</si>
  <si>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</si>
  <si>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</si>
  <si>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</si>
  <si>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</si>
  <si>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</si>
  <si>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</si>
  <si>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</si>
  <si>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</si>
  <si>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</si>
  <si>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ガス供給業又はコークス製造業の用に供する施設</t>
    <phoneticPr fontId="3"/>
  </si>
  <si>
    <t>そば店、うどん店、すし店のほか、喫茶店等に設置されるちゅう房施設</t>
    <phoneticPr fontId="3"/>
  </si>
  <si>
    <t>廃油処理施設</t>
    <phoneticPr fontId="3"/>
  </si>
  <si>
    <t>自動車分解整備事業の用に供する洗車施設</t>
    <phoneticPr fontId="3"/>
  </si>
  <si>
    <t>下水道終末処理施設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</si>
  <si>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</si>
  <si>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</si>
  <si>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</si>
  <si>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合計</t>
    <phoneticPr fontId="3"/>
  </si>
  <si>
    <t>シス-1，2-ジクロロエチレン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</si>
  <si>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</si>
  <si>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</si>
  <si>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パルプ、紙又は紙加工品の製造業の用に供する施設</t>
    <phoneticPr fontId="3"/>
  </si>
  <si>
    <t>表3.5.2(12)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</si>
  <si>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ジクロロメタン</t>
  </si>
  <si>
    <t>表3.5.2(13)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</si>
  <si>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四塩化炭素</t>
  </si>
  <si>
    <t>表3.5.2(24)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</si>
  <si>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セレン及びその化合物</t>
  </si>
  <si>
    <t>表3.5.2(25)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</si>
  <si>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ほう素及びその化合物</t>
  </si>
  <si>
    <t>砕石業の用に供する施設</t>
    <phoneticPr fontId="3"/>
  </si>
  <si>
    <t>砂利採取業の用に供する水洗式分別施設</t>
    <phoneticPr fontId="3"/>
  </si>
  <si>
    <t>鉄鋼業の用に供する施設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</si>
  <si>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</si>
  <si>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</si>
  <si>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※排水量・有害物質区分</t>
    <rPh sb="1" eb="3">
      <t>ハイスイ</t>
    </rPh>
    <rPh sb="3" eb="4">
      <t>リョウ</t>
    </rPh>
    <rPh sb="5" eb="7">
      <t>ユウガイ</t>
    </rPh>
    <rPh sb="7" eb="9">
      <t>ブッシツ</t>
    </rPh>
    <rPh sb="9" eb="11">
      <t>クブン</t>
    </rPh>
    <phoneticPr fontId="3"/>
  </si>
  <si>
    <t>-</t>
    <phoneticPr fontId="3"/>
  </si>
  <si>
    <t>-</t>
    <phoneticPr fontId="3"/>
  </si>
  <si>
    <t>-</t>
    <phoneticPr fontId="3"/>
  </si>
  <si>
    <t>排水基準
(㎎/ℓ)</t>
    <rPh sb="0" eb="2">
      <t>ハイスイ</t>
    </rPh>
    <rPh sb="2" eb="4">
      <t>キジュン</t>
    </rPh>
    <phoneticPr fontId="3"/>
  </si>
  <si>
    <t>ND</t>
    <phoneticPr fontId="3"/>
  </si>
  <si>
    <t>シアン化合物</t>
    <phoneticPr fontId="3"/>
  </si>
  <si>
    <t>1</t>
    <phoneticPr fontId="3"/>
  </si>
  <si>
    <t>有機燐化合物</t>
    <phoneticPr fontId="3"/>
  </si>
  <si>
    <t>鉛及びその化合物</t>
    <phoneticPr fontId="3"/>
  </si>
  <si>
    <t>飲料製造業の用に供する施設</t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</si>
  <si>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</si>
  <si>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</si>
  <si>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洗毛業の用に供する施設</t>
    <phoneticPr fontId="3"/>
  </si>
  <si>
    <t xml:space="preserve">   10～　 　 30</t>
    <phoneticPr fontId="3"/>
  </si>
  <si>
    <t xml:space="preserve">   50～     100</t>
    <phoneticPr fontId="3"/>
  </si>
  <si>
    <t xml:space="preserve"> 100～     200</t>
    <phoneticPr fontId="3"/>
  </si>
  <si>
    <t xml:space="preserve"> 200～     500</t>
    <phoneticPr fontId="3"/>
  </si>
  <si>
    <t>用水量階級</t>
    <rPh sb="0" eb="2">
      <t>ヨウスイ</t>
    </rPh>
    <rPh sb="2" eb="3">
      <t>リョウ</t>
    </rPh>
    <rPh sb="3" eb="5">
      <t>カイキュウ</t>
    </rPh>
    <phoneticPr fontId="3"/>
  </si>
  <si>
    <t>チウラム</t>
    <phoneticPr fontId="3"/>
  </si>
  <si>
    <t>生コンクリート製造業の用に供するバッチャープラント</t>
    <phoneticPr fontId="3"/>
  </si>
  <si>
    <t>シマジン</t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</si>
  <si>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/日/ｍ</t>
    </r>
    <r>
      <rPr>
        <vertAlign val="superscript"/>
        <sz val="8"/>
        <rFont val="ＭＳ Ｐ明朝"/>
        <family val="1"/>
        <charset val="128"/>
      </rPr>
      <t>2</t>
    </r>
    <rPh sb="0" eb="2">
      <t>タンイ</t>
    </rPh>
    <rPh sb="6" eb="7">
      <t>ニチ</t>
    </rPh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</si>
  <si>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/日/人</t>
    </r>
    <rPh sb="0" eb="2">
      <t>タンイ</t>
    </rPh>
    <rPh sb="6" eb="7">
      <t>ニチ</t>
    </rPh>
    <rPh sb="8" eb="9">
      <t>ニン</t>
    </rPh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</si>
  <si>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/日/百万円</t>
    </r>
    <rPh sb="0" eb="2">
      <t>タンイ</t>
    </rPh>
    <rPh sb="6" eb="7">
      <t>ニチ</t>
    </rPh>
    <rPh sb="8" eb="9">
      <t>ヒャク</t>
    </rPh>
    <rPh sb="9" eb="10">
      <t>マン</t>
    </rPh>
    <rPh sb="10" eb="11">
      <t>エン</t>
    </rPh>
    <phoneticPr fontId="3"/>
  </si>
  <si>
    <t>用水量</t>
    <rPh sb="0" eb="2">
      <t>ヨウスイ</t>
    </rPh>
    <rPh sb="2" eb="3">
      <t>リョウ</t>
    </rPh>
    <phoneticPr fontId="3"/>
  </si>
  <si>
    <t>総排水量</t>
    <rPh sb="0" eb="1">
      <t>ソウ</t>
    </rPh>
    <rPh sb="1" eb="3">
      <t>ハイスイ</t>
    </rPh>
    <rPh sb="3" eb="4">
      <t>リョウ</t>
    </rPh>
    <phoneticPr fontId="3"/>
  </si>
  <si>
    <t>処理水量</t>
    <rPh sb="0" eb="2">
      <t>ショリ</t>
    </rPh>
    <rPh sb="2" eb="4">
      <t>スイリョウ</t>
    </rPh>
    <phoneticPr fontId="3"/>
  </si>
  <si>
    <t>未処理水量</t>
    <rPh sb="0" eb="1">
      <t>ミ</t>
    </rPh>
    <rPh sb="1" eb="3">
      <t>ショリ</t>
    </rPh>
    <rPh sb="3" eb="5">
      <t>スイリョウ</t>
    </rPh>
    <phoneticPr fontId="3"/>
  </si>
  <si>
    <t>事業
場数</t>
    <rPh sb="0" eb="2">
      <t>ジギョウ</t>
    </rPh>
    <rPh sb="3" eb="4">
      <t>バ</t>
    </rPh>
    <rPh sb="4" eb="5">
      <t>カズ</t>
    </rPh>
    <phoneticPr fontId="3"/>
  </si>
  <si>
    <t>-</t>
    <phoneticPr fontId="3"/>
  </si>
  <si>
    <t>1,000～5,000</t>
    <phoneticPr fontId="3"/>
  </si>
  <si>
    <t>〃</t>
    <phoneticPr fontId="3"/>
  </si>
  <si>
    <t>5,000～10,000</t>
    <phoneticPr fontId="3"/>
  </si>
  <si>
    <t>〃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</si>
  <si>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</si>
  <si>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</si>
  <si>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</si>
  <si>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</si>
  <si>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</si>
  <si>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</si>
  <si>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</si>
  <si>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</si>
  <si>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</si>
  <si>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</si>
  <si>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</si>
  <si>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</si>
  <si>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</si>
  <si>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</si>
  <si>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</si>
  <si>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</si>
  <si>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</si>
  <si>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</si>
  <si>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</si>
  <si>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</si>
  <si>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</si>
  <si>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</si>
  <si>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</si>
  <si>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</si>
  <si>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</si>
  <si>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</si>
  <si>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</si>
  <si>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</si>
  <si>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</si>
  <si>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59</t>
    <phoneticPr fontId="3"/>
  </si>
  <si>
    <t>砕石業の用に供する施設</t>
    <phoneticPr fontId="3"/>
  </si>
  <si>
    <t>60</t>
    <phoneticPr fontId="3"/>
  </si>
  <si>
    <t>61</t>
    <phoneticPr fontId="3"/>
  </si>
  <si>
    <t>鉄鋼業の用に供する施設</t>
    <phoneticPr fontId="3"/>
  </si>
  <si>
    <t>62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</si>
  <si>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</si>
  <si>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</si>
  <si>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</si>
  <si>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</si>
  <si>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</si>
  <si>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</si>
  <si>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</si>
  <si>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</si>
  <si>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</si>
  <si>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</si>
  <si>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</si>
  <si>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</si>
  <si>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</si>
  <si>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</si>
  <si>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</si>
  <si>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</si>
  <si>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</si>
  <si>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</si>
  <si>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</si>
  <si>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</si>
  <si>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</si>
  <si>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</si>
  <si>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</si>
  <si>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</si>
  <si>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</si>
  <si>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</si>
  <si>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</si>
  <si>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</si>
  <si>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</si>
  <si>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</si>
  <si>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</si>
  <si>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</si>
  <si>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</si>
  <si>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</si>
  <si>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</si>
  <si>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</si>
  <si>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</si>
  <si>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</si>
  <si>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</si>
  <si>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</si>
  <si>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</si>
  <si>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</si>
  <si>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</si>
  <si>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</si>
  <si>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</si>
  <si>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</si>
  <si>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</si>
  <si>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</si>
  <si>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</si>
  <si>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</si>
  <si>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</si>
  <si>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</si>
  <si>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</si>
  <si>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</si>
  <si>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</si>
  <si>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</si>
  <si>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</si>
  <si>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</si>
  <si>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</si>
  <si>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</si>
  <si>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</si>
  <si>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</si>
  <si>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</si>
  <si>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</si>
  <si>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</si>
  <si>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</si>
  <si>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</si>
  <si>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</si>
  <si>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</si>
  <si>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</si>
  <si>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</si>
  <si>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</si>
  <si>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</si>
  <si>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</si>
  <si>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</si>
  <si>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</si>
  <si>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</si>
  <si>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</si>
  <si>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</si>
  <si>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</si>
  <si>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</si>
  <si>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</si>
  <si>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</si>
  <si>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</si>
  <si>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</si>
  <si>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</si>
  <si>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</si>
  <si>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</si>
  <si>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</si>
  <si>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</si>
  <si>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</si>
  <si>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</si>
  <si>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</si>
  <si>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</si>
  <si>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</si>
  <si>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</si>
  <si>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</si>
  <si>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</si>
  <si>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</si>
  <si>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</si>
  <si>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</si>
  <si>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</si>
  <si>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</si>
  <si>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</si>
  <si>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</si>
  <si>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</si>
  <si>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</si>
  <si>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</si>
  <si>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</si>
  <si>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</si>
  <si>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</si>
  <si>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</si>
  <si>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</si>
  <si>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</si>
  <si>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</si>
  <si>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</si>
  <si>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</si>
  <si>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</si>
  <si>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</si>
  <si>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</si>
  <si>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</si>
  <si>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</si>
  <si>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</si>
  <si>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</si>
  <si>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</si>
  <si>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</si>
  <si>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</si>
  <si>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表3.3.9　出荷額等階級別用水量と総排水量の事業場数、平均値、標準偏差、最大値、最小値</t>
    <rPh sb="0" eb="1">
      <t>ヒョウ</t>
    </rPh>
    <rPh sb="7" eb="10">
      <t>シュッカガク</t>
    </rPh>
    <rPh sb="10" eb="11">
      <t>トウ</t>
    </rPh>
    <rPh sb="11" eb="13">
      <t>カイキュウ</t>
    </rPh>
    <rPh sb="13" eb="14">
      <t>ベツ</t>
    </rPh>
    <rPh sb="14" eb="16">
      <t>ヨウスイ</t>
    </rPh>
    <rPh sb="16" eb="17">
      <t>リョウ</t>
    </rPh>
    <rPh sb="18" eb="19">
      <t>ソウ</t>
    </rPh>
    <rPh sb="19" eb="21">
      <t>ハイスイ</t>
    </rPh>
    <rPh sb="21" eb="22">
      <t>リョウ</t>
    </rPh>
    <rPh sb="23" eb="25">
      <t>ジギョウ</t>
    </rPh>
    <rPh sb="25" eb="26">
      <t>バ</t>
    </rPh>
    <rPh sb="26" eb="27">
      <t>カズ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</si>
  <si>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表3.4.1.1(1)　産業分類別の生活環境項目濃度の平均値、標準偏差、最大値、最小値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セイカツ</t>
    </rPh>
    <rPh sb="20" eb="22">
      <t>カンキョウ</t>
    </rPh>
    <rPh sb="22" eb="24">
      <t>コウモク</t>
    </rPh>
    <rPh sb="24" eb="26">
      <t>ノウド</t>
    </rPh>
    <rPh sb="27" eb="30">
      <t>ヘイキンチ</t>
    </rPh>
    <rPh sb="31" eb="33">
      <t>ヒョウジュン</t>
    </rPh>
    <rPh sb="33" eb="35">
      <t>ヘンサ</t>
    </rPh>
    <rPh sb="36" eb="39">
      <t>サイダイチ</t>
    </rPh>
    <rPh sb="40" eb="43">
      <t>サイショウチ</t>
    </rPh>
    <phoneticPr fontId="3"/>
  </si>
  <si>
    <t>表3.4.1.1(2)　産業分類別の生活環境項目濃度の平均値、標準偏差、最大値、最小値</t>
    <rPh sb="0" eb="1">
      <t>ヒョウ</t>
    </rPh>
    <phoneticPr fontId="3"/>
  </si>
  <si>
    <t>表3.4.1.1(3)　産業分類別の生活環境項目濃度の平均値、標準偏差、最大値、最小値</t>
    <rPh sb="0" eb="1">
      <t>ヒョウ</t>
    </rPh>
    <phoneticPr fontId="3"/>
  </si>
  <si>
    <t>表3.4.1.1(4)　産業分類別の生活環境項目濃度の平均値、標準偏差、最大値、最小値</t>
    <rPh sb="0" eb="1">
      <t>ヒョウ</t>
    </rPh>
    <phoneticPr fontId="3"/>
  </si>
  <si>
    <t>表3.4.1.1(5)　産業分類別の生活環境項目濃度の平均値、標準偏差、最大値、最小値</t>
    <rPh sb="0" eb="1">
      <t>ヒョウ</t>
    </rPh>
    <phoneticPr fontId="3"/>
  </si>
  <si>
    <t>表3.4.1.1(6)　産業分類別の生活環境項目濃度の平均値、標準偏差、最大値、最小値</t>
    <rPh sb="0" eb="1">
      <t>ヒョウ</t>
    </rPh>
    <phoneticPr fontId="3"/>
  </si>
  <si>
    <t>表3.4.1.1(7)　産業分類別の生活環境項目濃度の平均値、標準偏差、最大値、最小値</t>
    <rPh sb="0" eb="1">
      <t>ヒョウ</t>
    </rPh>
    <phoneticPr fontId="3"/>
  </si>
  <si>
    <t>表3.4.1.1(8)　産業分類別の生活環境項目濃度の平均値、標準偏差、最大値、最小値</t>
    <rPh sb="0" eb="1">
      <t>ヒョウ</t>
    </rPh>
    <phoneticPr fontId="3"/>
  </si>
  <si>
    <t>表3.4.1.1(9)　産業分類別の生活環境項目濃度の平均値、標準偏差、最大値、最小値</t>
    <rPh sb="0" eb="1">
      <t>ヒョウ</t>
    </rPh>
    <phoneticPr fontId="3"/>
  </si>
  <si>
    <t>表3.4.1.1(10)　産業分類別の生活環境項目濃度の平均値、標準偏差、最大値、最小値</t>
    <rPh sb="0" eb="1">
      <t>ヒョウ</t>
    </rPh>
    <phoneticPr fontId="3"/>
  </si>
  <si>
    <t>表3.4.1.1(11)　産業分類別の生活環境項目濃度の平均値、標準偏差、最大値、最小値</t>
    <rPh sb="0" eb="1">
      <t>ヒョウ</t>
    </rPh>
    <phoneticPr fontId="3"/>
  </si>
  <si>
    <t>表3.4.1.1(12)　産業分類別の生活環境項目濃度の平均値、標準偏差、最大値、最小値</t>
    <rPh sb="0" eb="1">
      <t>ヒョウ</t>
    </rPh>
    <phoneticPr fontId="3"/>
  </si>
  <si>
    <t>表3.4.1.1(13)　産業分類別の生活環境項目濃度の平均値、標準偏差、最大値、最小値</t>
    <rPh sb="0" eb="1">
      <t>ヒョウ</t>
    </rPh>
    <phoneticPr fontId="3"/>
  </si>
  <si>
    <t>表3.4.1.1(14)　産業分類別の生活環境項目濃度の平均値、標準偏差、最大値、最小値</t>
    <rPh sb="0" eb="1">
      <t>ヒョウ</t>
    </rPh>
    <phoneticPr fontId="3"/>
  </si>
  <si>
    <t>表3.4.1.1(15)　産業分類別の生活環境項目濃度の平均値、標準偏差、最大値、最小値</t>
    <rPh sb="0" eb="1">
      <t>ヒョウ</t>
    </rPh>
    <phoneticPr fontId="3"/>
  </si>
  <si>
    <t>表3.4.1.1(16)　産業分類別の生活環境項目濃度の平均値、標準偏差、最大値、最小値</t>
    <rPh sb="0" eb="1">
      <t>ヒョウ</t>
    </rPh>
    <phoneticPr fontId="3"/>
  </si>
  <si>
    <t>表3.4.1.2(1)　産業分類別の生活環境項目測定回数の平均値、標準偏差、最大値、最小値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セイカツ</t>
    </rPh>
    <rPh sb="20" eb="22">
      <t>カンキョウ</t>
    </rPh>
    <rPh sb="22" eb="24">
      <t>コウモク</t>
    </rPh>
    <rPh sb="24" eb="26">
      <t>ソクテイ</t>
    </rPh>
    <rPh sb="26" eb="28">
      <t>カイスウ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</si>
  <si>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表3.4.1.2(2)　産業分類別の生活環境項目測定回数の平均値、標準偏差、最大値、最小値</t>
    <rPh sb="0" eb="1">
      <t>ヒョウ</t>
    </rPh>
    <phoneticPr fontId="3"/>
  </si>
  <si>
    <t>表3.4.1.2(3)　産業分類別の生活環境項目測定回数の平均値、標準偏差、最大値、最小値</t>
    <rPh sb="0" eb="1">
      <t>ヒョウ</t>
    </rPh>
    <phoneticPr fontId="3"/>
  </si>
  <si>
    <t>表3.4.1.2(4)　産業分類別の生活環境項目測定回数の平均値、標準偏差、最大値、最小値</t>
    <rPh sb="0" eb="1">
      <t>ヒョウ</t>
    </rPh>
    <phoneticPr fontId="3"/>
  </si>
  <si>
    <t>表3.4.1.2(5)　産業分類別の生活環境項目測定回数の平均値、標準偏差、最大値、最小値</t>
    <rPh sb="0" eb="1">
      <t>ヒョウ</t>
    </rPh>
    <phoneticPr fontId="3"/>
  </si>
  <si>
    <t>表3.4.1.2(6)　産業分類別の生活環境項目測定回数の平均値、標準偏差、最大値、最小値</t>
    <rPh sb="0" eb="1">
      <t>ヒョウ</t>
    </rPh>
    <phoneticPr fontId="3"/>
  </si>
  <si>
    <t>表3.4.1.2(7)　産業分類別の生活環境項目測定回数の平均値、標準偏差、最大値、最小値</t>
    <rPh sb="0" eb="1">
      <t>ヒョウ</t>
    </rPh>
    <phoneticPr fontId="3"/>
  </si>
  <si>
    <t>表3.4.1.2(8)　産業分類別の生活環境項目測定回数の平均値、標準偏差、最大値、最小値</t>
    <rPh sb="0" eb="1">
      <t>ヒョウ</t>
    </rPh>
    <phoneticPr fontId="3"/>
  </si>
  <si>
    <t>表3.4.1.2(9)　産業分類別の生活環境項目測定回数の平均値、標準偏差、最大値、最小値</t>
    <rPh sb="0" eb="1">
      <t>ヒョウ</t>
    </rPh>
    <phoneticPr fontId="3"/>
  </si>
  <si>
    <t>表3.4.1.2(10)　産業分類別の生活環境項目測定回数の平均値、標準偏差、最大値、最小値</t>
    <rPh sb="0" eb="1">
      <t>ヒョウ</t>
    </rPh>
    <phoneticPr fontId="3"/>
  </si>
  <si>
    <t>表3.4.1.2(11)　産業分類別の生活環境項目測定回数の平均値、標準偏差、最大値、最小値</t>
    <rPh sb="0" eb="1">
      <t>ヒョウ</t>
    </rPh>
    <phoneticPr fontId="3"/>
  </si>
  <si>
    <t>表3.4.1.2(12)　産業分類別の生活環境項目測定回数の平均値、標準偏差、最大値、最小値</t>
    <rPh sb="0" eb="1">
      <t>ヒョウ</t>
    </rPh>
    <phoneticPr fontId="3"/>
  </si>
  <si>
    <t>表3.4.1.2(13)　産業分類別の生活環境項目測定回数の平均値、標準偏差、最大値、最小値</t>
    <rPh sb="0" eb="1">
      <t>ヒョウ</t>
    </rPh>
    <phoneticPr fontId="3"/>
  </si>
  <si>
    <t>表3.4.1.2(14)　産業分類別の生活環境項目測定回数の平均値、標準偏差、最大値、最小値</t>
    <rPh sb="0" eb="1">
      <t>ヒョウ</t>
    </rPh>
    <phoneticPr fontId="3"/>
  </si>
  <si>
    <t>表3.4.1.2(15)　産業分類別の生活環境項目測定回数の平均値、標準偏差、最大値、最小値</t>
    <rPh sb="0" eb="1">
      <t>ヒョウ</t>
    </rPh>
    <phoneticPr fontId="3"/>
  </si>
  <si>
    <t>表3.4.2.1(1)　代表特定施設別の生活環境項目濃度の平均値、標準偏差、最大値、最小値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セイカツ</t>
    </rPh>
    <rPh sb="22" eb="24">
      <t>カンキョウ</t>
    </rPh>
    <rPh sb="24" eb="26">
      <t>コウモク</t>
    </rPh>
    <rPh sb="26" eb="28">
      <t>ノウド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</si>
  <si>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表3.4.2.1(2)　代表特定施設別の生活環境項目濃度の平均値、標準偏差、最大値、最小値</t>
    <rPh sb="0" eb="1">
      <t>ヒョウ</t>
    </rPh>
    <phoneticPr fontId="3"/>
  </si>
  <si>
    <t>表3.4.2.1(3)　代表特定施設別の生活環境項目濃度の平均値、標準偏差、最大値、最小値</t>
    <rPh sb="0" eb="1">
      <t>ヒョウ</t>
    </rPh>
    <phoneticPr fontId="3"/>
  </si>
  <si>
    <t>表3.4.2.1(4)　代表特定施設別の生活環境項目濃度の平均値、標準偏差、最大値、最小値</t>
    <rPh sb="0" eb="1">
      <t>ヒョウ</t>
    </rPh>
    <phoneticPr fontId="3"/>
  </si>
  <si>
    <t>表3.4.2.1(5)　代表特定施設別の生活環境項目濃度の平均値、標準偏差、最大値、最小値</t>
    <rPh sb="0" eb="1">
      <t>ヒョウ</t>
    </rPh>
    <phoneticPr fontId="3"/>
  </si>
  <si>
    <t>表3.4.2.1(6)　代表特定施設別の生活環境項目濃度の平均値、標準偏差、最大値、最小値</t>
    <rPh sb="0" eb="1">
      <t>ヒョウ</t>
    </rPh>
    <phoneticPr fontId="3"/>
  </si>
  <si>
    <t>表3.4.2.1(7)　代表特定施設別の生活環境項目濃度の平均値、標準偏差、最大値、最小値</t>
    <rPh sb="0" eb="1">
      <t>ヒョウ</t>
    </rPh>
    <phoneticPr fontId="3"/>
  </si>
  <si>
    <t>表3.4.2.1(8)　代表特定施設別の生活環境項目濃度の平均値、標準偏差、最大値、最小値</t>
    <rPh sb="0" eb="1">
      <t>ヒョウ</t>
    </rPh>
    <phoneticPr fontId="3"/>
  </si>
  <si>
    <t>表3.4.2.1(9)　代表特定施設別の生活環境項目濃度の平均値、標準偏差、最大値、最小値</t>
    <rPh sb="0" eb="1">
      <t>ヒョウ</t>
    </rPh>
    <phoneticPr fontId="3"/>
  </si>
  <si>
    <t>表3.4.2.1(10)　代表特定施設別の生活環境項目濃度の平均値、標準偏差、最大値、最小値</t>
    <rPh sb="0" eb="1">
      <t>ヒョウ</t>
    </rPh>
    <phoneticPr fontId="3"/>
  </si>
  <si>
    <t>表3.4.2.1(11)　代表特定施設別の生活環境項目濃度の平均値、標準偏差、最大値、最小値</t>
    <rPh sb="0" eb="1">
      <t>ヒョウ</t>
    </rPh>
    <phoneticPr fontId="3"/>
  </si>
  <si>
    <t>表3.4.2.1(12)　代表特定施設別の生活環境項目濃度の平均値、標準偏差、最大値、最小値</t>
    <rPh sb="0" eb="1">
      <t>ヒョウ</t>
    </rPh>
    <phoneticPr fontId="3"/>
  </si>
  <si>
    <t>表3.4.2.1(13)　代表特定施設別の生活環境項目濃度の平均値、標準偏差、最大値、最小値</t>
    <rPh sb="0" eb="1">
      <t>ヒョウ</t>
    </rPh>
    <phoneticPr fontId="3"/>
  </si>
  <si>
    <t>表3.4.2.1(14)　代表特定施設別の生活環境項目濃度の平均値、標準偏差、最大値、最小値</t>
    <rPh sb="0" eb="1">
      <t>ヒョウ</t>
    </rPh>
    <phoneticPr fontId="3"/>
  </si>
  <si>
    <t>表3.4.2.1(15)　代表特定施設別の生活環境項目濃度の平均値、標準偏差、最大値、最小値</t>
    <rPh sb="0" eb="1">
      <t>ヒョウ</t>
    </rPh>
    <phoneticPr fontId="3"/>
  </si>
  <si>
    <t>表3.4.2.1(16)　代表特定施設別の生活環境項目濃度の平均値、標準偏差、最大値、最小値</t>
    <rPh sb="0" eb="1">
      <t>ヒョウ</t>
    </rPh>
    <phoneticPr fontId="3"/>
  </si>
  <si>
    <t>表3.4.2.2(1)　代表特定施設別の生活環境項目測定回数の平均値、標準偏差、最大値、最小値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セイカツ</t>
    </rPh>
    <rPh sb="22" eb="24">
      <t>カンキョウ</t>
    </rPh>
    <rPh sb="24" eb="26">
      <t>コウモク</t>
    </rPh>
    <rPh sb="26" eb="28">
      <t>ソクテイ</t>
    </rPh>
    <rPh sb="28" eb="30">
      <t>カイスウ</t>
    </rPh>
    <rPh sb="31" eb="34">
      <t>ヘイキンチ</t>
    </rPh>
    <rPh sb="35" eb="37">
      <t>ヒョウジュン</t>
    </rPh>
    <rPh sb="37" eb="39">
      <t>ヘンサ</t>
    </rPh>
    <rPh sb="40" eb="43">
      <t>サイダイチ</t>
    </rPh>
    <rPh sb="44" eb="47">
      <t>サイショウチ</t>
    </rPh>
    <phoneticPr fontId="3"/>
  </si>
  <si>
    <t>表3.4.2.2(2)　代表特定施設別の生活環境項目測定回数の平均値、標準偏差、最大値、最小値</t>
    <rPh sb="0" eb="1">
      <t>ヒョウ</t>
    </rPh>
    <phoneticPr fontId="3"/>
  </si>
  <si>
    <t>表3.4.2.2(3)　代表特定施設別の生活環境項目測定回数の平均値、標準偏差、最大値、最小値</t>
    <rPh sb="0" eb="1">
      <t>ヒョウ</t>
    </rPh>
    <phoneticPr fontId="3"/>
  </si>
  <si>
    <t>表3.4.2.2(4)　代表特定施設別の生活環境項目測定回数の平均値、標準偏差、最大値、最小値</t>
    <rPh sb="0" eb="1">
      <t>ヒョウ</t>
    </rPh>
    <phoneticPr fontId="3"/>
  </si>
  <si>
    <t>表3.4.2.2(5)　代表特定施設別の生活環境項目測定回数の平均値、標準偏差、最大値、最小値</t>
    <rPh sb="0" eb="1">
      <t>ヒョウ</t>
    </rPh>
    <phoneticPr fontId="3"/>
  </si>
  <si>
    <t>表3.4.2.2(6)　代表特定施設別の生活環境項目測定回数の平均値、標準偏差、最大値、最小値</t>
    <rPh sb="0" eb="1">
      <t>ヒョウ</t>
    </rPh>
    <phoneticPr fontId="3"/>
  </si>
  <si>
    <t>表3.4.2.2(7)　代表特定施設別の生活環境項目測定回数の平均値、標準偏差、最大値、最小値</t>
    <rPh sb="0" eb="1">
      <t>ヒョウ</t>
    </rPh>
    <phoneticPr fontId="3"/>
  </si>
  <si>
    <t>表3.4.2.2(8)　代表特定施設別の生活環境項目測定回数の平均値、標準偏差、最大値、最小値</t>
    <rPh sb="0" eb="1">
      <t>ヒョウ</t>
    </rPh>
    <phoneticPr fontId="3"/>
  </si>
  <si>
    <t>表3.4.2.2(9)　代表特定施設別の生活環境項目測定回数の平均値、標準偏差、最大値、最小値</t>
    <rPh sb="0" eb="1">
      <t>ヒョウ</t>
    </rPh>
    <phoneticPr fontId="3"/>
  </si>
  <si>
    <t>表3.4.2.2(10)　代表特定施設別の生活環境項目測定回数の平均値、標準偏差、最大値、最小値</t>
    <rPh sb="0" eb="1">
      <t>ヒョウ</t>
    </rPh>
    <phoneticPr fontId="3"/>
  </si>
  <si>
    <t>表3.4.2.2(11)　代表特定施設別の生活環境項目測定回数の平均値、標準偏差、最大値、最小値</t>
    <rPh sb="0" eb="1">
      <t>ヒョウ</t>
    </rPh>
    <phoneticPr fontId="3"/>
  </si>
  <si>
    <t>表3.4.2.2(12)　代表特定施設別の生活環境項目測定回数の平均値、標準偏差、最大値、最小値</t>
    <rPh sb="0" eb="1">
      <t>ヒョウ</t>
    </rPh>
    <phoneticPr fontId="3"/>
  </si>
  <si>
    <t>表3.4.2.2(13)　代表特定施設別の生活環境項目測定回数の平均値、標準偏差、最大値、最小値</t>
    <rPh sb="0" eb="1">
      <t>ヒョウ</t>
    </rPh>
    <phoneticPr fontId="3"/>
  </si>
  <si>
    <t>表3.4.2.2(14)　代表特定施設別の生活環境項目測定回数の平均値、標準偏差、最大値、最小値</t>
    <rPh sb="0" eb="1">
      <t>ヒョウ</t>
    </rPh>
    <phoneticPr fontId="3"/>
  </si>
  <si>
    <t>表3.4.2.2(15)　代表特定施設別の生活環境項目測定回数の平均値、標準偏差、最大値、最小値</t>
    <rPh sb="0" eb="1">
      <t>ヒョウ</t>
    </rPh>
    <phoneticPr fontId="3"/>
  </si>
  <si>
    <t>表3.4.3.1　豚、牛、馬別の生活環境項目濃度の平均値、標準偏差、最大値、最小値</t>
    <rPh sb="0" eb="1">
      <t>ヒョウ</t>
    </rPh>
    <rPh sb="9" eb="10">
      <t>ブタ</t>
    </rPh>
    <rPh sb="11" eb="12">
      <t>ウシ</t>
    </rPh>
    <rPh sb="13" eb="14">
      <t>ウマ</t>
    </rPh>
    <rPh sb="14" eb="15">
      <t>ベツ</t>
    </rPh>
    <rPh sb="16" eb="18">
      <t>セイカツ</t>
    </rPh>
    <rPh sb="18" eb="20">
      <t>カンキョウ</t>
    </rPh>
    <rPh sb="20" eb="22">
      <t>コウモク</t>
    </rPh>
    <rPh sb="22" eb="24">
      <t>ノウド</t>
    </rPh>
    <rPh sb="25" eb="28">
      <t>ヘイキンチ</t>
    </rPh>
    <rPh sb="29" eb="31">
      <t>ヒョウジュン</t>
    </rPh>
    <rPh sb="31" eb="33">
      <t>ヘンサ</t>
    </rPh>
    <rPh sb="34" eb="37">
      <t>サイダイチ</t>
    </rPh>
    <rPh sb="38" eb="41">
      <t>サイショウチ</t>
    </rPh>
    <phoneticPr fontId="3"/>
  </si>
  <si>
    <t>表3.4.3.2　豚、牛、馬別の生活環境項目測定回数の平均値、標準偏差、最大値、最小値</t>
    <rPh sb="0" eb="1">
      <t>ヒョウ</t>
    </rPh>
    <rPh sb="9" eb="10">
      <t>ブタ</t>
    </rPh>
    <rPh sb="11" eb="12">
      <t>ウシ</t>
    </rPh>
    <rPh sb="13" eb="14">
      <t>ウマ</t>
    </rPh>
    <rPh sb="14" eb="15">
      <t>ベツ</t>
    </rPh>
    <rPh sb="16" eb="18">
      <t>セイカツ</t>
    </rPh>
    <rPh sb="18" eb="20">
      <t>カンキョウ</t>
    </rPh>
    <rPh sb="20" eb="22">
      <t>コウモク</t>
    </rPh>
    <rPh sb="22" eb="24">
      <t>ソクテイ</t>
    </rPh>
    <rPh sb="24" eb="26">
      <t>カイスウ</t>
    </rPh>
    <rPh sb="27" eb="30">
      <t>ヘイキンチ</t>
    </rPh>
    <rPh sb="31" eb="33">
      <t>ヒョウジュン</t>
    </rPh>
    <rPh sb="33" eb="35">
      <t>ヘンサ</t>
    </rPh>
    <rPh sb="36" eb="39">
      <t>サイダイチ</t>
    </rPh>
    <rPh sb="40" eb="43">
      <t>サイショウチ</t>
    </rPh>
    <phoneticPr fontId="3"/>
  </si>
  <si>
    <t>表3.4.4(1)　都道府県別の生活環境項目の汚濁負荷量</t>
    <rPh sb="0" eb="1">
      <t>ヒョウ</t>
    </rPh>
    <rPh sb="10" eb="14">
      <t>トドウフケン</t>
    </rPh>
    <rPh sb="14" eb="15">
      <t>ベツ</t>
    </rPh>
    <rPh sb="16" eb="18">
      <t>セイカツ</t>
    </rPh>
    <rPh sb="18" eb="20">
      <t>カンキョウ</t>
    </rPh>
    <rPh sb="20" eb="22">
      <t>コウモク</t>
    </rPh>
    <rPh sb="23" eb="25">
      <t>オダク</t>
    </rPh>
    <rPh sb="25" eb="28">
      <t>フカリョウ</t>
    </rPh>
    <phoneticPr fontId="3"/>
  </si>
  <si>
    <t>表3.4.4(2)　都道府県別の生活環境項目の汚濁負荷量</t>
    <rPh sb="0" eb="1">
      <t>ヒョウ</t>
    </rPh>
    <phoneticPr fontId="3"/>
  </si>
  <si>
    <t>表3.4.4(3)　都道府県別の生活環境項目の汚濁負荷量</t>
    <rPh sb="0" eb="1">
      <t>ヒョウ</t>
    </rPh>
    <phoneticPr fontId="3"/>
  </si>
  <si>
    <t>表3.4.4(4)　都道府県別の生活環境項目の汚濁負荷量</t>
    <rPh sb="0" eb="1">
      <t>ヒョウ</t>
    </rPh>
    <phoneticPr fontId="3"/>
  </si>
  <si>
    <t>表3.4.4(5)　都道府県別の生活環境項目の汚濁負荷量</t>
    <rPh sb="0" eb="1">
      <t>ヒョウ</t>
    </rPh>
    <phoneticPr fontId="3"/>
  </si>
  <si>
    <t>表3.4.5(1)　産業分類別の生活環境項目の汚濁負荷量</t>
    <rPh sb="0" eb="1">
      <t>ヒョウ</t>
    </rPh>
    <rPh sb="10" eb="12">
      <t>サンギョウ</t>
    </rPh>
    <rPh sb="12" eb="14">
      <t>ブンルイ</t>
    </rPh>
    <rPh sb="14" eb="15">
      <t>ベツ</t>
    </rPh>
    <rPh sb="16" eb="18">
      <t>セイカツ</t>
    </rPh>
    <rPh sb="18" eb="20">
      <t>カンキョウ</t>
    </rPh>
    <rPh sb="20" eb="22">
      <t>コウモク</t>
    </rPh>
    <rPh sb="23" eb="25">
      <t>オダク</t>
    </rPh>
    <rPh sb="25" eb="28">
      <t>フカリョウ</t>
    </rPh>
    <phoneticPr fontId="3"/>
  </si>
  <si>
    <t>表3.4.5(2)　産業分類別の生活環境項目の汚濁負荷量</t>
    <rPh sb="0" eb="1">
      <t>ヒョウ</t>
    </rPh>
    <phoneticPr fontId="3"/>
  </si>
  <si>
    <t>表3.4.5(3)　産業分類別の生活環境項目の汚濁負荷量</t>
    <rPh sb="0" eb="1">
      <t>ヒョウ</t>
    </rPh>
    <phoneticPr fontId="3"/>
  </si>
  <si>
    <t>表3.4.5(4)　産業分類別の生活環境項目の汚濁負荷量</t>
    <rPh sb="0" eb="1">
      <t>ヒョウ</t>
    </rPh>
    <phoneticPr fontId="3"/>
  </si>
  <si>
    <t>表3.4.5(5)　産業分類別の生活環境項目の汚濁負荷量</t>
    <rPh sb="0" eb="1">
      <t>ヒョウ</t>
    </rPh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</si>
  <si>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</si>
  <si>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</si>
  <si>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</si>
  <si>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</si>
  <si>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</si>
  <si>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事業場数</t>
    <rPh sb="0" eb="2">
      <t>ジギョウ</t>
    </rPh>
    <rPh sb="2" eb="3">
      <t>ジョウ</t>
    </rPh>
    <rPh sb="3" eb="4">
      <t>スウ</t>
    </rPh>
    <phoneticPr fontId="3"/>
  </si>
  <si>
    <t>平均値</t>
    <rPh sb="0" eb="3">
      <t>ヘイキンチ</t>
    </rPh>
    <phoneticPr fontId="3"/>
  </si>
  <si>
    <t>最大値</t>
    <rPh sb="0" eb="3">
      <t>サイダイチ</t>
    </rPh>
    <phoneticPr fontId="3"/>
  </si>
  <si>
    <t>最小値</t>
    <rPh sb="0" eb="3">
      <t>サイショウチ</t>
    </rPh>
    <phoneticPr fontId="3"/>
  </si>
  <si>
    <t>万円未満</t>
    <rPh sb="0" eb="2">
      <t>マンエン</t>
    </rPh>
    <rPh sb="2" eb="4">
      <t>ミマン</t>
    </rPh>
    <phoneticPr fontId="3"/>
  </si>
  <si>
    <t>未回答または0</t>
    <rPh sb="0" eb="3">
      <t>ミカイトウ</t>
    </rPh>
    <phoneticPr fontId="3"/>
  </si>
  <si>
    <t>排水処理方法</t>
    <rPh sb="0" eb="2">
      <t>ハイスイ</t>
    </rPh>
    <rPh sb="2" eb="4">
      <t>ショリ</t>
    </rPh>
    <rPh sb="4" eb="6">
      <t>ホウホウ</t>
    </rPh>
    <phoneticPr fontId="3"/>
  </si>
  <si>
    <t>活性汚泥処理</t>
    <rPh sb="0" eb="2">
      <t>カッセイ</t>
    </rPh>
    <rPh sb="2" eb="3">
      <t>キタナ</t>
    </rPh>
    <rPh sb="3" eb="4">
      <t>ドロ</t>
    </rPh>
    <rPh sb="4" eb="6">
      <t>ショリ</t>
    </rPh>
    <phoneticPr fontId="3"/>
  </si>
  <si>
    <t>その他の生物処理</t>
    <rPh sb="2" eb="3">
      <t>タ</t>
    </rPh>
    <rPh sb="4" eb="6">
      <t>セイブツ</t>
    </rPh>
    <rPh sb="6" eb="8">
      <t>ショリ</t>
    </rPh>
    <phoneticPr fontId="3"/>
  </si>
  <si>
    <t>凝集沈殿、凝集浮上、加圧浮上</t>
    <rPh sb="0" eb="2">
      <t>ギョウシュウ</t>
    </rPh>
    <rPh sb="2" eb="4">
      <t>チンデン</t>
    </rPh>
    <rPh sb="5" eb="7">
      <t>ギョウシュウ</t>
    </rPh>
    <rPh sb="7" eb="9">
      <t>フジョウ</t>
    </rPh>
    <rPh sb="10" eb="12">
      <t>カアツ</t>
    </rPh>
    <rPh sb="12" eb="14">
      <t>フジョウ</t>
    </rPh>
    <phoneticPr fontId="3"/>
  </si>
  <si>
    <t>砂ろ過</t>
    <rPh sb="0" eb="1">
      <t>スナ</t>
    </rPh>
    <rPh sb="2" eb="3">
      <t>カ</t>
    </rPh>
    <phoneticPr fontId="3"/>
  </si>
  <si>
    <t>1稼働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</si>
  <si>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</si>
  <si>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</si>
  <si>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</si>
  <si>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</si>
  <si>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05</t>
    <phoneticPr fontId="3"/>
  </si>
  <si>
    <t>秋田県</t>
    <phoneticPr fontId="3"/>
  </si>
  <si>
    <t>06</t>
    <phoneticPr fontId="3"/>
  </si>
  <si>
    <t>山形県</t>
    <phoneticPr fontId="3"/>
  </si>
  <si>
    <t>07</t>
    <phoneticPr fontId="3"/>
  </si>
  <si>
    <t>福島県</t>
    <phoneticPr fontId="3"/>
  </si>
  <si>
    <t>茨城県</t>
    <phoneticPr fontId="3"/>
  </si>
  <si>
    <t>09</t>
    <phoneticPr fontId="3"/>
  </si>
  <si>
    <t>栃木県</t>
    <phoneticPr fontId="3"/>
  </si>
  <si>
    <t>10</t>
    <phoneticPr fontId="3"/>
  </si>
  <si>
    <t>群馬県</t>
    <phoneticPr fontId="3"/>
  </si>
  <si>
    <t>11</t>
    <phoneticPr fontId="3"/>
  </si>
  <si>
    <t>埼玉県</t>
    <phoneticPr fontId="3"/>
  </si>
  <si>
    <t>12</t>
    <phoneticPr fontId="3"/>
  </si>
  <si>
    <t>千葉県</t>
    <phoneticPr fontId="3"/>
  </si>
  <si>
    <t>29</t>
    <phoneticPr fontId="3"/>
  </si>
  <si>
    <t>奈良県</t>
    <phoneticPr fontId="3"/>
  </si>
  <si>
    <t>30</t>
    <phoneticPr fontId="3"/>
  </si>
  <si>
    <t>和歌山県</t>
    <phoneticPr fontId="3"/>
  </si>
  <si>
    <t>鳥取県</t>
    <phoneticPr fontId="3"/>
  </si>
  <si>
    <t>32</t>
    <phoneticPr fontId="3"/>
  </si>
  <si>
    <t>島根県</t>
    <phoneticPr fontId="3"/>
  </si>
  <si>
    <t>33</t>
    <phoneticPr fontId="3"/>
  </si>
  <si>
    <t>岡山県</t>
    <phoneticPr fontId="3"/>
  </si>
  <si>
    <t>34</t>
    <phoneticPr fontId="3"/>
  </si>
  <si>
    <t>広島県</t>
    <phoneticPr fontId="3"/>
  </si>
  <si>
    <t>35</t>
    <phoneticPr fontId="3"/>
  </si>
  <si>
    <t>山口県</t>
    <phoneticPr fontId="3"/>
  </si>
  <si>
    <t>36</t>
    <phoneticPr fontId="3"/>
  </si>
  <si>
    <t>徳島県</t>
    <phoneticPr fontId="3"/>
  </si>
  <si>
    <t>香川県</t>
    <phoneticPr fontId="3"/>
  </si>
  <si>
    <t>愛媛県</t>
    <phoneticPr fontId="3"/>
  </si>
  <si>
    <t>39</t>
    <phoneticPr fontId="3"/>
  </si>
  <si>
    <t>①：排水量50㎥/日以上、有害物質使用特定事業場でない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3"/>
  </si>
  <si>
    <t>②：排水量50㎥/日以上、有害物質使用特定事業場である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3"/>
  </si>
  <si>
    <t>33</t>
  </si>
  <si>
    <t>34</t>
  </si>
  <si>
    <t>35</t>
  </si>
  <si>
    <t>③：排水量50㎥/日未満、有害物質使用特定事業場である</t>
    <rPh sb="2" eb="4">
      <t>ハイスイ</t>
    </rPh>
    <rPh sb="4" eb="5">
      <t>リョウ</t>
    </rPh>
    <rPh sb="9" eb="10">
      <t>ニチ</t>
    </rPh>
    <rPh sb="10" eb="12">
      <t>ミマン</t>
    </rPh>
    <rPh sb="13" eb="24">
      <t>ユウガイブッシツシヨウトクテイジギョウジョウ</t>
    </rPh>
    <phoneticPr fontId="3"/>
  </si>
  <si>
    <t>※排水量・有害物質区分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</si>
  <si>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</si>
  <si>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</si>
  <si>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</si>
  <si>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2：廃棄物処理業者による回収等</t>
    <rPh sb="2" eb="5">
      <t>ハイキブツ</t>
    </rPh>
    <rPh sb="5" eb="7">
      <t>ショリ</t>
    </rPh>
    <rPh sb="7" eb="9">
      <t>ギョウシャ</t>
    </rPh>
    <rPh sb="12" eb="15">
      <t>カイシュウトウ</t>
    </rPh>
    <phoneticPr fontId="3"/>
  </si>
  <si>
    <t>1：（処理した後）公共用水域に排出</t>
    <rPh sb="3" eb="5">
      <t>ショリ</t>
    </rPh>
    <rPh sb="7" eb="8">
      <t>ノチ</t>
    </rPh>
    <rPh sb="9" eb="12">
      <t>コウキョウヨウ</t>
    </rPh>
    <rPh sb="12" eb="14">
      <t>スイイキ</t>
    </rPh>
    <rPh sb="15" eb="17">
      <t>ハイシュツ</t>
    </rPh>
    <phoneticPr fontId="3"/>
  </si>
  <si>
    <t>3：下水道に排出</t>
    <rPh sb="2" eb="5">
      <t>ゲスイドウ</t>
    </rPh>
    <rPh sb="6" eb="8">
      <t>ハイシュツ</t>
    </rPh>
    <phoneticPr fontId="3"/>
  </si>
  <si>
    <t>4：その他</t>
    <rPh sb="4" eb="5">
      <t>タ</t>
    </rPh>
    <phoneticPr fontId="3"/>
  </si>
  <si>
    <t>5,000㎥/日以上</t>
    <rPh sb="8" eb="10">
      <t>イジョウ</t>
    </rPh>
    <phoneticPr fontId="3"/>
  </si>
  <si>
    <t>2,000～   5,000</t>
    <phoneticPr fontId="3"/>
  </si>
  <si>
    <t>1,000～   2,000</t>
    <phoneticPr fontId="3"/>
  </si>
  <si>
    <t xml:space="preserve"> 500～   1,000</t>
    <phoneticPr fontId="3"/>
  </si>
  <si>
    <t>大腸菌群数  単位：千個/mℓ</t>
    <rPh sb="3" eb="4">
      <t>グン</t>
    </rPh>
    <rPh sb="7" eb="9">
      <t>タンイ</t>
    </rPh>
    <rPh sb="10" eb="12">
      <t>センコ</t>
    </rPh>
    <phoneticPr fontId="3"/>
  </si>
  <si>
    <t>04</t>
    <phoneticPr fontId="3"/>
  </si>
  <si>
    <t>産業分類不明</t>
    <phoneticPr fontId="3"/>
  </si>
  <si>
    <t>下水道終末処理施設</t>
    <phoneticPr fontId="3"/>
  </si>
  <si>
    <t>鉱業又は水洗炭業の用に供する施設</t>
    <phoneticPr fontId="3"/>
  </si>
  <si>
    <t>畜産農業又はサービス業の用に供する施設</t>
    <phoneticPr fontId="3"/>
  </si>
  <si>
    <t>生コンクリート製造業の用に供するバッチャープラント</t>
    <phoneticPr fontId="3"/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</si>
  <si>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</si>
  <si>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</si>
  <si>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</si>
  <si>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</si>
  <si>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</si>
  <si>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</si>
  <si>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</si>
  <si>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</si>
  <si>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</si>
  <si>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</si>
  <si>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</si>
  <si>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</si>
  <si>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</si>
  <si>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</si>
  <si>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</si>
  <si>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</si>
  <si>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</si>
  <si>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</si>
  <si>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</si>
  <si>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</si>
  <si>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</si>
  <si>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</si>
  <si>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写真感光材料製造業の用に供する感光剤洗浄施設</t>
    <phoneticPr fontId="3"/>
  </si>
  <si>
    <t>試薬の製造業の用に供する試薬製造施設</t>
    <phoneticPr fontId="3"/>
  </si>
  <si>
    <t>医療、衛生用ゴム製品製造業の用に供するラテックス成形型洗浄施設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</si>
  <si>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</si>
  <si>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</si>
  <si>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</si>
  <si>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空きびん卸売業の用に供する自動式洗びん施設</t>
    <phoneticPr fontId="3"/>
  </si>
  <si>
    <t>下水道終末処理施設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</si>
  <si>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</si>
  <si>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</si>
  <si>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めん類製造業の用に供する湯煮施設</t>
    <phoneticPr fontId="3"/>
  </si>
  <si>
    <t>木材薬品処理業の用に供する施設</t>
    <phoneticPr fontId="3"/>
  </si>
  <si>
    <t>水銀電解法による化成ソーダ又は化成カリの製造業の用に供する施設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</si>
  <si>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</si>
  <si>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</si>
  <si>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</si>
  <si>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</si>
  <si>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</si>
  <si>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ノルマルヘキサン抽出物質(動植物油脂類)</t>
    <rPh sb="8" eb="10">
      <t>チュウシュツ</t>
    </rPh>
    <rPh sb="10" eb="12">
      <t>ブッシツ</t>
    </rPh>
    <rPh sb="13" eb="16">
      <t>ドウショクブツ</t>
    </rPh>
    <rPh sb="16" eb="18">
      <t>ユシ</t>
    </rPh>
    <rPh sb="18" eb="19">
      <t>ルイ</t>
    </rPh>
    <phoneticPr fontId="3"/>
  </si>
  <si>
    <t>共同調理場に設置されるちゅう房施設</t>
    <phoneticPr fontId="3"/>
  </si>
  <si>
    <t>そば店、うどん店、すし店のほか、喫茶店等に設置されるちゅう房施設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</si>
  <si>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</si>
  <si>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</si>
  <si>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</si>
  <si>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飲料製造業の用に供する施設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</si>
  <si>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</si>
  <si>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</si>
  <si>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</si>
  <si>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</si>
  <si>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合計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</si>
  <si>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</si>
  <si>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</si>
  <si>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</si>
  <si>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</si>
  <si>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</si>
  <si>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</si>
  <si>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</si>
  <si>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</si>
  <si>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</si>
  <si>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</si>
  <si>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</si>
  <si>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</si>
  <si>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</si>
  <si>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</si>
  <si>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農薬製造業の用に供する混合施設</t>
    <phoneticPr fontId="3"/>
  </si>
  <si>
    <t>みそ、しょう油、食用アミノ酸等の製造業の用に供する施設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</si>
  <si>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</si>
  <si>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</si>
  <si>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</si>
  <si>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</si>
  <si>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</si>
  <si>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ガラス又はガラス製品の製造業の用に供する施設</t>
    <phoneticPr fontId="3"/>
  </si>
  <si>
    <t>畜産農業又はサービス業の用に供する施設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</si>
  <si>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</si>
  <si>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</si>
  <si>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パーティクルボード製造業の用に供する施設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</si>
  <si>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</si>
  <si>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</si>
  <si>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</si>
  <si>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</si>
  <si>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</si>
  <si>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</si>
  <si>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</si>
  <si>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</si>
  <si>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</si>
  <si>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</si>
  <si>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</si>
  <si>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</si>
  <si>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</si>
  <si>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</si>
  <si>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</si>
  <si>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</si>
  <si>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</si>
  <si>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</si>
  <si>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水銀電解法による化成ソーダ又は化成カリの製造業の用に供する施設</t>
    <phoneticPr fontId="3"/>
  </si>
  <si>
    <t xml:space="preserve">その他の小売業 </t>
  </si>
  <si>
    <t xml:space="preserve">無店舗小売業 </t>
  </si>
  <si>
    <t xml:space="preserve">銀行業 </t>
  </si>
  <si>
    <t xml:space="preserve">協同組織金融業 </t>
  </si>
  <si>
    <t xml:space="preserve">貸金業，クレジットカード業等非預金信用機関 </t>
  </si>
  <si>
    <t xml:space="preserve">金融商品取引業，商品先物取引業 </t>
  </si>
  <si>
    <t xml:space="preserve">補助的金融業等 </t>
  </si>
  <si>
    <t xml:space="preserve">保険業（保険媒介代理業，保険サービス業を含む） </t>
  </si>
  <si>
    <t xml:space="preserve">不動産取引業 </t>
  </si>
  <si>
    <t xml:space="preserve">不動産賃貸業・管理業 </t>
  </si>
  <si>
    <t xml:space="preserve">物品賃貸業 </t>
  </si>
  <si>
    <t xml:space="preserve">学術・開発研究機関 </t>
  </si>
  <si>
    <t xml:space="preserve">専門サービス業（他に分類されないもの） </t>
  </si>
  <si>
    <t xml:space="preserve">広告業 </t>
  </si>
  <si>
    <t xml:space="preserve">技術サービス業（他に分類されないもの） </t>
  </si>
  <si>
    <t xml:space="preserve">宿泊業 </t>
  </si>
  <si>
    <t xml:space="preserve">飲食店 </t>
  </si>
  <si>
    <t xml:space="preserve">持ち帰り・配達飲食サービス業 </t>
  </si>
  <si>
    <t xml:space="preserve">洗濯・理容・美容・浴場業 </t>
  </si>
  <si>
    <t xml:space="preserve">その他の生活関連サービス業 </t>
  </si>
  <si>
    <t xml:space="preserve">娯楽業 </t>
  </si>
  <si>
    <t xml:space="preserve">学校教育 </t>
  </si>
  <si>
    <t xml:space="preserve">その他の教育，学習支援業 </t>
  </si>
  <si>
    <t xml:space="preserve">医療業 </t>
  </si>
  <si>
    <t xml:space="preserve">保健衛生 </t>
  </si>
  <si>
    <t xml:space="preserve">社会保険・社会福祉・介護事業 </t>
  </si>
  <si>
    <t xml:space="preserve">郵便局 </t>
  </si>
  <si>
    <t xml:space="preserve">協同組合（他に分類されないもの） </t>
  </si>
  <si>
    <t xml:space="preserve">廃棄物処理業 </t>
  </si>
  <si>
    <t xml:space="preserve">自動車整備業 </t>
  </si>
  <si>
    <t xml:space="preserve">機械等修理業（別掲を除く） </t>
  </si>
  <si>
    <t xml:space="preserve">職業紹介・労働者派遣業 </t>
  </si>
  <si>
    <t xml:space="preserve">その他の事業サービス業 </t>
  </si>
  <si>
    <t xml:space="preserve">政治・経済・文化団体 </t>
  </si>
  <si>
    <t xml:space="preserve">宗教 </t>
  </si>
  <si>
    <t xml:space="preserve">その他のサービス業 </t>
  </si>
  <si>
    <t>カーバイド法アセチレン誘導品製造業の用に供する施設</t>
    <phoneticPr fontId="3"/>
  </si>
  <si>
    <t>表3.5.1　有害物質使用・製造特定事業場数</t>
    <rPh sb="0" eb="1">
      <t>ヒョウ</t>
    </rPh>
    <rPh sb="7" eb="9">
      <t>ユウガイ</t>
    </rPh>
    <rPh sb="9" eb="11">
      <t>ブッシツ</t>
    </rPh>
    <rPh sb="11" eb="13">
      <t>シヨウ</t>
    </rPh>
    <rPh sb="14" eb="16">
      <t>セイゾウ</t>
    </rPh>
    <rPh sb="16" eb="18">
      <t>トクテイ</t>
    </rPh>
    <rPh sb="18" eb="20">
      <t>ジギョウ</t>
    </rPh>
    <rPh sb="20" eb="21">
      <t>ジョウ</t>
    </rPh>
    <rPh sb="21" eb="22">
      <t>スウ</t>
    </rPh>
    <phoneticPr fontId="3"/>
  </si>
  <si>
    <t>表3.5.2(1)　有害物質使用・製造特定事業場数　産業分類別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トクテイ</t>
    </rPh>
    <rPh sb="21" eb="23">
      <t>ジギョウ</t>
    </rPh>
    <rPh sb="23" eb="25">
      <t>バカズ</t>
    </rPh>
    <rPh sb="26" eb="28">
      <t>サンギョウ</t>
    </rPh>
    <rPh sb="28" eb="30">
      <t>ブンルイ</t>
    </rPh>
    <rPh sb="30" eb="31">
      <t>ベツ</t>
    </rPh>
    <phoneticPr fontId="3"/>
  </si>
  <si>
    <t>表3.5.2(2)　有害物質使用・製造特定事業場数　産業分類別</t>
    <rPh sb="0" eb="1">
      <t>ヒョウ</t>
    </rPh>
    <phoneticPr fontId="3"/>
  </si>
  <si>
    <t>表3.5.2(3)　有害物質使用・製造特定事業場数　産業分類別</t>
    <rPh sb="0" eb="1">
      <t>ヒョウ</t>
    </rPh>
    <phoneticPr fontId="3"/>
  </si>
  <si>
    <t>表3.5.2(4)　有害物質使用・製造特定事業場数　産業分類別</t>
    <rPh sb="0" eb="1">
      <t>ヒョウ</t>
    </rPh>
    <phoneticPr fontId="3"/>
  </si>
  <si>
    <t>表3.5.2(5)　有害物質使用・製造特定事業場数　産業分類別</t>
    <rPh sb="0" eb="1">
      <t>ヒョウ</t>
    </rPh>
    <phoneticPr fontId="3"/>
  </si>
  <si>
    <t>表3.5.2(6)　有害物質使用・製造特定事業場数　産業分類別</t>
    <rPh sb="0" eb="1">
      <t>ヒョウ</t>
    </rPh>
    <phoneticPr fontId="3"/>
  </si>
  <si>
    <t>表3.5.2(7)　有害物質使用・製造特定事業場数　産業分類別</t>
    <rPh sb="0" eb="1">
      <t>ヒョウ</t>
    </rPh>
    <phoneticPr fontId="3"/>
  </si>
  <si>
    <t>表3.5.2(8)　有害物質使用・製造特定事業場数　産業分類別</t>
    <rPh sb="0" eb="1">
      <t>ヒョウ</t>
    </rPh>
    <phoneticPr fontId="3"/>
  </si>
  <si>
    <t>表3.5.2(9)　有害物質使用・製造特定事業場数　産業分類別</t>
    <rPh sb="0" eb="1">
      <t>ヒョウ</t>
    </rPh>
    <phoneticPr fontId="3"/>
  </si>
  <si>
    <t>表3.5.2(10)　有害物質使用・製造特定事業場数　産業分類別</t>
    <rPh sb="0" eb="1">
      <t>ヒョウ</t>
    </rPh>
    <phoneticPr fontId="3"/>
  </si>
  <si>
    <t>表3.5.2(11)　有害物質使用・製造特定事業場数　産業分類別</t>
    <rPh sb="0" eb="1">
      <t>ヒョウ</t>
    </rPh>
    <phoneticPr fontId="3"/>
  </si>
  <si>
    <t>表3.5.2(12)　有害物質使用・製造特定事業場数　産業分類別</t>
    <rPh sb="0" eb="1">
      <t>ヒョウ</t>
    </rPh>
    <phoneticPr fontId="3"/>
  </si>
  <si>
    <t>表3.5.2(13)　有害物質使用・製造特定事業場数　産業分類別</t>
    <rPh sb="0" eb="1">
      <t>ヒョウ</t>
    </rPh>
    <phoneticPr fontId="3"/>
  </si>
  <si>
    <t>表3.5.2(14)　有害物質使用・製造特定事業場数　産業分類別</t>
    <rPh sb="0" eb="1">
      <t>ヒョウ</t>
    </rPh>
    <phoneticPr fontId="3"/>
  </si>
  <si>
    <t>表3.5.2(15)　有害物質使用・製造特定事業場数　産業分類別</t>
    <rPh sb="0" eb="1">
      <t>ヒョウ</t>
    </rPh>
    <phoneticPr fontId="3"/>
  </si>
  <si>
    <t>表3.5.2(16)　有害物質使用・製造特定事業場数　産業分類別</t>
    <rPh sb="0" eb="1">
      <t>ヒョウ</t>
    </rPh>
    <phoneticPr fontId="3"/>
  </si>
  <si>
    <t>表3.5.2(17)　有害物質使用・製造特定事業場数　産業分類別</t>
    <rPh sb="0" eb="1">
      <t>ヒョウ</t>
    </rPh>
    <phoneticPr fontId="3"/>
  </si>
  <si>
    <t>表3.5.2(18)　有害物質使用・製造特定事業場数　産業分類別</t>
    <rPh sb="0" eb="1">
      <t>ヒョウ</t>
    </rPh>
    <phoneticPr fontId="3"/>
  </si>
  <si>
    <t>表3.5.2(19)　有害物質使用・製造特定事業場数　産業分類別</t>
    <rPh sb="0" eb="1">
      <t>ヒョウ</t>
    </rPh>
    <phoneticPr fontId="3"/>
  </si>
  <si>
    <t>表3.5.2(20)　有害物質使用・製造特定事業場数　産業分類別</t>
    <rPh sb="0" eb="1">
      <t>ヒョウ</t>
    </rPh>
    <phoneticPr fontId="3"/>
  </si>
  <si>
    <t>表3.5.2(21)　有害物質使用・製造特定事業場数　産業分類別</t>
    <rPh sb="0" eb="1">
      <t>ヒョウ</t>
    </rPh>
    <phoneticPr fontId="3"/>
  </si>
  <si>
    <t>表3.5.2(22)　有害物質使用・製造特定事業場数　産業分類別</t>
    <rPh sb="0" eb="1">
      <t>ヒョウ</t>
    </rPh>
    <phoneticPr fontId="3"/>
  </si>
  <si>
    <t>表3.5.2(23)　有害物質使用・製造特定事業場数　産業分類別</t>
    <rPh sb="0" eb="1">
      <t>ヒョウ</t>
    </rPh>
    <phoneticPr fontId="3"/>
  </si>
  <si>
    <t>表3.5.2(24)　有害物質使用・製造特定事業場数　産業分類別</t>
    <rPh sb="0" eb="1">
      <t>ヒョウ</t>
    </rPh>
    <phoneticPr fontId="3"/>
  </si>
  <si>
    <t>表3.5.2(25)　有害物質使用・製造特定事業場数　産業分類別</t>
    <rPh sb="0" eb="1">
      <t>ヒョウ</t>
    </rPh>
    <phoneticPr fontId="3"/>
  </si>
  <si>
    <t>表3.5.2(26)　有害物質使用・製造特定事業場数　産業分類別</t>
    <rPh sb="0" eb="1">
      <t>ヒョウ</t>
    </rPh>
    <phoneticPr fontId="3"/>
  </si>
  <si>
    <t>表3.5.2(27)　有害物質使用・製造特定事業場数　産業分類別</t>
    <rPh sb="0" eb="1">
      <t>ヒョウ</t>
    </rPh>
    <phoneticPr fontId="3"/>
  </si>
  <si>
    <t>表3.5.2(28)　有害物質使用・製造特定事業場数　産業分類別</t>
    <rPh sb="0" eb="1">
      <t>ヒョウ</t>
    </rPh>
    <phoneticPr fontId="3"/>
  </si>
  <si>
    <t>表3.5.3　有害物質の排出方法別特定事業場数</t>
    <rPh sb="0" eb="1">
      <t>ヒョウ</t>
    </rPh>
    <rPh sb="7" eb="9">
      <t>ユウガイ</t>
    </rPh>
    <rPh sb="9" eb="11">
      <t>ブッシツ</t>
    </rPh>
    <rPh sb="12" eb="14">
      <t>ハイシュツ</t>
    </rPh>
    <rPh sb="14" eb="16">
      <t>ホウホウ</t>
    </rPh>
    <rPh sb="16" eb="17">
      <t>ベツ</t>
    </rPh>
    <rPh sb="17" eb="19">
      <t>トクテイ</t>
    </rPh>
    <rPh sb="19" eb="21">
      <t>ジギョウ</t>
    </rPh>
    <rPh sb="21" eb="22">
      <t>バ</t>
    </rPh>
    <rPh sb="22" eb="23">
      <t>カズ</t>
    </rPh>
    <phoneticPr fontId="3"/>
  </si>
  <si>
    <t>表3.5.4　有害物質別の排水濃度状況別特定事業場数</t>
    <rPh sb="0" eb="1">
      <t>ヒョウ</t>
    </rPh>
    <rPh sb="7" eb="9">
      <t>ユウガイ</t>
    </rPh>
    <rPh sb="9" eb="11">
      <t>ブッシツ</t>
    </rPh>
    <rPh sb="11" eb="12">
      <t>ベツ</t>
    </rPh>
    <rPh sb="13" eb="15">
      <t>ハイスイ</t>
    </rPh>
    <rPh sb="15" eb="17">
      <t>ノウド</t>
    </rPh>
    <rPh sb="17" eb="19">
      <t>ジョウキョウ</t>
    </rPh>
    <rPh sb="19" eb="20">
      <t>ベツ</t>
    </rPh>
    <rPh sb="20" eb="22">
      <t>トクテイ</t>
    </rPh>
    <rPh sb="22" eb="24">
      <t>ジギョウ</t>
    </rPh>
    <rPh sb="24" eb="25">
      <t>バ</t>
    </rPh>
    <rPh sb="25" eb="26">
      <t>カズ</t>
    </rPh>
    <phoneticPr fontId="3"/>
  </si>
  <si>
    <t>表3.5.5.1(1)　産業分類別有害物質の有害物質の排水濃度の平均値、標準偏差、最大値、最小値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7" eb="19">
      <t>ユウガイ</t>
    </rPh>
    <rPh sb="19" eb="21">
      <t>ブッシツ</t>
    </rPh>
    <rPh sb="22" eb="24">
      <t>ユウガイ</t>
    </rPh>
    <rPh sb="24" eb="26">
      <t>ブッシツ</t>
    </rPh>
    <rPh sb="27" eb="29">
      <t>ハイスイ</t>
    </rPh>
    <rPh sb="29" eb="31">
      <t>ノウド</t>
    </rPh>
    <rPh sb="32" eb="35">
      <t>ヘイキンチ</t>
    </rPh>
    <rPh sb="36" eb="38">
      <t>ヒョウジュン</t>
    </rPh>
    <rPh sb="38" eb="40">
      <t>ヘンサ</t>
    </rPh>
    <rPh sb="41" eb="44">
      <t>サイダイチ</t>
    </rPh>
    <rPh sb="45" eb="48">
      <t>サイショウチ</t>
    </rPh>
    <phoneticPr fontId="3"/>
  </si>
  <si>
    <t>表3.5.5.1(2)　産業分類別有害物質の有害物質の排水濃度の平均値、標準偏差、最大値、最小値</t>
    <rPh sb="0" eb="1">
      <t>ヒョウ</t>
    </rPh>
    <phoneticPr fontId="3"/>
  </si>
  <si>
    <t>表3.5.5.1(3)　産業分類別有害物質の有害物質の排水濃度の平均値、標準偏差、最大値、最小値</t>
    <rPh sb="0" eb="1">
      <t>ヒョウ</t>
    </rPh>
    <phoneticPr fontId="3"/>
  </si>
  <si>
    <t>表3.5.5.1(4)　産業分類別有害物質の有害物質の排水濃度の平均値、標準偏差、最大値、最小値</t>
    <rPh sb="0" eb="1">
      <t>ヒョウ</t>
    </rPh>
    <phoneticPr fontId="3"/>
  </si>
  <si>
    <t>表3.5.5.1(5)　産業分類別有害物質の有害物質の排水濃度の平均値、標準偏差、最大値、最小値</t>
    <rPh sb="0" eb="1">
      <t>ヒョウ</t>
    </rPh>
    <phoneticPr fontId="3"/>
  </si>
  <si>
    <t>表3.5.5.1(6)　産業分類別有害物質の有害物質の排水濃度の平均値、標準偏差、最大値、最小値</t>
    <rPh sb="0" eb="1">
      <t>ヒョウ</t>
    </rPh>
    <phoneticPr fontId="3"/>
  </si>
  <si>
    <t>表3.5.5.1(7)　産業分類別有害物質の有害物質の排水濃度の平均値、標準偏差、最大値、最小値</t>
    <rPh sb="0" eb="1">
      <t>ヒョウ</t>
    </rPh>
    <phoneticPr fontId="3"/>
  </si>
  <si>
    <t>表3.5.5.1(8)　産業分類別有害物質の有害物質の排水濃度の平均値、標準偏差、最大値、最小値</t>
    <rPh sb="0" eb="1">
      <t>ヒョウ</t>
    </rPh>
    <phoneticPr fontId="3"/>
  </si>
  <si>
    <t>表3.5.5.1(9)　産業分類別有害物質の有害物質の排水濃度の平均値、標準偏差、最大値、最小値</t>
    <rPh sb="0" eb="1">
      <t>ヒョウ</t>
    </rPh>
    <phoneticPr fontId="3"/>
  </si>
  <si>
    <t>表3.5.5.1(10)　産業分類別有害物質の有害物質の排水濃度の平均値、標準偏差、最大値、最小値</t>
    <rPh sb="0" eb="1">
      <t>ヒョウ</t>
    </rPh>
    <phoneticPr fontId="3"/>
  </si>
  <si>
    <t>表3.5.5.1(11)　産業分類別有害物質の有害物質の排水濃度の平均値、標準偏差、最大値、最小値</t>
    <rPh sb="0" eb="1">
      <t>ヒョウ</t>
    </rPh>
    <phoneticPr fontId="3"/>
  </si>
  <si>
    <t>表3.5.5.1(12)　産業分類別有害物質の有害物質の排水濃度の平均値、標準偏差、最大値、最小値</t>
    <rPh sb="0" eb="1">
      <t>ヒョウ</t>
    </rPh>
    <phoneticPr fontId="3"/>
  </si>
  <si>
    <t>表3.5.5.1(13)　産業分類別有害物質の有害物質の排水濃度の平均値、標準偏差、最大値、最小値</t>
    <rPh sb="0" eb="1">
      <t>ヒョウ</t>
    </rPh>
    <phoneticPr fontId="3"/>
  </si>
  <si>
    <t>表3.5.5.1(14)　産業分類別有害物質の有害物質の排水濃度の平均値、標準偏差、最大値、最小値</t>
    <rPh sb="0" eb="1">
      <t>ヒョウ</t>
    </rPh>
    <phoneticPr fontId="3"/>
  </si>
  <si>
    <t>表3.5.5.1(15)　産業分類別有害物質の有害物質の排水濃度の平均値、標準偏差、最大値、最小値</t>
    <rPh sb="0" eb="1">
      <t>ヒョウ</t>
    </rPh>
    <phoneticPr fontId="3"/>
  </si>
  <si>
    <t>表3.5.5.1(16)　産業分類別有害物質の有害物質の排水濃度の平均値、標準偏差、最大値、最小値</t>
    <rPh sb="0" eb="1">
      <t>ヒョウ</t>
    </rPh>
    <phoneticPr fontId="3"/>
  </si>
  <si>
    <t>表3.5.5.1(17)　産業分類別有害物質の有害物質の排水濃度の平均値、標準偏差、最大値、最小値</t>
    <rPh sb="0" eb="1">
      <t>ヒョウ</t>
    </rPh>
    <phoneticPr fontId="3"/>
  </si>
  <si>
    <t>表3.5.5.1(18)　産業分類別有害物質の有害物質の排水濃度の平均値、標準偏差、最大値、最小値</t>
    <rPh sb="0" eb="1">
      <t>ヒョウ</t>
    </rPh>
    <phoneticPr fontId="3"/>
  </si>
  <si>
    <t>表3.5.5.1(19)　産業分類別有害物質の有害物質の排水濃度の平均値、標準偏差、最大値、最小値</t>
    <rPh sb="0" eb="1">
      <t>ヒョウ</t>
    </rPh>
    <phoneticPr fontId="3"/>
  </si>
  <si>
    <t>表3.5.5.1(20)　産業分類別有害物質の有害物質の排水濃度の平均値、標準偏差、最大値、最小値</t>
    <rPh sb="0" eb="1">
      <t>ヒョウ</t>
    </rPh>
    <phoneticPr fontId="3"/>
  </si>
  <si>
    <t>表3.5.5.1(21)　産業分類別有害物質の有害物質の排水濃度の平均値、標準偏差、最大値、最小値</t>
    <rPh sb="0" eb="1">
      <t>ヒョウ</t>
    </rPh>
    <phoneticPr fontId="3"/>
  </si>
  <si>
    <t>表3.5.5.1(22)　産業分類別有害物質の有害物質の排水濃度の平均値、標準偏差、最大値、最小値</t>
    <rPh sb="0" eb="1">
      <t>ヒョウ</t>
    </rPh>
    <phoneticPr fontId="3"/>
  </si>
  <si>
    <t>表3.5.5.1(23)　産業分類別有害物質の有害物質の排水濃度の平均値、標準偏差、最大値、最小値</t>
    <rPh sb="0" eb="1">
      <t>ヒョウ</t>
    </rPh>
    <phoneticPr fontId="3"/>
  </si>
  <si>
    <t>表3.5.5.1(24)　産業分類別有害物質の有害物質の排水濃度の平均値、標準偏差、最大値、最小値</t>
    <rPh sb="0" eb="1">
      <t>ヒョウ</t>
    </rPh>
    <phoneticPr fontId="3"/>
  </si>
  <si>
    <t>表3.5.5.1(25)　産業分類別有害物質の有害物質の排水濃度の平均値、標準偏差、最大値、最小値</t>
    <rPh sb="0" eb="1">
      <t>ヒョウ</t>
    </rPh>
    <phoneticPr fontId="3"/>
  </si>
  <si>
    <t>表3.5.5.1(26)　産業分類別有害物質の有害物質の排水濃度の平均値、標準偏差、最大値、最小値</t>
    <rPh sb="0" eb="1">
      <t>ヒョウ</t>
    </rPh>
    <phoneticPr fontId="3"/>
  </si>
  <si>
    <t>表3.5.5.1(27)　産業分類別有害物質の有害物質の排水濃度の平均値、標準偏差、最大値、最小値</t>
    <rPh sb="0" eb="1">
      <t>ヒョウ</t>
    </rPh>
    <phoneticPr fontId="3"/>
  </si>
  <si>
    <t>表3.5.5.1(28)　産業分類別有害物質の有害物質の排水濃度の平均値、標準偏差、最大値、最小値</t>
    <rPh sb="0" eb="1">
      <t>ヒョウ</t>
    </rPh>
    <phoneticPr fontId="3"/>
  </si>
  <si>
    <t>表3.5.5.2(1)　産業分類別の有害物質の測定回数の平均値、標準偏差、最大値、最小値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ユウガイ</t>
    </rPh>
    <rPh sb="20" eb="22">
      <t>ブッシツ</t>
    </rPh>
    <rPh sb="23" eb="25">
      <t>ソクテイ</t>
    </rPh>
    <rPh sb="25" eb="27">
      <t>カイスウ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</si>
  <si>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表3.5.5.2(2)　産業分類別の有害物質の測定回数の平均値、標準偏差、最大値、最小値</t>
    <rPh sb="0" eb="1">
      <t>ヒョウ</t>
    </rPh>
    <phoneticPr fontId="3"/>
  </si>
  <si>
    <t>表3.5.5.2(3)　産業分類別の有害物質の測定回数の平均値、標準偏差、最大値、最小値</t>
    <rPh sb="0" eb="1">
      <t>ヒョウ</t>
    </rPh>
    <phoneticPr fontId="3"/>
  </si>
  <si>
    <t>表3.5.5.2(4)　産業分類別の有害物質の測定回数の平均値、標準偏差、最大値、最小値</t>
    <rPh sb="0" eb="1">
      <t>ヒョウ</t>
    </rPh>
    <phoneticPr fontId="3"/>
  </si>
  <si>
    <t>表3.5.5.2(5)　産業分類別の有害物質の測定回数の平均値、標準偏差、最大値、最小値</t>
    <rPh sb="0" eb="1">
      <t>ヒョウ</t>
    </rPh>
    <phoneticPr fontId="3"/>
  </si>
  <si>
    <t>表3.5.5.2(6)　産業分類別の有害物質の測定回数の平均値、標準偏差、最大値、最小値</t>
    <rPh sb="0" eb="1">
      <t>ヒョウ</t>
    </rPh>
    <phoneticPr fontId="3"/>
  </si>
  <si>
    <t>表3.5.5.2(7)　産業分類別の有害物質の測定回数の平均値、標準偏差、最大値、最小値</t>
    <rPh sb="0" eb="1">
      <t>ヒョウ</t>
    </rPh>
    <phoneticPr fontId="3"/>
  </si>
  <si>
    <t>表3.5.5.2(8)　産業分類別の有害物質の測定回数の平均値、標準偏差、最大値、最小値</t>
    <rPh sb="0" eb="1">
      <t>ヒョウ</t>
    </rPh>
    <phoneticPr fontId="3"/>
  </si>
  <si>
    <t>表3.5.5.2(9)　産業分類別の有害物質の測定回数の平均値、標準偏差、最大値、最小値</t>
    <rPh sb="0" eb="1">
      <t>ヒョウ</t>
    </rPh>
    <phoneticPr fontId="3"/>
  </si>
  <si>
    <t>表3.5.5.2(10)　産業分類別の有害物質の測定回数の平均値、標準偏差、最大値、最小値</t>
    <rPh sb="0" eb="1">
      <t>ヒョウ</t>
    </rPh>
    <phoneticPr fontId="3"/>
  </si>
  <si>
    <t>表3.5.5.2(11)　産業分類別の有害物質の測定回数の平均値、標準偏差、最大値、最小値</t>
    <rPh sb="0" eb="1">
      <t>ヒョウ</t>
    </rPh>
    <phoneticPr fontId="3"/>
  </si>
  <si>
    <t>表3.5.5.2(12)　産業分類別の有害物質の測定回数の平均値、標準偏差、最大値、最小値</t>
    <rPh sb="0" eb="1">
      <t>ヒョウ</t>
    </rPh>
    <phoneticPr fontId="3"/>
  </si>
  <si>
    <t>表3.5.5.2(13)　産業分類別の有害物質の測定回数の平均値、標準偏差、最大値、最小値</t>
    <rPh sb="0" eb="1">
      <t>ヒョウ</t>
    </rPh>
    <phoneticPr fontId="3"/>
  </si>
  <si>
    <t>表3.5.5.2(14)　産業分類別の有害物質の測定回数の平均値、標準偏差、最大値、最小値</t>
    <rPh sb="0" eb="1">
      <t>ヒョウ</t>
    </rPh>
    <phoneticPr fontId="3"/>
  </si>
  <si>
    <t>表3.5.5.2(15)　産業分類別の有害物質の測定回数の平均値、標準偏差、最大値、最小値</t>
    <rPh sb="0" eb="1">
      <t>ヒョウ</t>
    </rPh>
    <phoneticPr fontId="3"/>
  </si>
  <si>
    <t>表3.5.5.2(16)　産業分類別の有害物質の測定回数の平均値、標準偏差、最大値、最小値</t>
    <rPh sb="0" eb="1">
      <t>ヒョウ</t>
    </rPh>
    <phoneticPr fontId="3"/>
  </si>
  <si>
    <t>表3.5.5.2(17)　産業分類別の有害物質の測定回数の平均値、標準偏差、最大値、最小値</t>
    <rPh sb="0" eb="1">
      <t>ヒョウ</t>
    </rPh>
    <phoneticPr fontId="3"/>
  </si>
  <si>
    <t>表3.5.5.2(18)　産業分類別の有害物質の測定回数の平均値、標準偏差、最大値、最小値</t>
    <rPh sb="0" eb="1">
      <t>ヒョウ</t>
    </rPh>
    <phoneticPr fontId="3"/>
  </si>
  <si>
    <t>表3.5.5.2(19)　産業分類別の有害物質の測定回数の平均値、標準偏差、最大値、最小値</t>
    <rPh sb="0" eb="1">
      <t>ヒョウ</t>
    </rPh>
    <phoneticPr fontId="3"/>
  </si>
  <si>
    <t>表3.5.5.2(20)　産業分類別の有害物質の測定回数の平均値、標準偏差、最大値、最小値</t>
    <rPh sb="0" eb="1">
      <t>ヒョウ</t>
    </rPh>
    <phoneticPr fontId="3"/>
  </si>
  <si>
    <t>表3.5.5.2(21)　産業分類別の有害物質の測定回数の平均値、標準偏差、最大値、最小値</t>
    <rPh sb="0" eb="1">
      <t>ヒョウ</t>
    </rPh>
    <phoneticPr fontId="3"/>
  </si>
  <si>
    <t>表3.5.5.2(22)　産業分類別の有害物質の測定回数の平均値、標準偏差、最大値、最小値</t>
    <rPh sb="0" eb="1">
      <t>ヒョウ</t>
    </rPh>
    <phoneticPr fontId="3"/>
  </si>
  <si>
    <t>表3.5.5.2(23)　産業分類別の有害物質の測定回数の平均値、標準偏差、最大値、最小値</t>
    <rPh sb="0" eb="1">
      <t>ヒョウ</t>
    </rPh>
    <phoneticPr fontId="3"/>
  </si>
  <si>
    <t>表3.5.5.2(24)　産業分類別の有害物質の測定回数の平均値、標準偏差、最大値、最小値</t>
    <rPh sb="0" eb="1">
      <t>ヒョウ</t>
    </rPh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</si>
  <si>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</si>
  <si>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</si>
  <si>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</si>
  <si>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</si>
  <si>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</si>
  <si>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</si>
  <si>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</si>
  <si>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</si>
  <si>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</si>
  <si>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</si>
  <si>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39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</si>
  <si>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</si>
  <si>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</si>
  <si>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</si>
  <si>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</si>
  <si>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</si>
  <si>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</si>
  <si>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</si>
  <si>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</si>
  <si>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</si>
  <si>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</si>
  <si>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</si>
  <si>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</si>
  <si>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</si>
  <si>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</si>
  <si>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</si>
  <si>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</si>
  <si>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</si>
  <si>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</si>
  <si>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</si>
  <si>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</si>
  <si>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</si>
  <si>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</si>
  <si>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</si>
  <si>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</si>
  <si>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</si>
  <si>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</si>
  <si>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</si>
  <si>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</si>
  <si>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</si>
  <si>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</si>
  <si>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</si>
  <si>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</si>
  <si>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</si>
  <si>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</si>
  <si>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</si>
  <si>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</si>
  <si>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</si>
  <si>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</si>
  <si>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</si>
  <si>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</si>
  <si>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</si>
  <si>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</si>
  <si>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</si>
  <si>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</si>
  <si>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</si>
  <si>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</si>
  <si>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</si>
  <si>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</si>
  <si>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</si>
  <si>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</si>
  <si>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</si>
  <si>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</si>
  <si>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</si>
  <si>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</si>
  <si>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</si>
  <si>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</si>
  <si>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</si>
  <si>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</si>
  <si>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</si>
  <si>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</si>
  <si>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</si>
  <si>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</si>
  <si>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</si>
  <si>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</si>
  <si>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</si>
  <si>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</si>
  <si>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</si>
  <si>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</si>
  <si>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</si>
  <si>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</si>
  <si>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</si>
  <si>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</si>
  <si>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</si>
  <si>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</si>
  <si>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</si>
  <si>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</si>
  <si>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</si>
  <si>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</si>
  <si>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</si>
  <si>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</si>
  <si>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</si>
  <si>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</si>
  <si>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</si>
  <si>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化学肥料製造業の用に供する施設</t>
    <phoneticPr fontId="3"/>
  </si>
  <si>
    <t>水銀電解法による化成ソーダ又は化成カリの製造業の用に供する施設</t>
    <phoneticPr fontId="3"/>
  </si>
  <si>
    <t>無機顔料製造業の用に供する施設</t>
    <phoneticPr fontId="3"/>
  </si>
  <si>
    <t>その他の無機化学工業製品製造業の用に供する施設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</si>
  <si>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</si>
  <si>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</si>
  <si>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</si>
  <si>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メタン誘導品製造業の用に供する施設</t>
    <phoneticPr fontId="3"/>
  </si>
  <si>
    <t>有機顔料又は合成染料の製造業の用に供する施設</t>
    <phoneticPr fontId="3"/>
  </si>
  <si>
    <t>合成樹脂製造業の用に供する施設</t>
    <phoneticPr fontId="3"/>
  </si>
  <si>
    <t>合成ゴム製造業の用に供する施設</t>
    <phoneticPr fontId="3"/>
  </si>
  <si>
    <t>有機ゴム薬品製造業の用に供する施設</t>
    <phoneticPr fontId="3"/>
  </si>
  <si>
    <t>合成洗剤製造業の用に供する施設</t>
    <phoneticPr fontId="3"/>
  </si>
  <si>
    <t>その他の石油化学工業の用に供する施設</t>
    <phoneticPr fontId="3"/>
  </si>
  <si>
    <t>湖沼法みなし指定地域特定施設（し尿浄化槽）</t>
    <phoneticPr fontId="3"/>
  </si>
  <si>
    <t>合計</t>
    <phoneticPr fontId="3"/>
  </si>
  <si>
    <t>COD</t>
    <phoneticPr fontId="3"/>
  </si>
  <si>
    <t>SS</t>
    <phoneticPr fontId="3"/>
  </si>
  <si>
    <t>03</t>
    <phoneticPr fontId="3"/>
  </si>
  <si>
    <t>08</t>
    <phoneticPr fontId="3"/>
  </si>
  <si>
    <t>特定事業場から排出される水の処理施設</t>
    <phoneticPr fontId="3"/>
  </si>
  <si>
    <t>SS</t>
    <phoneticPr fontId="3"/>
  </si>
  <si>
    <t>ほう素及びその化合物</t>
    <phoneticPr fontId="3"/>
  </si>
  <si>
    <t>01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</si>
  <si>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</si>
  <si>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</si>
  <si>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</si>
  <si>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</si>
  <si>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</si>
  <si>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</si>
  <si>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68-2</t>
    <phoneticPr fontId="3"/>
  </si>
  <si>
    <t>脂肪酸製造業の用に供する蒸りゅう施設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</si>
  <si>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</si>
  <si>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</si>
  <si>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</si>
  <si>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</si>
  <si>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</si>
  <si>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</si>
  <si>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</si>
  <si>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</si>
  <si>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</si>
  <si>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</si>
  <si>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</si>
  <si>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</si>
  <si>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</si>
  <si>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</si>
  <si>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</si>
  <si>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</si>
  <si>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</si>
  <si>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</si>
  <si>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</si>
  <si>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</si>
  <si>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</si>
  <si>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</si>
  <si>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</si>
  <si>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</si>
  <si>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</si>
  <si>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</si>
  <si>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</si>
  <si>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</si>
  <si>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</si>
  <si>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</si>
  <si>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</si>
  <si>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</si>
  <si>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</si>
  <si>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</si>
  <si>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</si>
  <si>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</si>
  <si>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</si>
  <si>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</si>
  <si>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</si>
  <si>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</si>
  <si>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</si>
  <si>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</si>
  <si>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</si>
  <si>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</si>
  <si>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</si>
  <si>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</si>
  <si>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</si>
  <si>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</si>
  <si>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</si>
  <si>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</si>
  <si>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</si>
  <si>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</si>
  <si>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</si>
  <si>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</si>
  <si>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</si>
  <si>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</si>
  <si>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</si>
  <si>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</si>
  <si>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</si>
  <si>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</si>
  <si>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</si>
  <si>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</si>
  <si>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</si>
  <si>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</si>
  <si>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</si>
  <si>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</si>
  <si>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</si>
  <si>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</si>
  <si>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</si>
  <si>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</si>
  <si>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</si>
  <si>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</si>
  <si>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</si>
  <si>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</si>
  <si>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</si>
  <si>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</si>
  <si>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</si>
  <si>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</si>
  <si>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</si>
  <si>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</si>
  <si>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</si>
  <si>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</si>
  <si>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</si>
  <si>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</si>
  <si>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</si>
  <si>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</si>
  <si>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</si>
  <si>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</si>
  <si>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</si>
  <si>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</si>
  <si>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</si>
  <si>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</si>
  <si>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</si>
  <si>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</si>
  <si>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</si>
  <si>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</si>
  <si>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</si>
  <si>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</si>
  <si>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</si>
  <si>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</si>
  <si>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</si>
  <si>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</si>
  <si>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</si>
  <si>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</si>
  <si>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</si>
  <si>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</si>
  <si>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</si>
  <si>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</si>
  <si>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</si>
  <si>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</si>
  <si>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</si>
  <si>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</si>
  <si>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</si>
  <si>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</si>
  <si>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</si>
  <si>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</si>
  <si>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</si>
  <si>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</si>
  <si>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 xml:space="preserve">洗たく業の用に供する洗浄施設 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</si>
  <si>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</si>
  <si>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</si>
  <si>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し尿処理施設</t>
    <phoneticPr fontId="3"/>
  </si>
  <si>
    <t>自動車分解整備事業の用に供する洗車施設</t>
    <phoneticPr fontId="3"/>
  </si>
  <si>
    <t>セレン及びその化合物</t>
    <phoneticPr fontId="3"/>
  </si>
  <si>
    <t>畜産農業又はサービス業の用に供する施設</t>
    <phoneticPr fontId="3"/>
  </si>
  <si>
    <t>佐賀県</t>
    <phoneticPr fontId="3"/>
  </si>
  <si>
    <t>長崎県</t>
    <phoneticPr fontId="3"/>
  </si>
  <si>
    <t>熊本県</t>
    <phoneticPr fontId="3"/>
  </si>
  <si>
    <t>セメント製品製造業の用に供する施設</t>
    <phoneticPr fontId="3"/>
  </si>
  <si>
    <t>有機質砂かべ材製造業の用に供する混合施設</t>
    <phoneticPr fontId="3"/>
  </si>
  <si>
    <t>人造黒鉛電極製造業の用に供する成型施設</t>
    <phoneticPr fontId="3"/>
  </si>
  <si>
    <t>窯業原料の精製業の用に供する施設</t>
    <phoneticPr fontId="3"/>
  </si>
  <si>
    <t>砕石業の用に供する施設</t>
    <phoneticPr fontId="3"/>
  </si>
  <si>
    <t>小麦粉製造業の用に供する洗浄施設</t>
    <phoneticPr fontId="3"/>
  </si>
  <si>
    <t>砂利採取業の用に供する水洗式分別施設</t>
    <phoneticPr fontId="3"/>
  </si>
  <si>
    <t>鉄鋼業の用に供する施設</t>
    <phoneticPr fontId="3"/>
  </si>
  <si>
    <t>非鉄金属製造業の用に供する施設</t>
    <phoneticPr fontId="3"/>
  </si>
  <si>
    <t>空きびん卸売業の用に供する自動式洗びん施設</t>
    <phoneticPr fontId="3"/>
  </si>
  <si>
    <t>ガス供給業又はコークス製造業の用に供する施設</t>
    <phoneticPr fontId="3"/>
  </si>
  <si>
    <t>水道施設、工業用水道施設又は自家用工業用水道の浄水施設</t>
    <phoneticPr fontId="3"/>
  </si>
  <si>
    <t>酸又はアルカリによる表面処理施設</t>
    <phoneticPr fontId="3"/>
  </si>
  <si>
    <t xml:space="preserve">電気めっき施設 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</si>
  <si>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</si>
  <si>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</si>
  <si>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</si>
  <si>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飲食店に設置されるちゅう房施設</t>
    <phoneticPr fontId="3"/>
  </si>
  <si>
    <t>そば店、うどん店、すし店のほか、喫茶店等に設置されるちゅう房施設</t>
    <phoneticPr fontId="3"/>
  </si>
  <si>
    <t>料亭、バー、キャバレー、ナイトクラブ等に設置されるちゅう房施設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</si>
  <si>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</si>
  <si>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</si>
  <si>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病院で病床数が300以上であるものに設置される施設</t>
    <phoneticPr fontId="3"/>
  </si>
  <si>
    <t>と畜業又は死亡獣畜取扱業の用に供する解体施設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</si>
  <si>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</si>
  <si>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</si>
  <si>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</si>
  <si>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</si>
  <si>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</si>
  <si>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</si>
  <si>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</si>
  <si>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</si>
  <si>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</si>
  <si>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</si>
  <si>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</si>
  <si>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</si>
  <si>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</si>
  <si>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</si>
  <si>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</si>
  <si>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</si>
  <si>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</si>
  <si>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</si>
  <si>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51-3</t>
    <phoneticPr fontId="3"/>
  </si>
  <si>
    <t>1-2</t>
    <phoneticPr fontId="3"/>
  </si>
  <si>
    <t>畜産農業又はサービス業の用に供する施設</t>
    <phoneticPr fontId="3"/>
  </si>
  <si>
    <t>ガス供給業又はコークス製造業の用に供する施設</t>
    <phoneticPr fontId="3"/>
  </si>
  <si>
    <t>分類不能の産業</t>
  </si>
  <si>
    <t>表3.5.2(2)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</si>
  <si>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シアン化合物</t>
  </si>
  <si>
    <t>都道府県</t>
    <rPh sb="0" eb="4">
      <t>トドウフケン</t>
    </rPh>
    <phoneticPr fontId="3"/>
  </si>
  <si>
    <t>洗毛業の用に供する施設</t>
    <phoneticPr fontId="3"/>
  </si>
  <si>
    <t>自動車用タイヤ等ゴム製品製造業の用に供する直接加流施設</t>
    <phoneticPr fontId="3"/>
  </si>
  <si>
    <t>パーティクルボード製造業の用に供する施設</t>
    <phoneticPr fontId="3"/>
  </si>
  <si>
    <t>木材薬品処理業の用に供する施設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</si>
  <si>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</si>
  <si>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</si>
  <si>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</si>
  <si>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</si>
  <si>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</si>
  <si>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</si>
  <si>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</si>
  <si>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</si>
  <si>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</si>
  <si>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</si>
  <si>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</si>
  <si>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</si>
  <si>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</si>
  <si>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</si>
  <si>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テトラクロロエチレン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</si>
  <si>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</si>
  <si>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</si>
  <si>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</si>
  <si>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</si>
  <si>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</si>
  <si>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</si>
  <si>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</si>
  <si>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</si>
  <si>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</si>
  <si>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</si>
  <si>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</si>
  <si>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</si>
  <si>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</si>
  <si>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</si>
  <si>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</si>
  <si>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</si>
  <si>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</si>
  <si>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</si>
  <si>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</si>
  <si>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</si>
  <si>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</si>
  <si>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</si>
  <si>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</si>
  <si>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</si>
  <si>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</si>
  <si>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</si>
  <si>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</si>
  <si>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</si>
  <si>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</si>
  <si>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</si>
  <si>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</si>
  <si>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</si>
  <si>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</si>
  <si>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</si>
  <si>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</si>
  <si>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</si>
  <si>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</si>
  <si>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</si>
  <si>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</si>
  <si>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</si>
  <si>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</si>
  <si>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</si>
  <si>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</si>
  <si>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</si>
  <si>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</si>
  <si>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</si>
  <si>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水道施設、工業用水道施設又は自家用工業用水道の浄水施設</t>
    <phoneticPr fontId="3"/>
  </si>
  <si>
    <t>札幌市</t>
  </si>
  <si>
    <t>函館市</t>
  </si>
  <si>
    <t>旭川市</t>
  </si>
  <si>
    <t>青森市</t>
  </si>
  <si>
    <t>八戸市</t>
  </si>
  <si>
    <t>盛岡市</t>
  </si>
  <si>
    <t>仙台市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</si>
  <si>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</si>
  <si>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</si>
  <si>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</si>
  <si>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</si>
  <si>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</si>
  <si>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</si>
  <si>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</si>
  <si>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</si>
  <si>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</si>
  <si>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さいたま市</t>
  </si>
  <si>
    <t>川越市</t>
  </si>
  <si>
    <t>川口市</t>
  </si>
  <si>
    <t>所沢市</t>
  </si>
  <si>
    <t>草加市</t>
  </si>
  <si>
    <t>越谷市</t>
  </si>
  <si>
    <t>千葉市</t>
  </si>
  <si>
    <t>市川市</t>
  </si>
  <si>
    <t>船橋市</t>
  </si>
  <si>
    <t>松戸市</t>
  </si>
  <si>
    <t>柏市</t>
  </si>
  <si>
    <t>市原市</t>
  </si>
  <si>
    <t>八王子市</t>
  </si>
  <si>
    <t>町田市</t>
  </si>
  <si>
    <t>横浜市</t>
  </si>
  <si>
    <t>川崎市</t>
  </si>
  <si>
    <t>横須賀市</t>
  </si>
  <si>
    <t>平塚市</t>
  </si>
  <si>
    <t>藤沢市</t>
  </si>
  <si>
    <t>小田原市</t>
  </si>
  <si>
    <t>茅ヶ崎市</t>
  </si>
  <si>
    <t>相模原市</t>
  </si>
  <si>
    <t>厚木市</t>
  </si>
  <si>
    <t>大和市</t>
  </si>
  <si>
    <t>新潟市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</si>
  <si>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</si>
  <si>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</si>
  <si>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</si>
  <si>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</si>
  <si>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</si>
  <si>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</si>
  <si>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</si>
  <si>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静岡市</t>
  </si>
  <si>
    <t>浜松市</t>
  </si>
  <si>
    <t>沼津市</t>
  </si>
  <si>
    <t>富士市</t>
  </si>
  <si>
    <t>名古屋市</t>
  </si>
  <si>
    <t>豊橋市</t>
  </si>
  <si>
    <t>岡崎市</t>
  </si>
  <si>
    <t>一宮市</t>
  </si>
  <si>
    <t>春日井市</t>
  </si>
  <si>
    <t>豊田市</t>
  </si>
  <si>
    <t>四日市市</t>
  </si>
  <si>
    <t>大津市</t>
  </si>
  <si>
    <t>京都市</t>
  </si>
  <si>
    <t>大阪市</t>
  </si>
  <si>
    <t>堺市</t>
  </si>
  <si>
    <t>岸和田市</t>
  </si>
  <si>
    <t>豊中市</t>
  </si>
  <si>
    <t>吹田市</t>
  </si>
  <si>
    <t>高槻市</t>
  </si>
  <si>
    <t>枚方市</t>
  </si>
  <si>
    <t>茨木市</t>
  </si>
  <si>
    <t>八尾市</t>
  </si>
  <si>
    <t>寝屋川市</t>
  </si>
  <si>
    <t>東大阪市</t>
  </si>
  <si>
    <t>神戸市</t>
  </si>
  <si>
    <t>姫路市</t>
  </si>
  <si>
    <t>尼崎市</t>
  </si>
  <si>
    <t>明石市</t>
  </si>
  <si>
    <t>西宮市</t>
  </si>
  <si>
    <t>加古川市</t>
  </si>
  <si>
    <t>宝塚市</t>
  </si>
  <si>
    <t>奈良市</t>
  </si>
  <si>
    <t>和歌山市</t>
  </si>
  <si>
    <t>鳥取市</t>
  </si>
  <si>
    <t>岡山市</t>
  </si>
  <si>
    <t>倉敷市</t>
  </si>
  <si>
    <t>広島市</t>
  </si>
  <si>
    <t>呉市</t>
  </si>
  <si>
    <t>福山市</t>
  </si>
  <si>
    <t>下関市</t>
  </si>
  <si>
    <t>徳島市</t>
  </si>
  <si>
    <t>高松市</t>
  </si>
  <si>
    <t>松山市</t>
  </si>
  <si>
    <t>高知市</t>
  </si>
  <si>
    <t>北九州市</t>
  </si>
  <si>
    <t>福岡市</t>
  </si>
  <si>
    <t>久留米市</t>
  </si>
  <si>
    <t>長崎市</t>
  </si>
  <si>
    <t>佐世保市</t>
  </si>
  <si>
    <t>熊本市</t>
  </si>
  <si>
    <t>大分市</t>
  </si>
  <si>
    <t>宮崎市</t>
  </si>
  <si>
    <t>鹿児島市</t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</si>
  <si>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</si>
  <si>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</si>
  <si>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</si>
  <si>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</si>
  <si>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</si>
  <si>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</si>
  <si>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 xml:space="preserve">設備工事業 </t>
  </si>
  <si>
    <t xml:space="preserve">食料品製造業 </t>
  </si>
  <si>
    <t xml:space="preserve">飲料・たばこ・飼料製造業 </t>
  </si>
  <si>
    <t xml:space="preserve">繊維工業 </t>
  </si>
  <si>
    <t xml:space="preserve">木材・木製品製造業（家具を除く） </t>
  </si>
  <si>
    <t xml:space="preserve">家具・装備品製造業 </t>
  </si>
  <si>
    <t xml:space="preserve">パルプ・紙・紙加工品製造業 </t>
  </si>
  <si>
    <t xml:space="preserve">印刷・同関連業 </t>
  </si>
  <si>
    <t xml:space="preserve">化学工業 </t>
  </si>
  <si>
    <t xml:space="preserve">石油製品・石炭製品製造業 </t>
  </si>
  <si>
    <t xml:space="preserve">プラスチック製品製造業（別掲を除く） </t>
  </si>
  <si>
    <t xml:space="preserve">ゴム製品製造業 </t>
  </si>
  <si>
    <t xml:space="preserve">なめし革・同製品・毛皮製造業 </t>
  </si>
  <si>
    <t xml:space="preserve">窯業・土石製品製造業 </t>
  </si>
  <si>
    <t xml:space="preserve">鉄鋼業 </t>
  </si>
  <si>
    <t xml:space="preserve">非鉄金属製造業 </t>
  </si>
  <si>
    <t xml:space="preserve">金属製品製造業 </t>
  </si>
  <si>
    <t xml:space="preserve">はん用機械器具製造業 </t>
  </si>
  <si>
    <t xml:space="preserve">生産用機械器具製造業 </t>
  </si>
  <si>
    <t xml:space="preserve">業務用機械器具製造業 </t>
  </si>
  <si>
    <t xml:space="preserve">電子部品・デバイス・電子回路製造業 </t>
  </si>
  <si>
    <t xml:space="preserve">電気機械器具製造業 </t>
  </si>
  <si>
    <t xml:space="preserve">情報通信機械器具製造業 </t>
  </si>
  <si>
    <t xml:space="preserve">輸送用機械器具製造業 </t>
  </si>
  <si>
    <t xml:space="preserve">その他の製造業 </t>
  </si>
  <si>
    <t xml:space="preserve">電気業 </t>
  </si>
  <si>
    <t xml:space="preserve">ガス業 </t>
  </si>
  <si>
    <t xml:space="preserve">熱供給業 </t>
  </si>
  <si>
    <t xml:space="preserve">水道業 </t>
  </si>
  <si>
    <t xml:space="preserve">通信業 </t>
  </si>
  <si>
    <t xml:space="preserve">放送業 </t>
  </si>
  <si>
    <t xml:space="preserve">情報サービス業 </t>
  </si>
  <si>
    <t xml:space="preserve">インターネット附随サービス業 </t>
  </si>
  <si>
    <t xml:space="preserve">映像・音声・文字情報制作業 </t>
  </si>
  <si>
    <t xml:space="preserve">鉄道業 </t>
  </si>
  <si>
    <t xml:space="preserve">道路旅客運送業 </t>
  </si>
  <si>
    <t xml:space="preserve">道路貨物運送業 </t>
  </si>
  <si>
    <t xml:space="preserve">水運業 </t>
  </si>
  <si>
    <t xml:space="preserve">航空運輸業 </t>
  </si>
  <si>
    <t xml:space="preserve">倉庫業 </t>
  </si>
  <si>
    <t xml:space="preserve">運輸に附帯するサービス業 </t>
  </si>
  <si>
    <t xml:space="preserve">郵便業（信書便事業を含む） </t>
  </si>
  <si>
    <t xml:space="preserve">各種商品卸売業 </t>
  </si>
  <si>
    <t xml:space="preserve">繊維・衣服等卸売業 </t>
  </si>
  <si>
    <t xml:space="preserve">飲食料品卸売業 </t>
  </si>
  <si>
    <t xml:space="preserve">建築材料，鉱物・金属材料等卸売業 </t>
  </si>
  <si>
    <t xml:space="preserve">機械器具卸売業 </t>
  </si>
  <si>
    <t xml:space="preserve">その他の卸売業 </t>
  </si>
  <si>
    <t xml:space="preserve">各種商品小売業 </t>
  </si>
  <si>
    <t xml:space="preserve">織物・衣服・身の回り品小売業 </t>
  </si>
  <si>
    <t xml:space="preserve">飲食料品小売業 </t>
  </si>
  <si>
    <t xml:space="preserve">機械器具小売業 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</si>
  <si>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</si>
  <si>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</si>
  <si>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</si>
  <si>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</si>
  <si>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</si>
  <si>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</si>
  <si>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</si>
  <si>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</si>
  <si>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</si>
  <si>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</si>
  <si>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</si>
  <si>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</si>
  <si>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</si>
  <si>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</si>
  <si>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</si>
  <si>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</si>
  <si>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</si>
  <si>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</si>
  <si>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</si>
  <si>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</si>
  <si>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木材薬品処理業の用に供する施設</t>
    <phoneticPr fontId="3"/>
  </si>
  <si>
    <t>30,000～50,000</t>
    <phoneticPr fontId="3"/>
  </si>
  <si>
    <t>50,000～100,000</t>
    <phoneticPr fontId="3"/>
  </si>
  <si>
    <t>100,000～300,000</t>
    <phoneticPr fontId="3"/>
  </si>
  <si>
    <t>300,000～500,000</t>
    <phoneticPr fontId="3"/>
  </si>
  <si>
    <t>500,000～1,000,000</t>
    <phoneticPr fontId="3"/>
  </si>
  <si>
    <t>その他の石油化学工業の用に供する施設</t>
    <phoneticPr fontId="3"/>
  </si>
  <si>
    <t>脂肪酸製造業の用に供する蒸りゅう施設</t>
    <phoneticPr fontId="3"/>
  </si>
  <si>
    <t>自動車用タイヤ等ゴム製品製造業の用に供する直接加流施設</t>
    <phoneticPr fontId="3"/>
  </si>
  <si>
    <t>総燐</t>
    <rPh sb="0" eb="1">
      <t>ソウ</t>
    </rPh>
    <rPh sb="1" eb="2">
      <t>リン</t>
    </rPh>
    <phoneticPr fontId="3"/>
  </si>
  <si>
    <t>1，1-ジクロロエチレン</t>
  </si>
  <si>
    <t>表3.5.2(16)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</si>
  <si>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シス-1，2-ジクロロエチレン</t>
  </si>
  <si>
    <t>表3.5.2(17)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</si>
  <si>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1,1,1-トリクロロエタン</t>
  </si>
  <si>
    <t>㎥/日未満</t>
    <rPh sb="3" eb="5">
      <t>ミマン</t>
    </rPh>
    <phoneticPr fontId="3"/>
  </si>
  <si>
    <t>水道施設、工業用水道施設又は自家用工業用水道の浄水施設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</si>
  <si>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</si>
  <si>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</si>
  <si>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</si>
  <si>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</si>
  <si>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</si>
  <si>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</si>
  <si>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18</t>
    <phoneticPr fontId="3"/>
  </si>
  <si>
    <t>21</t>
    <phoneticPr fontId="3"/>
  </si>
  <si>
    <t>23</t>
    <phoneticPr fontId="3"/>
  </si>
  <si>
    <t>51</t>
    <phoneticPr fontId="3"/>
  </si>
  <si>
    <t>鉱業又は水洗炭業の用に供する施設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</si>
  <si>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</si>
  <si>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</si>
  <si>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</si>
  <si>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</si>
  <si>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</si>
  <si>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</si>
  <si>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</si>
  <si>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</si>
  <si>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</si>
  <si>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</si>
  <si>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</si>
  <si>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</si>
  <si>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</si>
  <si>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</si>
  <si>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</si>
  <si>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</si>
  <si>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</si>
  <si>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</si>
  <si>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</si>
  <si>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</si>
  <si>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</si>
  <si>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</si>
  <si>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63-2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</si>
  <si>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</si>
  <si>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</si>
  <si>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</si>
  <si>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</si>
  <si>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</si>
  <si>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</si>
  <si>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</si>
  <si>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</si>
  <si>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</si>
  <si>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</si>
  <si>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</si>
  <si>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</si>
  <si>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</si>
  <si>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</si>
  <si>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</si>
  <si>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</si>
  <si>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</si>
  <si>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</si>
  <si>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</si>
  <si>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</si>
  <si>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</si>
  <si>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</si>
  <si>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</si>
  <si>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</si>
  <si>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</si>
  <si>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</si>
  <si>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</si>
  <si>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</si>
  <si>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</si>
  <si>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</si>
  <si>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</si>
  <si>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</si>
  <si>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</si>
  <si>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</si>
  <si>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</si>
  <si>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</si>
  <si>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</si>
  <si>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</si>
  <si>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</si>
  <si>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</si>
  <si>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</si>
  <si>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</si>
  <si>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</si>
  <si>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</si>
  <si>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</si>
  <si>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</si>
  <si>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</si>
  <si>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</si>
  <si>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</si>
  <si>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</si>
  <si>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</si>
  <si>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</si>
  <si>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</si>
  <si>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</si>
  <si>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</si>
  <si>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</si>
  <si>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</si>
  <si>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</si>
  <si>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</si>
  <si>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</si>
  <si>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</si>
  <si>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</si>
  <si>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</si>
  <si>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</si>
  <si>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</si>
  <si>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</si>
  <si>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</si>
  <si>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</si>
  <si>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</si>
  <si>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</si>
  <si>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</si>
  <si>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</si>
  <si>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</si>
  <si>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</si>
  <si>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</si>
  <si>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</si>
  <si>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</si>
  <si>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</si>
  <si>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</si>
  <si>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</si>
  <si>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</si>
  <si>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</si>
  <si>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</si>
  <si>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</si>
  <si>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</si>
  <si>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</si>
  <si>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</si>
  <si>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</si>
  <si>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</si>
  <si>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</si>
  <si>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</si>
  <si>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</si>
  <si>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</si>
  <si>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</si>
  <si>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</si>
  <si>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</si>
  <si>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</si>
  <si>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</si>
  <si>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</si>
  <si>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</si>
  <si>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</si>
  <si>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</si>
  <si>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</si>
  <si>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</si>
  <si>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</si>
  <si>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</si>
  <si>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</si>
  <si>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</si>
  <si>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</si>
  <si>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</si>
  <si>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</si>
  <si>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</si>
  <si>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</si>
  <si>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</si>
  <si>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</si>
  <si>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</si>
  <si>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</si>
  <si>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</si>
  <si>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</si>
  <si>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</si>
  <si>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</si>
  <si>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</si>
  <si>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</si>
  <si>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</si>
  <si>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</si>
  <si>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</si>
  <si>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</si>
  <si>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</si>
  <si>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</si>
  <si>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</si>
  <si>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</si>
  <si>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</si>
  <si>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</si>
  <si>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</si>
  <si>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</si>
  <si>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</si>
  <si>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</si>
  <si>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</si>
  <si>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</si>
  <si>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</si>
  <si>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1</t>
    <phoneticPr fontId="3"/>
  </si>
  <si>
    <t>鉱業又は水洗炭業の用に供する施設</t>
    <phoneticPr fontId="3"/>
  </si>
  <si>
    <t>1-2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</si>
  <si>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</si>
  <si>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</si>
  <si>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</si>
  <si>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</si>
  <si>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</si>
  <si>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</si>
  <si>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</si>
  <si>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</si>
  <si>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</si>
  <si>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</si>
  <si>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</si>
  <si>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</si>
  <si>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</si>
  <si>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</si>
  <si>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</si>
  <si>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</si>
  <si>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</si>
  <si>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</si>
  <si>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</si>
  <si>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</si>
  <si>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</si>
  <si>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</si>
  <si>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</si>
  <si>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</si>
  <si>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</si>
  <si>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</si>
  <si>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</si>
  <si>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</si>
  <si>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</si>
  <si>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</si>
  <si>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高知県</t>
    <phoneticPr fontId="3"/>
  </si>
  <si>
    <t>福岡県</t>
    <phoneticPr fontId="3"/>
  </si>
  <si>
    <t>佐賀県</t>
    <phoneticPr fontId="3"/>
  </si>
  <si>
    <t>42</t>
    <phoneticPr fontId="3"/>
  </si>
  <si>
    <t>長崎県</t>
    <phoneticPr fontId="3"/>
  </si>
  <si>
    <t>43</t>
    <phoneticPr fontId="3"/>
  </si>
  <si>
    <t>熊本県</t>
    <phoneticPr fontId="3"/>
  </si>
  <si>
    <t>44</t>
    <phoneticPr fontId="3"/>
  </si>
  <si>
    <t>大分県</t>
    <phoneticPr fontId="3"/>
  </si>
  <si>
    <t>46</t>
    <phoneticPr fontId="3"/>
  </si>
  <si>
    <t>鹿児島県</t>
    <phoneticPr fontId="3"/>
  </si>
  <si>
    <t>コールタール製品製造業の用に供する施設</t>
    <phoneticPr fontId="3"/>
  </si>
  <si>
    <t>発酵工業の用に供する施設</t>
    <phoneticPr fontId="3"/>
  </si>
  <si>
    <t>メタン誘導品製造業の用に供する施設</t>
    <phoneticPr fontId="3"/>
  </si>
  <si>
    <t>その他の石油化学工業の用に供する施設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</si>
  <si>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</si>
  <si>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</si>
  <si>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</si>
  <si>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</si>
  <si>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その他の有機化学工業製品製造業の用に供する施設</t>
    <phoneticPr fontId="3"/>
  </si>
  <si>
    <t>火薬製造業の用に供する洗浄施設</t>
    <phoneticPr fontId="3"/>
  </si>
  <si>
    <t>農薬製造業の用に供する混合施設</t>
    <phoneticPr fontId="3"/>
  </si>
  <si>
    <t>試薬の製造業の用に供する試薬製造施設</t>
    <phoneticPr fontId="3"/>
  </si>
  <si>
    <t>皮革製造業の用に供する施設</t>
    <phoneticPr fontId="3"/>
  </si>
  <si>
    <t>ガラス又はガラス製品の製造業の用に供する施設</t>
    <phoneticPr fontId="3"/>
  </si>
  <si>
    <t xml:space="preserve">         －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</si>
  <si>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</si>
  <si>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</si>
  <si>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</si>
  <si>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</si>
  <si>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酸又はアルカリによる表面処理施設</t>
    <phoneticPr fontId="3"/>
  </si>
  <si>
    <t>旅館業の用に供する施設</t>
    <phoneticPr fontId="3"/>
  </si>
  <si>
    <t>共同調理場に設置されるちゅう房施設</t>
    <phoneticPr fontId="3"/>
  </si>
  <si>
    <t xml:space="preserve">洗たく業の用に供する洗浄施設 </t>
    <phoneticPr fontId="3"/>
  </si>
  <si>
    <t>廃油処理施設</t>
    <phoneticPr fontId="3"/>
  </si>
  <si>
    <t>自動車分解整備事業の用に供する洗車施設</t>
    <phoneticPr fontId="3"/>
  </si>
  <si>
    <t>自動式車両洗浄施設</t>
    <phoneticPr fontId="3"/>
  </si>
  <si>
    <t>し尿処理施設</t>
    <phoneticPr fontId="3"/>
  </si>
  <si>
    <t>下水道終末処理施設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</si>
  <si>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</si>
  <si>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</si>
  <si>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</si>
  <si>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</si>
  <si>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</si>
  <si>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</si>
  <si>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北海道</t>
    <phoneticPr fontId="3"/>
  </si>
  <si>
    <t>野菜又は果実を原料とする保存食料品製造業の用に供する施設</t>
    <phoneticPr fontId="3"/>
  </si>
  <si>
    <t>廃油処理施設</t>
    <phoneticPr fontId="3"/>
  </si>
  <si>
    <t>自動車分解整備事業の用に供する洗車施設</t>
    <phoneticPr fontId="3"/>
  </si>
  <si>
    <t>下水道終末処理施設</t>
    <phoneticPr fontId="3"/>
  </si>
  <si>
    <t>特定事業場から排出される水の処理施設</t>
    <phoneticPr fontId="3"/>
  </si>
  <si>
    <t>湖沼法みなし指定地域特定施設（病院）</t>
    <phoneticPr fontId="3"/>
  </si>
  <si>
    <t>合計</t>
    <phoneticPr fontId="3"/>
  </si>
  <si>
    <t>表3.5.2(26)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</si>
  <si>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ふっ素及びその化合物</t>
  </si>
  <si>
    <t>表3.5.2(27)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</si>
  <si>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排出方法</t>
    <rPh sb="0" eb="2">
      <t>ハイシュツ</t>
    </rPh>
    <rPh sb="2" eb="4">
      <t>ホウホウ</t>
    </rPh>
    <phoneticPr fontId="3"/>
  </si>
  <si>
    <t>※排出方法</t>
    <rPh sb="1" eb="3">
      <t>ハイシュツ</t>
    </rPh>
    <rPh sb="3" eb="5">
      <t>ホウホウ</t>
    </rPh>
    <phoneticPr fontId="3"/>
  </si>
  <si>
    <t>排水基準</t>
    <rPh sb="0" eb="2">
      <t>ハイスイ</t>
    </rPh>
    <rPh sb="2" eb="4">
      <t>キジュン</t>
    </rPh>
    <phoneticPr fontId="3"/>
  </si>
  <si>
    <t>超過</t>
    <rPh sb="0" eb="2">
      <t>チョウカ</t>
    </rPh>
    <phoneticPr fontId="3"/>
  </si>
  <si>
    <t>以下</t>
    <rPh sb="0" eb="2">
      <t>イカ</t>
    </rPh>
    <phoneticPr fontId="3"/>
  </si>
  <si>
    <t>検出されないこと</t>
    <rPh sb="0" eb="2">
      <t>ケンシュツ</t>
    </rPh>
    <phoneticPr fontId="3"/>
  </si>
  <si>
    <t>化学肥料製造業の用に供する施設</t>
    <phoneticPr fontId="3"/>
  </si>
  <si>
    <t>28</t>
    <phoneticPr fontId="3"/>
  </si>
  <si>
    <t>兵庫県</t>
    <phoneticPr fontId="3"/>
  </si>
  <si>
    <t>下水道終末処理施設</t>
    <phoneticPr fontId="3"/>
  </si>
  <si>
    <t>廃油処理施設</t>
    <phoneticPr fontId="3"/>
  </si>
  <si>
    <t>自動車分解整備事業の用に供する洗車施設</t>
    <phoneticPr fontId="3"/>
  </si>
  <si>
    <t>下水道終末処理施設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</si>
  <si>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</si>
  <si>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</si>
  <si>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</si>
  <si>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</si>
  <si>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ジクロロメタン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</si>
  <si>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</si>
  <si>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</si>
  <si>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</si>
  <si>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</si>
  <si>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</si>
  <si>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中央卸売市場に設置される施設</t>
    <phoneticPr fontId="3"/>
  </si>
  <si>
    <t>地方卸売市場に設置される施設</t>
    <phoneticPr fontId="3"/>
  </si>
  <si>
    <t>砂糖製造業の用に供する施設</t>
    <phoneticPr fontId="3"/>
  </si>
  <si>
    <t>廃油処理施設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</si>
  <si>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</si>
  <si>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</si>
  <si>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</si>
  <si>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</si>
  <si>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</si>
  <si>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指定地域特定施設（し尿浄化槽２０１～５００人槽）</t>
    <phoneticPr fontId="3"/>
  </si>
  <si>
    <t>合計</t>
    <phoneticPr fontId="3"/>
  </si>
  <si>
    <t>ベンゼン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</si>
  <si>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</si>
  <si>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</si>
  <si>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オゾン処理</t>
    <rPh sb="3" eb="5">
      <t>ショリ</t>
    </rPh>
    <phoneticPr fontId="3"/>
  </si>
  <si>
    <t>活性炭</t>
    <rPh sb="0" eb="3">
      <t>カッセイタン</t>
    </rPh>
    <phoneticPr fontId="3"/>
  </si>
  <si>
    <t>油水分離</t>
    <rPh sb="0" eb="1">
      <t>ユ</t>
    </rPh>
    <rPh sb="1" eb="2">
      <t>スイ</t>
    </rPh>
    <rPh sb="2" eb="4">
      <t>ブンリ</t>
    </rPh>
    <phoneticPr fontId="3"/>
  </si>
  <si>
    <t>その他の高度処理</t>
    <rPh sb="2" eb="3">
      <t>タ</t>
    </rPh>
    <rPh sb="4" eb="6">
      <t>コウド</t>
    </rPh>
    <rPh sb="6" eb="8">
      <t>ショリ</t>
    </rPh>
    <phoneticPr fontId="3"/>
  </si>
  <si>
    <t>集計対象</t>
    <rPh sb="0" eb="2">
      <t>シュウケイ</t>
    </rPh>
    <rPh sb="2" eb="4">
      <t>タイショウ</t>
    </rPh>
    <phoneticPr fontId="3"/>
  </si>
  <si>
    <t>項目</t>
    <rPh sb="0" eb="2">
      <t>コウモク</t>
    </rPh>
    <phoneticPr fontId="3"/>
  </si>
  <si>
    <t>使用の有無</t>
    <rPh sb="0" eb="2">
      <t>シヨウ</t>
    </rPh>
    <rPh sb="3" eb="5">
      <t>ウム</t>
    </rPh>
    <phoneticPr fontId="3"/>
  </si>
  <si>
    <t>製造の有無</t>
    <rPh sb="0" eb="2">
      <t>セイゾウ</t>
    </rPh>
    <rPh sb="3" eb="5">
      <t>ウム</t>
    </rPh>
    <phoneticPr fontId="3"/>
  </si>
  <si>
    <t>有</t>
    <rPh sb="0" eb="1">
      <t>アリ</t>
    </rPh>
    <phoneticPr fontId="3"/>
  </si>
  <si>
    <t>無</t>
    <rPh sb="0" eb="1">
      <t>ナ</t>
    </rPh>
    <phoneticPr fontId="3"/>
  </si>
  <si>
    <t>カドミウム及びその化合物</t>
  </si>
  <si>
    <t>アルキル水銀化合物</t>
  </si>
  <si>
    <t>ＰＣＢ</t>
  </si>
  <si>
    <t>1,000～5,000</t>
    <phoneticPr fontId="3"/>
  </si>
  <si>
    <t>1,000～5,000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</si>
  <si>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</si>
  <si>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</si>
  <si>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</si>
  <si>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</si>
  <si>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</si>
  <si>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</si>
  <si>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</si>
  <si>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</si>
  <si>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</si>
  <si>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</si>
  <si>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</si>
  <si>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</si>
  <si>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</si>
  <si>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</si>
  <si>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</si>
  <si>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</si>
  <si>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</si>
  <si>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</si>
  <si>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</si>
  <si>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</si>
  <si>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</si>
  <si>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その他の石油化学工業の用に供する施設</t>
    <phoneticPr fontId="3"/>
  </si>
  <si>
    <t>石けん製造業の用に供する施設</t>
    <phoneticPr fontId="3"/>
  </si>
  <si>
    <t>科学技術に関する研究、試験、検査又は専門教育の用に供する施設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</si>
  <si>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</si>
  <si>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</si>
  <si>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</si>
  <si>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</si>
  <si>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</si>
  <si>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</si>
  <si>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</si>
  <si>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</si>
  <si>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</si>
  <si>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</si>
  <si>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</si>
  <si>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</si>
  <si>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石油精製業の用に供する施設</t>
    <phoneticPr fontId="3"/>
  </si>
  <si>
    <t>51-2</t>
    <phoneticPr fontId="3"/>
  </si>
  <si>
    <t>米菓製造業又はこうじ製造業の用に供する洗米機</t>
    <phoneticPr fontId="3"/>
  </si>
  <si>
    <t>表3.5.2(1)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</si>
  <si>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カドミウム及びその化合物</t>
    <rPh sb="5" eb="6">
      <t>オヨ</t>
    </rPh>
    <rPh sb="9" eb="12">
      <t>カゴウブツ</t>
    </rPh>
    <phoneticPr fontId="3"/>
  </si>
  <si>
    <t>農業</t>
  </si>
  <si>
    <t>湖沼法みなし指定地域特定施設（し尿浄化槽）</t>
    <phoneticPr fontId="3"/>
  </si>
  <si>
    <t>砒素及びその化合物</t>
    <phoneticPr fontId="3"/>
  </si>
  <si>
    <t>紡績業又は繊維製品の製造業若しくは加工業の用に供する施設</t>
    <phoneticPr fontId="3"/>
  </si>
  <si>
    <t xml:space="preserve">   10～　 　 30</t>
    <phoneticPr fontId="3"/>
  </si>
  <si>
    <t xml:space="preserve"> 100～     200</t>
    <phoneticPr fontId="3"/>
  </si>
  <si>
    <t xml:space="preserve"> 200～     500</t>
    <phoneticPr fontId="3"/>
  </si>
  <si>
    <t xml:space="preserve">   30～       50</t>
    <phoneticPr fontId="3"/>
  </si>
  <si>
    <t>19</t>
    <phoneticPr fontId="3"/>
  </si>
  <si>
    <t>20</t>
    <phoneticPr fontId="3"/>
  </si>
  <si>
    <t>21-2</t>
    <phoneticPr fontId="3"/>
  </si>
  <si>
    <t>21-3</t>
    <phoneticPr fontId="3"/>
  </si>
  <si>
    <t>21-4</t>
    <phoneticPr fontId="3"/>
  </si>
  <si>
    <t>パーティクルボード製造業の用に供する施設</t>
    <phoneticPr fontId="3"/>
  </si>
  <si>
    <t>1，2-ジクロロエタン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</si>
  <si>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</si>
  <si>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</si>
  <si>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</si>
  <si>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みそ、しょう油、食用アミノ酸等の製造業の用に供する施設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</si>
  <si>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</si>
  <si>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</si>
  <si>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</si>
  <si>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</si>
  <si>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</si>
  <si>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</si>
  <si>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</si>
  <si>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</si>
  <si>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</si>
  <si>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</si>
  <si>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</si>
  <si>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</si>
  <si>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</si>
  <si>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</si>
  <si>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</si>
  <si>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</si>
  <si>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</si>
  <si>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</si>
  <si>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鹿児島県</t>
    <phoneticPr fontId="3"/>
  </si>
  <si>
    <t>沖縄県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</si>
  <si>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</si>
  <si>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</si>
  <si>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</si>
  <si>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BOD</t>
    <phoneticPr fontId="3"/>
  </si>
  <si>
    <t>事業場数</t>
    <rPh sb="0" eb="2">
      <t>ジギョウ</t>
    </rPh>
    <rPh sb="2" eb="4">
      <t>バカズ</t>
    </rPh>
    <phoneticPr fontId="3"/>
  </si>
  <si>
    <t>負荷量(㎏/日)</t>
    <rPh sb="0" eb="2">
      <t>フカ</t>
    </rPh>
    <rPh sb="2" eb="3">
      <t>リョウ</t>
    </rPh>
    <rPh sb="6" eb="7">
      <t>ヒ</t>
    </rPh>
    <phoneticPr fontId="3"/>
  </si>
  <si>
    <t>生コンクリート製造業の用に供するバッチャープラント</t>
    <phoneticPr fontId="3"/>
  </si>
  <si>
    <t>砂利採取業の用に供する水洗式分別施設</t>
    <phoneticPr fontId="3"/>
  </si>
  <si>
    <t>金属製品製造業又は機械器具製造業の用に供する施設</t>
    <phoneticPr fontId="3"/>
  </si>
  <si>
    <t>畜産食料品製造業の用に供する施設</t>
    <phoneticPr fontId="3"/>
  </si>
  <si>
    <t>化学肥料製造業の用に供する施設</t>
    <phoneticPr fontId="3"/>
  </si>
  <si>
    <t>農薬製造業の用に供する混合施設</t>
    <phoneticPr fontId="3"/>
  </si>
  <si>
    <t>③</t>
    <phoneticPr fontId="3"/>
  </si>
  <si>
    <t>水銀電解法による化成ソーダ又は化成カリの製造業の用に供する施設</t>
    <phoneticPr fontId="3"/>
  </si>
  <si>
    <t>木材化学工業の用に供するフルフラール蒸りゅう施設</t>
    <phoneticPr fontId="3"/>
  </si>
  <si>
    <t>回収状況</t>
    <rPh sb="0" eb="2">
      <t>カイシュウ</t>
    </rPh>
    <rPh sb="2" eb="4">
      <t>ジョウキョウ</t>
    </rPh>
    <phoneticPr fontId="3"/>
  </si>
  <si>
    <t>回収</t>
    <rPh sb="0" eb="2">
      <t>カイシュウ</t>
    </rPh>
    <phoneticPr fontId="3"/>
  </si>
  <si>
    <t>未回収</t>
    <rPh sb="0" eb="3">
      <t>ミカイシュウ</t>
    </rPh>
    <phoneticPr fontId="3"/>
  </si>
  <si>
    <t>無機顔料製造業の用に供する施設</t>
    <phoneticPr fontId="3"/>
  </si>
  <si>
    <t>26</t>
    <phoneticPr fontId="3"/>
  </si>
  <si>
    <t>その他の無機化学工業製品製造業の用に供する施設</t>
    <phoneticPr fontId="3"/>
  </si>
  <si>
    <t>27</t>
    <phoneticPr fontId="3"/>
  </si>
  <si>
    <t>カーバイド法アセチレン誘導品製造業の用に供する施設</t>
    <phoneticPr fontId="3"/>
  </si>
  <si>
    <t>水銀電解法による化成ソーダ又は化成カリの製造業の用に供する施設</t>
    <phoneticPr fontId="3"/>
  </si>
  <si>
    <t>25</t>
    <phoneticPr fontId="3"/>
  </si>
  <si>
    <t>28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</si>
  <si>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</si>
  <si>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</si>
  <si>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</si>
  <si>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</si>
  <si>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</si>
  <si>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</si>
  <si>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</si>
  <si>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</si>
  <si>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</si>
  <si>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</si>
  <si>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</si>
  <si>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</si>
  <si>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</si>
  <si>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</si>
  <si>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</si>
  <si>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</si>
  <si>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</si>
  <si>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</si>
  <si>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</si>
  <si>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</si>
  <si>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</si>
  <si>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</si>
  <si>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</si>
  <si>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</si>
  <si>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</si>
  <si>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</si>
  <si>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</si>
  <si>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</si>
  <si>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</si>
  <si>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</si>
  <si>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</si>
  <si>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</si>
  <si>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</si>
  <si>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</si>
  <si>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</si>
  <si>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</si>
  <si>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</si>
  <si>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</si>
  <si>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</si>
  <si>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</si>
  <si>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</si>
  <si>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</si>
  <si>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</si>
  <si>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</si>
  <si>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</si>
  <si>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</si>
  <si>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</si>
  <si>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</si>
  <si>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</si>
  <si>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</si>
  <si>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</si>
  <si>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18-2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</si>
  <si>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</si>
  <si>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</si>
  <si>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</si>
  <si>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</si>
  <si>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</si>
  <si>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</si>
  <si>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</si>
  <si>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</si>
  <si>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</si>
  <si>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</si>
  <si>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</si>
  <si>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</si>
  <si>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</si>
  <si>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</si>
  <si>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</si>
  <si>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</si>
  <si>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</si>
  <si>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</si>
  <si>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</si>
  <si>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</si>
  <si>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</si>
  <si>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</si>
  <si>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</si>
  <si>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</si>
  <si>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</si>
  <si>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</si>
  <si>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</si>
  <si>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</si>
  <si>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</si>
  <si>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</si>
  <si>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</si>
  <si>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</si>
  <si>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</si>
  <si>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</si>
  <si>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</si>
  <si>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</si>
  <si>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</si>
  <si>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</si>
  <si>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</si>
  <si>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</si>
  <si>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</si>
  <si>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</si>
  <si>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</si>
  <si>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</si>
  <si>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</si>
  <si>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</si>
  <si>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</si>
  <si>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</si>
  <si>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</si>
  <si>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</si>
  <si>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</si>
  <si>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</si>
  <si>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</si>
  <si>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</si>
  <si>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</si>
  <si>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</si>
  <si>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</si>
  <si>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</si>
  <si>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</si>
  <si>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</si>
  <si>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</si>
  <si>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</si>
  <si>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</si>
  <si>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</si>
  <si>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</si>
  <si>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</si>
  <si>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</si>
  <si>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</si>
  <si>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</si>
  <si>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</si>
  <si>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</si>
  <si>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</si>
  <si>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</si>
  <si>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</si>
  <si>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</si>
  <si>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</si>
  <si>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</si>
  <si>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</si>
  <si>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</si>
  <si>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</si>
  <si>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</si>
  <si>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</si>
  <si>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</si>
  <si>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</si>
  <si>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</si>
  <si>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</si>
  <si>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</si>
  <si>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</si>
  <si>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</si>
  <si>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</si>
  <si>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</si>
  <si>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</si>
  <si>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</si>
  <si>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</si>
  <si>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</si>
  <si>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</si>
  <si>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</si>
  <si>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</si>
  <si>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</si>
  <si>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</si>
  <si>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</si>
  <si>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</si>
  <si>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</si>
  <si>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</si>
  <si>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</si>
  <si>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</si>
  <si>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</si>
  <si>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</si>
  <si>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</si>
  <si>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</si>
  <si>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</si>
  <si>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</si>
  <si>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</si>
  <si>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</si>
  <si>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</si>
  <si>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</si>
  <si>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</si>
  <si>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</si>
  <si>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</si>
  <si>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</si>
  <si>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</si>
  <si>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</si>
  <si>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</si>
  <si>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</si>
  <si>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</si>
  <si>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</si>
  <si>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</si>
  <si>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</si>
  <si>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</si>
  <si>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</si>
  <si>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</si>
  <si>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</si>
  <si>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</si>
  <si>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</si>
  <si>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六価クロム化合物</t>
    <phoneticPr fontId="3"/>
  </si>
  <si>
    <t>砒素及びその化合物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</si>
  <si>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</si>
  <si>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</si>
  <si>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</si>
  <si>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</si>
  <si>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</si>
  <si>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</si>
  <si>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</si>
  <si>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</si>
  <si>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</si>
  <si>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</si>
  <si>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</si>
  <si>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</si>
  <si>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</si>
  <si>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66-2</t>
    <phoneticPr fontId="3"/>
  </si>
  <si>
    <t>71-2</t>
    <phoneticPr fontId="3"/>
  </si>
  <si>
    <t>71-5</t>
    <phoneticPr fontId="3"/>
  </si>
  <si>
    <t>し尿処理施設</t>
    <phoneticPr fontId="3"/>
  </si>
  <si>
    <t>73</t>
    <phoneticPr fontId="3"/>
  </si>
  <si>
    <t>特定施設不明</t>
    <phoneticPr fontId="3"/>
  </si>
  <si>
    <t>パーティクルボード製造業の用に供する施設</t>
    <phoneticPr fontId="3"/>
  </si>
  <si>
    <t>木材薬品処理業の用に供する施設</t>
    <phoneticPr fontId="3"/>
  </si>
  <si>
    <t>石けん製造業の用に供する施設</t>
    <phoneticPr fontId="3"/>
  </si>
  <si>
    <t>硬化油製造業の用に供する施設</t>
    <phoneticPr fontId="3"/>
  </si>
  <si>
    <t>ゼラチン又はにかわの製造業の用に供する施設</t>
    <phoneticPr fontId="3"/>
  </si>
  <si>
    <t>有機質砂かべ材製造業の用に供する混合施設</t>
    <phoneticPr fontId="3"/>
  </si>
  <si>
    <t>非鉄金属製造業の用に供する施設</t>
    <phoneticPr fontId="3"/>
  </si>
  <si>
    <t>空きびん卸売業の用に供する自動式洗びん施設</t>
    <phoneticPr fontId="3"/>
  </si>
  <si>
    <t>湖沼法みなし指定地域特定施設（し尿浄化槽）</t>
    <phoneticPr fontId="3"/>
  </si>
  <si>
    <t>トリクロロエチレン</t>
    <phoneticPr fontId="3"/>
  </si>
  <si>
    <t>ジクロロメタン</t>
    <phoneticPr fontId="3"/>
  </si>
  <si>
    <t>四塩化炭素</t>
    <phoneticPr fontId="3"/>
  </si>
  <si>
    <t>畜産農業又はサービス業の用に供する施設</t>
    <phoneticPr fontId="3"/>
  </si>
  <si>
    <t>その他の石油化学工業の用に供する施設</t>
    <phoneticPr fontId="3"/>
  </si>
  <si>
    <t>表3.3.6　産業分類別出荷額等あたりの用水量・総排水量・処理水量・未処理水量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5">
      <t>シュッカガク</t>
    </rPh>
    <rPh sb="15" eb="16">
      <t>トウ</t>
    </rPh>
    <rPh sb="20" eb="22">
      <t>ヨウスイ</t>
    </rPh>
    <rPh sb="22" eb="23">
      <t>リョウ</t>
    </rPh>
    <rPh sb="24" eb="25">
      <t>ソウ</t>
    </rPh>
    <rPh sb="25" eb="27">
      <t>ハイスイ</t>
    </rPh>
    <rPh sb="27" eb="28">
      <t>リョウ</t>
    </rPh>
    <rPh sb="29" eb="31">
      <t>ショリ</t>
    </rPh>
    <rPh sb="31" eb="33">
      <t>スイリョウ</t>
    </rPh>
    <rPh sb="34" eb="35">
      <t>ミ</t>
    </rPh>
    <rPh sb="35" eb="37">
      <t>ショリ</t>
    </rPh>
    <rPh sb="37" eb="39">
      <t>スイリョウ</t>
    </rPh>
    <phoneticPr fontId="3"/>
  </si>
  <si>
    <t>＜用水量＞</t>
    <rPh sb="1" eb="2">
      <t>ヨウ</t>
    </rPh>
    <rPh sb="2" eb="3">
      <t>スイ</t>
    </rPh>
    <rPh sb="3" eb="4">
      <t>リョウ</t>
    </rPh>
    <phoneticPr fontId="3"/>
  </si>
  <si>
    <t>＜総排水量＞</t>
    <rPh sb="1" eb="2">
      <t>ソウ</t>
    </rPh>
    <rPh sb="2" eb="4">
      <t>ハイスイ</t>
    </rPh>
    <rPh sb="4" eb="5">
      <t>リョウ</t>
    </rPh>
    <phoneticPr fontId="3"/>
  </si>
  <si>
    <t>表3.3.7　延床面積階級別用水量と総排水量の事業場数、平均値、標準偏差、最大値、最小値</t>
    <rPh sb="0" eb="1">
      <t>ヒョウ</t>
    </rPh>
    <rPh sb="7" eb="8">
      <t>ノ</t>
    </rPh>
    <rPh sb="8" eb="9">
      <t>ユカ</t>
    </rPh>
    <rPh sb="9" eb="11">
      <t>メンセキ</t>
    </rPh>
    <rPh sb="11" eb="13">
      <t>カイキュウ</t>
    </rPh>
    <rPh sb="13" eb="14">
      <t>ベツ</t>
    </rPh>
    <rPh sb="14" eb="16">
      <t>ヨウスイ</t>
    </rPh>
    <rPh sb="16" eb="17">
      <t>リョウ</t>
    </rPh>
    <rPh sb="18" eb="19">
      <t>ソウ</t>
    </rPh>
    <rPh sb="19" eb="21">
      <t>ハイスイ</t>
    </rPh>
    <rPh sb="21" eb="22">
      <t>リョウ</t>
    </rPh>
    <rPh sb="23" eb="25">
      <t>ジギョウ</t>
    </rPh>
    <rPh sb="25" eb="26">
      <t>バ</t>
    </rPh>
    <rPh sb="26" eb="27">
      <t>カズ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</si>
  <si>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表3.3.8　従業員数等階級別用水量と総排水量の事業場数、平均値、標準偏差、最大値、最小値</t>
    <rPh sb="0" eb="1">
      <t>ヒョウ</t>
    </rPh>
    <rPh sb="7" eb="10">
      <t>ジュウギョウイン</t>
    </rPh>
    <rPh sb="10" eb="11">
      <t>カズ</t>
    </rPh>
    <rPh sb="11" eb="12">
      <t>トウ</t>
    </rPh>
    <rPh sb="12" eb="14">
      <t>カイキュウ</t>
    </rPh>
    <rPh sb="14" eb="15">
      <t>ベツ</t>
    </rPh>
    <rPh sb="15" eb="17">
      <t>ヨウスイ</t>
    </rPh>
    <rPh sb="17" eb="18">
      <t>リョウ</t>
    </rPh>
    <rPh sb="19" eb="20">
      <t>ソウ</t>
    </rPh>
    <rPh sb="20" eb="22">
      <t>ハイスイ</t>
    </rPh>
    <rPh sb="22" eb="23">
      <t>リョウ</t>
    </rPh>
    <rPh sb="24" eb="26">
      <t>ジギョウ</t>
    </rPh>
    <rPh sb="26" eb="27">
      <t>バ</t>
    </rPh>
    <rPh sb="27" eb="28">
      <t>カズ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</si>
  <si>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＜用水量＞</t>
    <rPh sb="1" eb="3">
      <t>ヨウスイ</t>
    </rPh>
    <rPh sb="3" eb="4">
      <t>リョウ</t>
    </rPh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</si>
  <si>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</si>
  <si>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</si>
  <si>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</si>
  <si>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</si>
  <si>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</si>
  <si>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</si>
  <si>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</si>
  <si>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</si>
  <si>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</si>
  <si>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</si>
  <si>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</si>
  <si>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</si>
  <si>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</si>
  <si>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</si>
  <si>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</si>
  <si>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</si>
  <si>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</si>
  <si>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</si>
  <si>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</si>
  <si>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</si>
  <si>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</si>
  <si>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</si>
  <si>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</si>
  <si>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</si>
  <si>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</si>
  <si>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</si>
  <si>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</si>
  <si>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</si>
  <si>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</si>
  <si>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</si>
  <si>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</si>
  <si>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</si>
  <si>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</si>
  <si>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</si>
  <si>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</si>
  <si>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</si>
  <si>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その他の無機化学工業製品製造業の用に供する施設</t>
    <phoneticPr fontId="3"/>
  </si>
  <si>
    <t>メタン誘導品製造業の用に供する施設</t>
    <phoneticPr fontId="3"/>
  </si>
  <si>
    <t>有機顔料又は合成染料の製造業の用に供する施設</t>
    <phoneticPr fontId="3"/>
  </si>
  <si>
    <t>合成樹脂製造業の用に供する施設</t>
    <phoneticPr fontId="3"/>
  </si>
  <si>
    <t>合成ゴム製造業の用に供する施設</t>
    <phoneticPr fontId="3"/>
  </si>
  <si>
    <t>合成洗剤製造業の用に供する施設</t>
    <phoneticPr fontId="3"/>
  </si>
  <si>
    <t>硬化油製造業の用に供する施設</t>
    <phoneticPr fontId="3"/>
  </si>
  <si>
    <t>香料製造業の用に供する施設</t>
    <phoneticPr fontId="3"/>
  </si>
  <si>
    <t>アルキル水銀化合物</t>
    <rPh sb="4" eb="6">
      <t>スイギン</t>
    </rPh>
    <rPh sb="6" eb="9">
      <t>カゴウブツ</t>
    </rPh>
    <phoneticPr fontId="3"/>
  </si>
  <si>
    <t>表3.5.2(9)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</si>
  <si>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表3.5.2(10)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</si>
  <si>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トリクロロエチレン</t>
  </si>
  <si>
    <t>飲料製造業の用に供する施設</t>
    <phoneticPr fontId="3"/>
  </si>
  <si>
    <t>パルプ、紙又は紙加工品の製造業の用に供する施設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</si>
  <si>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</si>
  <si>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</si>
  <si>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</si>
  <si>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</si>
  <si>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</si>
  <si>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</si>
  <si>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</si>
  <si>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</si>
  <si>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</si>
  <si>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</si>
  <si>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</si>
  <si>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</si>
  <si>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</si>
  <si>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</si>
  <si>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紡績業又は繊維製品の製造業若しくは加工業の用に供する施設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</si>
  <si>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</si>
  <si>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</si>
  <si>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宮崎県</t>
    <rPh sb="0" eb="3">
      <t>ミヤザキケン</t>
    </rPh>
    <phoneticPr fontId="3"/>
  </si>
  <si>
    <t>その他の石油化学工業の用に供する施設</t>
    <phoneticPr fontId="3"/>
  </si>
  <si>
    <t>熊谷市</t>
    <rPh sb="0" eb="3">
      <t>クマガヤシ</t>
    </rPh>
    <phoneticPr fontId="3"/>
  </si>
  <si>
    <t>特定事業場から排出される水の処理施設</t>
    <phoneticPr fontId="3"/>
  </si>
  <si>
    <t>湖沼法みなし指定地域特定施設（病院）</t>
    <phoneticPr fontId="3"/>
  </si>
  <si>
    <t>チオベンカルブ</t>
    <phoneticPr fontId="3"/>
  </si>
  <si>
    <t>畜産農業又はサービス業の用に供する施設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</si>
  <si>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</si>
  <si>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</si>
  <si>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</si>
  <si>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</si>
  <si>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</si>
  <si>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</si>
  <si>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廃油処理施設</t>
    <phoneticPr fontId="3"/>
  </si>
  <si>
    <t>自動車分解整備事業の用に供する洗車施設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</si>
  <si>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</si>
  <si>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</si>
  <si>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</si>
  <si>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</si>
  <si>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</si>
  <si>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</si>
  <si>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</si>
  <si>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</si>
  <si>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</si>
  <si>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</si>
  <si>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</si>
  <si>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</si>
  <si>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</si>
  <si>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</si>
  <si>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</si>
  <si>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</si>
  <si>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</si>
  <si>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</si>
  <si>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</si>
  <si>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</si>
  <si>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</si>
  <si>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</si>
  <si>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</si>
  <si>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</si>
  <si>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</si>
  <si>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</si>
  <si>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</si>
  <si>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</si>
  <si>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</si>
  <si>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</si>
  <si>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</si>
  <si>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</si>
  <si>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</si>
  <si>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</si>
  <si>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</si>
  <si>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</si>
  <si>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</si>
  <si>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</si>
  <si>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</si>
  <si>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</si>
  <si>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</si>
  <si>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</si>
  <si>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</si>
  <si>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</si>
  <si>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</si>
  <si>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</si>
  <si>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</si>
  <si>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</si>
  <si>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</si>
  <si>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</si>
  <si>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自動車分解整備事業の用に供する洗車施設</t>
    <phoneticPr fontId="3"/>
  </si>
  <si>
    <t>下水道終末処理施設</t>
    <phoneticPr fontId="3"/>
  </si>
  <si>
    <t>出荷額等階級</t>
    <rPh sb="0" eb="2">
      <t>シュッカ</t>
    </rPh>
    <rPh sb="2" eb="3">
      <t>ガク</t>
    </rPh>
    <rPh sb="3" eb="4">
      <t>トウ</t>
    </rPh>
    <rPh sb="4" eb="6">
      <t>カイキュウ</t>
    </rPh>
    <phoneticPr fontId="3"/>
  </si>
  <si>
    <t>1,000,000～3,000,000</t>
    <phoneticPr fontId="3"/>
  </si>
  <si>
    <t>合計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</si>
  <si>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</si>
  <si>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</si>
  <si>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</si>
  <si>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</si>
  <si>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</si>
  <si>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</si>
  <si>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</si>
  <si>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</si>
  <si>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</si>
  <si>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洗毛業の用に供する施設</t>
    <phoneticPr fontId="3"/>
  </si>
  <si>
    <t>化学繊維製造業の用に供する施設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</si>
  <si>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</si>
  <si>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</si>
  <si>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パーティクルボード製造業の用に供する施設</t>
    <phoneticPr fontId="3"/>
  </si>
  <si>
    <t>自動車分解整備事業の用に供する洗車施設</t>
    <phoneticPr fontId="3"/>
  </si>
  <si>
    <t>飲食店に設置されるちゅう房施設</t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</si>
  <si>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</t>
    </r>
    <rPh sb="0" eb="2">
      <t>タンイ</t>
    </rPh>
    <rPh sb="6" eb="7">
      <t>ニチ</t>
    </rPh>
    <phoneticPr fontId="3"/>
  </si>
  <si>
    <t>事業場数</t>
  </si>
  <si>
    <t>平均値</t>
  </si>
  <si>
    <t>標準偏差</t>
  </si>
  <si>
    <t>最大値</t>
  </si>
  <si>
    <t>最小値</t>
  </si>
  <si>
    <t>01</t>
    <phoneticPr fontId="3"/>
  </si>
  <si>
    <t>02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</si>
  <si>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</si>
  <si>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</si>
  <si>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</si>
  <si>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</si>
  <si>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</si>
  <si>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</si>
  <si>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</si>
  <si>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</si>
  <si>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</si>
  <si>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</si>
  <si>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</si>
  <si>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</si>
  <si>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</si>
  <si>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沈殿、中和、無機物の除去を主たる目的とした処理等</t>
    <phoneticPr fontId="3"/>
  </si>
  <si>
    <t>その他</t>
    <rPh sb="2" eb="3">
      <t>ホカ</t>
    </rPh>
    <phoneticPr fontId="3"/>
  </si>
  <si>
    <t>100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</si>
  <si>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</si>
  <si>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</si>
  <si>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</si>
  <si>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</si>
  <si>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</si>
  <si>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</si>
  <si>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</si>
  <si>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</si>
  <si>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</si>
  <si>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</si>
  <si>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</si>
  <si>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</si>
  <si>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</si>
  <si>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</si>
  <si>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</si>
  <si>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</si>
  <si>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</si>
  <si>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</si>
  <si>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</si>
  <si>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</si>
  <si>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めん類製造業の用に供する湯煮施設</t>
    <phoneticPr fontId="3"/>
  </si>
  <si>
    <t>紡績業又は繊維製品の製造業若しくは加工業の用に供する施設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</si>
  <si>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</si>
  <si>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</si>
  <si>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</si>
  <si>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</si>
  <si>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</si>
  <si>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</si>
  <si>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</si>
  <si>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</si>
  <si>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</si>
  <si>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</si>
  <si>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</si>
  <si>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</si>
  <si>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</si>
  <si>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</si>
  <si>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</si>
  <si>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</si>
  <si>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</si>
  <si>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</si>
  <si>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</si>
  <si>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</si>
  <si>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</si>
  <si>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</si>
  <si>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</si>
  <si>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</si>
  <si>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</si>
  <si>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</si>
  <si>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</si>
  <si>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</si>
  <si>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</si>
  <si>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</si>
  <si>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</si>
  <si>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</si>
  <si>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</si>
  <si>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</si>
  <si>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</si>
  <si>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65</t>
    <phoneticPr fontId="3"/>
  </si>
  <si>
    <t>酸又はアルカリによる表面処理施設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</si>
  <si>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</si>
  <si>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</si>
  <si>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</si>
  <si>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</si>
  <si>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</si>
  <si>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</si>
  <si>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</si>
  <si>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</si>
  <si>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</si>
  <si>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</si>
  <si>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</si>
  <si>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</si>
  <si>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</si>
  <si>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</si>
  <si>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</si>
  <si>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</si>
  <si>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</si>
  <si>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</si>
  <si>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</si>
  <si>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</si>
  <si>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</si>
  <si>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溶解性マンガン</t>
    <rPh sb="0" eb="3">
      <t>ヨウカイセイ</t>
    </rPh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</si>
  <si>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</si>
  <si>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</si>
  <si>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</si>
  <si>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</si>
  <si>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</si>
  <si>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</si>
  <si>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</si>
  <si>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</si>
  <si>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</si>
  <si>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</si>
  <si>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</si>
  <si>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</si>
  <si>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</si>
  <si>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</si>
  <si>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</si>
  <si>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</si>
  <si>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</si>
  <si>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</si>
  <si>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</si>
  <si>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</si>
  <si>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</si>
  <si>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</si>
  <si>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16</t>
    <phoneticPr fontId="3"/>
  </si>
  <si>
    <t>18</t>
    <phoneticPr fontId="3"/>
  </si>
  <si>
    <t>19</t>
    <phoneticPr fontId="3"/>
  </si>
  <si>
    <t>20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</si>
  <si>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</si>
  <si>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</si>
  <si>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</si>
  <si>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21-4</t>
    <phoneticPr fontId="3"/>
  </si>
  <si>
    <t>22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</si>
  <si>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</si>
  <si>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</si>
  <si>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</si>
  <si>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</si>
  <si>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</si>
  <si>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</si>
  <si>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</si>
  <si>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</si>
  <si>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</si>
  <si>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</si>
  <si>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</si>
  <si>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</si>
  <si>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</si>
  <si>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</si>
  <si>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</si>
  <si>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</si>
  <si>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</si>
  <si>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</si>
  <si>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</si>
  <si>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</si>
  <si>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豚を飼育</t>
    <rPh sb="0" eb="1">
      <t>ブタ</t>
    </rPh>
    <rPh sb="2" eb="4">
      <t>シイク</t>
    </rPh>
    <phoneticPr fontId="3"/>
  </si>
  <si>
    <t>牛を飼育</t>
    <rPh sb="0" eb="1">
      <t>ウシ</t>
    </rPh>
    <rPh sb="2" eb="4">
      <t>シイク</t>
    </rPh>
    <phoneticPr fontId="3"/>
  </si>
  <si>
    <t>馬を飼育</t>
    <rPh sb="0" eb="1">
      <t>ウマ</t>
    </rPh>
    <rPh sb="2" eb="4">
      <t>シイク</t>
    </rPh>
    <phoneticPr fontId="3"/>
  </si>
  <si>
    <t>豚と牛を飼育</t>
    <rPh sb="0" eb="1">
      <t>ブタ</t>
    </rPh>
    <rPh sb="2" eb="3">
      <t>ウシ</t>
    </rPh>
    <rPh sb="4" eb="6">
      <t>シイク</t>
    </rPh>
    <phoneticPr fontId="3"/>
  </si>
  <si>
    <t>豚と馬を飼育</t>
    <rPh sb="0" eb="1">
      <t>ブタ</t>
    </rPh>
    <rPh sb="2" eb="3">
      <t>ウマ</t>
    </rPh>
    <rPh sb="4" eb="6">
      <t>シイク</t>
    </rPh>
    <phoneticPr fontId="3"/>
  </si>
  <si>
    <t>牛と馬を飼育</t>
    <rPh sb="0" eb="1">
      <t>ウシ</t>
    </rPh>
    <rPh sb="2" eb="3">
      <t>ウマ</t>
    </rPh>
    <rPh sb="4" eb="6">
      <t>シイク</t>
    </rPh>
    <phoneticPr fontId="3"/>
  </si>
  <si>
    <t>豚と牛と馬を飼育</t>
    <rPh sb="0" eb="1">
      <t>ブタ</t>
    </rPh>
    <rPh sb="2" eb="3">
      <t>ウシ</t>
    </rPh>
    <rPh sb="4" eb="5">
      <t>ウマ</t>
    </rPh>
    <rPh sb="6" eb="8">
      <t>シイク</t>
    </rPh>
    <phoneticPr fontId="3"/>
  </si>
  <si>
    <t>豚牛馬の飼育なし</t>
    <rPh sb="0" eb="1">
      <t>ブタ</t>
    </rPh>
    <rPh sb="1" eb="2">
      <t>ウシ</t>
    </rPh>
    <rPh sb="2" eb="3">
      <t>ウマ</t>
    </rPh>
    <rPh sb="4" eb="6">
      <t>シイク</t>
    </rPh>
    <phoneticPr fontId="3"/>
  </si>
  <si>
    <t>Ｆ</t>
    <phoneticPr fontId="3"/>
  </si>
  <si>
    <t>ＣＯＤ</t>
    <phoneticPr fontId="3"/>
  </si>
  <si>
    <t>ノルマルヘキサン抽出物質（鉱物油）</t>
    <rPh sb="8" eb="10">
      <t>チュウシュツ</t>
    </rPh>
    <rPh sb="10" eb="12">
      <t>ブッシツ</t>
    </rPh>
    <rPh sb="13" eb="15">
      <t>コウブツ</t>
    </rPh>
    <rPh sb="15" eb="16">
      <t>アブラ</t>
    </rPh>
    <phoneticPr fontId="3"/>
  </si>
  <si>
    <t>クロム</t>
    <phoneticPr fontId="3"/>
  </si>
  <si>
    <t>豚牛馬の飼育状況</t>
    <rPh sb="0" eb="1">
      <t>ブタ</t>
    </rPh>
    <rPh sb="1" eb="3">
      <t>ギュウバ</t>
    </rPh>
    <rPh sb="4" eb="6">
      <t>シイク</t>
    </rPh>
    <rPh sb="6" eb="8">
      <t>ジョウキョウ</t>
    </rPh>
    <phoneticPr fontId="3"/>
  </si>
  <si>
    <t>E</t>
    <phoneticPr fontId="3"/>
  </si>
  <si>
    <t>F</t>
    <phoneticPr fontId="3"/>
  </si>
  <si>
    <t>G</t>
    <phoneticPr fontId="3"/>
  </si>
  <si>
    <t>Ｆ</t>
    <phoneticPr fontId="3"/>
  </si>
  <si>
    <t>BOD</t>
    <phoneticPr fontId="3"/>
  </si>
  <si>
    <t>水素イオン濃度(pH)　</t>
    <rPh sb="0" eb="2">
      <t>スイソ</t>
    </rPh>
    <rPh sb="5" eb="7">
      <t>ノウド</t>
    </rPh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</si>
  <si>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</si>
  <si>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</si>
  <si>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</si>
  <si>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</si>
  <si>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</si>
  <si>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</si>
  <si>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</si>
  <si>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</si>
  <si>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</si>
  <si>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-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</si>
  <si>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</si>
  <si>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</si>
  <si>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</si>
  <si>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</si>
  <si>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</si>
  <si>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</si>
  <si>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</si>
  <si>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</si>
  <si>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医療、衛生用ゴム製品製造業の用に供するラテックス成形型洗浄施設</t>
    <phoneticPr fontId="3"/>
  </si>
  <si>
    <t>52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</si>
  <si>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</si>
  <si>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</si>
  <si>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</si>
  <si>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</si>
  <si>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</si>
  <si>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</si>
  <si>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</si>
  <si>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</si>
  <si>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</si>
  <si>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</si>
  <si>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</si>
  <si>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</si>
  <si>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</si>
  <si>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</si>
  <si>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</si>
  <si>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</si>
  <si>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</si>
  <si>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</si>
  <si>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</si>
  <si>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</si>
  <si>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</si>
  <si>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</si>
  <si>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</si>
  <si>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</si>
  <si>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</si>
  <si>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</si>
  <si>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</si>
  <si>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</si>
  <si>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</si>
  <si>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</si>
  <si>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</si>
  <si>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</si>
  <si>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</si>
  <si>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</si>
  <si>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</si>
  <si>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</si>
  <si>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</si>
  <si>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</si>
  <si>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</si>
  <si>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</si>
  <si>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</si>
  <si>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</si>
  <si>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</si>
  <si>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</si>
  <si>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</si>
  <si>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</si>
  <si>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</si>
  <si>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</si>
  <si>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</si>
  <si>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</si>
  <si>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</si>
  <si>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</si>
  <si>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</si>
  <si>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</si>
  <si>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</si>
  <si>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</si>
  <si>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</si>
  <si>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</si>
  <si>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</si>
  <si>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</si>
  <si>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</si>
  <si>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</si>
  <si>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</si>
  <si>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</si>
  <si>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</si>
  <si>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</si>
  <si>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</si>
  <si>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</si>
  <si>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</si>
  <si>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</si>
  <si>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</si>
  <si>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</si>
  <si>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</si>
  <si>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</si>
  <si>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</si>
  <si>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</si>
  <si>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</si>
  <si>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</si>
  <si>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</si>
  <si>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</si>
  <si>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</si>
  <si>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</si>
  <si>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</si>
  <si>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</si>
  <si>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</si>
  <si>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</si>
  <si>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</si>
  <si>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</si>
  <si>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</si>
  <si>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</si>
  <si>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</si>
  <si>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</si>
  <si>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</si>
  <si>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</si>
  <si>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</si>
  <si>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</si>
  <si>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</si>
  <si>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</si>
  <si>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</si>
  <si>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</si>
  <si>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</si>
  <si>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</si>
  <si>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</si>
  <si>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</si>
  <si>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</si>
  <si>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</si>
  <si>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</si>
  <si>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</si>
  <si>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</si>
  <si>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</si>
  <si>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</si>
  <si>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</si>
  <si>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</si>
  <si>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</si>
  <si>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</si>
  <si>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</si>
  <si>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</si>
  <si>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</si>
  <si>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</si>
  <si>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</si>
  <si>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</si>
  <si>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</si>
  <si>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</si>
  <si>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</si>
  <si>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</si>
  <si>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</si>
  <si>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</si>
  <si>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</si>
  <si>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</si>
  <si>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</si>
  <si>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</si>
  <si>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</si>
  <si>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</si>
  <si>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</si>
  <si>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</si>
  <si>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</si>
  <si>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</si>
  <si>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</si>
  <si>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</si>
  <si>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</si>
  <si>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</si>
  <si>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</si>
  <si>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</si>
  <si>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</si>
  <si>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</si>
  <si>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</si>
  <si>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</si>
  <si>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</si>
  <si>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</si>
  <si>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</si>
  <si>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</si>
  <si>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</si>
  <si>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</si>
  <si>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</si>
  <si>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</si>
  <si>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</si>
  <si>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</si>
  <si>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</si>
  <si>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</si>
  <si>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</si>
  <si>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</si>
  <si>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</si>
  <si>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</si>
  <si>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</si>
  <si>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</si>
  <si>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</si>
  <si>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</si>
  <si>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</si>
  <si>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</si>
  <si>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</si>
  <si>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</si>
  <si>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</si>
  <si>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</si>
  <si>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</si>
  <si>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</si>
  <si>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</si>
  <si>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</si>
  <si>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</si>
  <si>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</si>
  <si>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</si>
  <si>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</si>
  <si>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</si>
  <si>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</si>
  <si>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</si>
  <si>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</si>
  <si>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</si>
  <si>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</si>
  <si>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</si>
  <si>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</si>
  <si>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</si>
  <si>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</si>
  <si>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36</t>
    <phoneticPr fontId="3"/>
  </si>
  <si>
    <t>合成洗剤製造業の用に供する施設</t>
    <phoneticPr fontId="3"/>
  </si>
  <si>
    <t>37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</si>
  <si>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</si>
  <si>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</si>
  <si>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</si>
  <si>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</si>
  <si>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</si>
  <si>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</si>
  <si>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</si>
  <si>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</si>
  <si>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</si>
  <si>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</si>
  <si>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44</t>
    <phoneticPr fontId="3"/>
  </si>
  <si>
    <t>45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</si>
  <si>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</si>
  <si>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</si>
  <si>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</si>
  <si>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</si>
  <si>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</si>
  <si>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</si>
  <si>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</si>
  <si>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</si>
  <si>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</si>
  <si>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</si>
  <si>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</si>
  <si>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</si>
  <si>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</si>
  <si>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</si>
  <si>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</si>
  <si>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</si>
  <si>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</si>
  <si>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</si>
  <si>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</si>
  <si>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</si>
  <si>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</si>
  <si>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</si>
  <si>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</si>
  <si>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</si>
  <si>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</si>
  <si>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</si>
  <si>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</si>
  <si>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</si>
  <si>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</si>
  <si>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</si>
  <si>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</si>
  <si>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</si>
  <si>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</si>
  <si>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</si>
  <si>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</si>
  <si>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</si>
  <si>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</si>
  <si>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</si>
  <si>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</si>
  <si>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</si>
  <si>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</si>
  <si>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</si>
  <si>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</si>
  <si>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</si>
  <si>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</si>
  <si>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</si>
  <si>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</si>
  <si>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</si>
  <si>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</si>
  <si>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</si>
  <si>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</si>
  <si>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</si>
  <si>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</si>
  <si>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下水道終末処理施設</t>
    <phoneticPr fontId="3"/>
  </si>
  <si>
    <t>74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</si>
  <si>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</si>
  <si>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</si>
  <si>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</si>
  <si>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</si>
  <si>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</si>
  <si>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</si>
  <si>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</si>
  <si>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1,3-ジクロロプロペン</t>
    <phoneticPr fontId="3"/>
  </si>
  <si>
    <t>チウラム</t>
    <phoneticPr fontId="3"/>
  </si>
  <si>
    <t>1</t>
    <phoneticPr fontId="3"/>
  </si>
  <si>
    <t>1-2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</si>
  <si>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</si>
  <si>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</si>
  <si>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</si>
  <si>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</si>
  <si>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</si>
  <si>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</si>
  <si>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</si>
  <si>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</si>
  <si>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</si>
  <si>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</si>
  <si>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</si>
  <si>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</si>
  <si>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</si>
  <si>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</si>
  <si>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</si>
  <si>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</si>
  <si>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</si>
  <si>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18-2</t>
    <phoneticPr fontId="3"/>
  </si>
  <si>
    <t>18-3</t>
    <phoneticPr fontId="3"/>
  </si>
  <si>
    <t>19</t>
    <phoneticPr fontId="3"/>
  </si>
  <si>
    <t>20</t>
    <phoneticPr fontId="3"/>
  </si>
  <si>
    <t>21</t>
    <phoneticPr fontId="3"/>
  </si>
  <si>
    <t>21-2</t>
    <phoneticPr fontId="3"/>
  </si>
  <si>
    <t>21-3</t>
    <phoneticPr fontId="3"/>
  </si>
  <si>
    <t>21-4</t>
    <phoneticPr fontId="3"/>
  </si>
  <si>
    <t>22</t>
    <phoneticPr fontId="3"/>
  </si>
  <si>
    <t>23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</si>
  <si>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</si>
  <si>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</si>
  <si>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</si>
  <si>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</si>
  <si>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</si>
  <si>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</si>
  <si>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</si>
  <si>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</si>
  <si>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</si>
  <si>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</si>
  <si>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</si>
  <si>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</si>
  <si>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</si>
  <si>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</si>
  <si>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</si>
  <si>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</si>
  <si>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</si>
  <si>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</si>
  <si>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</si>
  <si>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</si>
  <si>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</si>
  <si>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</si>
  <si>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</si>
  <si>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</si>
  <si>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</si>
  <si>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</si>
  <si>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</si>
  <si>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</si>
  <si>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</si>
  <si>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</si>
  <si>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</si>
  <si>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39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</si>
  <si>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</si>
  <si>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</si>
  <si>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</si>
  <si>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</si>
  <si>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</si>
  <si>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</si>
  <si>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</si>
  <si>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</si>
  <si>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</si>
  <si>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</si>
  <si>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</si>
  <si>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</si>
  <si>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</si>
  <si>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</si>
  <si>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</si>
  <si>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</si>
  <si>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</si>
  <si>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</si>
  <si>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</si>
  <si>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</si>
  <si>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</si>
  <si>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</si>
  <si>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</si>
  <si>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</si>
  <si>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</si>
  <si>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</si>
  <si>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</si>
  <si>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</si>
  <si>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</si>
  <si>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</si>
  <si>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</si>
  <si>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小麦粉製造業の用に供する洗浄施設</t>
    <phoneticPr fontId="3"/>
  </si>
  <si>
    <t>7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</si>
  <si>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</si>
  <si>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</si>
  <si>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</si>
  <si>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</si>
  <si>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</si>
  <si>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</si>
  <si>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</si>
  <si>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</si>
  <si>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</si>
  <si>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</si>
  <si>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</si>
  <si>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</si>
  <si>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</si>
  <si>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</si>
  <si>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</si>
  <si>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</si>
  <si>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</si>
  <si>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</si>
  <si>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</si>
  <si>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</si>
  <si>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</si>
  <si>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</si>
  <si>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</si>
  <si>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</si>
  <si>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</si>
  <si>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</si>
  <si>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</si>
  <si>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</si>
  <si>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</si>
  <si>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</si>
  <si>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</si>
  <si>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</si>
  <si>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</si>
  <si>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</si>
  <si>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</si>
  <si>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</si>
  <si>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</si>
  <si>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</si>
  <si>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</si>
  <si>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</si>
  <si>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</si>
  <si>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</si>
  <si>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</si>
  <si>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</si>
  <si>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</si>
  <si>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</si>
  <si>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</si>
  <si>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</si>
  <si>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</si>
  <si>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</si>
  <si>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</si>
  <si>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</si>
  <si>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</si>
  <si>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</si>
  <si>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</si>
  <si>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</si>
  <si>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</si>
  <si>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</si>
  <si>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</si>
  <si>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</si>
  <si>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</si>
  <si>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</si>
  <si>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</si>
  <si>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</si>
  <si>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</si>
  <si>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</si>
  <si>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</si>
  <si>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</si>
  <si>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</si>
  <si>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</si>
  <si>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</si>
  <si>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</si>
  <si>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39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</si>
  <si>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</si>
  <si>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</si>
  <si>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</si>
  <si>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</si>
  <si>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</si>
  <si>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</si>
  <si>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</si>
  <si>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</si>
  <si>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</si>
  <si>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</si>
  <si>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</si>
  <si>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</si>
  <si>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</si>
  <si>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</si>
  <si>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</si>
  <si>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</si>
  <si>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</si>
  <si>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</si>
  <si>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</si>
  <si>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</si>
  <si>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</si>
  <si>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</si>
  <si>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</si>
  <si>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</si>
  <si>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</si>
  <si>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</si>
  <si>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</si>
  <si>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</si>
  <si>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</si>
  <si>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</si>
  <si>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</si>
  <si>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</si>
  <si>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</si>
  <si>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</si>
  <si>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</si>
  <si>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</si>
  <si>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</si>
  <si>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47</t>
    <phoneticPr fontId="3"/>
  </si>
  <si>
    <t>医薬品製造業の用に供する施設</t>
    <phoneticPr fontId="3"/>
  </si>
  <si>
    <t>火薬製造業の用に供する洗浄施設</t>
    <phoneticPr fontId="3"/>
  </si>
  <si>
    <t>農薬製造業の用に供する混合施設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</si>
  <si>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</si>
  <si>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</si>
  <si>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</si>
  <si>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</si>
  <si>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</si>
  <si>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</si>
  <si>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</si>
  <si>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</si>
  <si>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</si>
  <si>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</si>
  <si>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</si>
  <si>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</si>
  <si>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</si>
  <si>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</si>
  <si>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</si>
  <si>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</si>
  <si>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</si>
  <si>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</si>
  <si>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</si>
  <si>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</si>
  <si>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</si>
  <si>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</si>
  <si>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</si>
  <si>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</si>
  <si>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</si>
  <si>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</si>
  <si>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</si>
  <si>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</si>
  <si>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</si>
  <si>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</si>
  <si>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</si>
  <si>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</si>
  <si>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</si>
  <si>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</si>
  <si>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</si>
  <si>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</si>
  <si>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</si>
  <si>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</si>
  <si>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</si>
  <si>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</si>
  <si>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</si>
  <si>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</si>
  <si>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</si>
  <si>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</si>
  <si>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</si>
  <si>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</si>
  <si>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</si>
  <si>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</si>
  <si>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</si>
  <si>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</si>
  <si>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</si>
  <si>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</si>
  <si>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紡績業又は繊維製品の製造業若しくは加工業の用に供する施設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</si>
  <si>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</si>
  <si>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</si>
  <si>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</si>
  <si>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</si>
  <si>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</si>
  <si>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</si>
  <si>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</si>
  <si>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</si>
  <si>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</si>
  <si>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</si>
  <si>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</si>
  <si>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1-2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</si>
  <si>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</si>
  <si>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</si>
  <si>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</si>
  <si>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</si>
  <si>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</si>
  <si>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</si>
  <si>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</si>
  <si>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</si>
  <si>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</si>
  <si>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</si>
  <si>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</si>
  <si>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</si>
  <si>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</si>
  <si>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</si>
  <si>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</si>
  <si>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</si>
  <si>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</si>
  <si>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18-2</t>
    <phoneticPr fontId="3"/>
  </si>
  <si>
    <t>18-3</t>
    <phoneticPr fontId="3"/>
  </si>
  <si>
    <t>19</t>
    <phoneticPr fontId="3"/>
  </si>
  <si>
    <t>20</t>
    <phoneticPr fontId="3"/>
  </si>
  <si>
    <t>21</t>
    <phoneticPr fontId="3"/>
  </si>
  <si>
    <t>21-2</t>
    <phoneticPr fontId="3"/>
  </si>
  <si>
    <t>21-3</t>
    <phoneticPr fontId="3"/>
  </si>
  <si>
    <t>21-4</t>
    <phoneticPr fontId="3"/>
  </si>
  <si>
    <t>22</t>
    <phoneticPr fontId="3"/>
  </si>
  <si>
    <t>23</t>
    <phoneticPr fontId="3"/>
  </si>
  <si>
    <t>23-2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</si>
  <si>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</si>
  <si>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</si>
  <si>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</si>
  <si>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</si>
  <si>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</si>
  <si>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</si>
  <si>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</si>
  <si>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</si>
  <si>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</si>
  <si>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</si>
  <si>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</si>
  <si>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</si>
  <si>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</si>
  <si>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</si>
  <si>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</si>
  <si>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</si>
  <si>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</si>
  <si>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</si>
  <si>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</si>
  <si>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</si>
  <si>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</si>
  <si>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</si>
  <si>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</si>
  <si>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</si>
  <si>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</si>
  <si>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</si>
  <si>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</si>
  <si>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</si>
  <si>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51-2</t>
    <phoneticPr fontId="3"/>
  </si>
  <si>
    <t>51-3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</si>
  <si>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</si>
  <si>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</si>
  <si>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</si>
  <si>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</si>
  <si>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</si>
  <si>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</si>
  <si>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</si>
  <si>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</si>
  <si>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</si>
  <si>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</si>
  <si>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</si>
  <si>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</si>
  <si>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63-2</t>
    <phoneticPr fontId="3"/>
  </si>
  <si>
    <t>63-3</t>
    <phoneticPr fontId="3"/>
  </si>
  <si>
    <t>64</t>
    <phoneticPr fontId="3"/>
  </si>
  <si>
    <t>64-2</t>
    <phoneticPr fontId="3"/>
  </si>
  <si>
    <t>65</t>
    <phoneticPr fontId="3"/>
  </si>
  <si>
    <t>66</t>
    <phoneticPr fontId="3"/>
  </si>
  <si>
    <t>66-2</t>
    <phoneticPr fontId="3"/>
  </si>
  <si>
    <t>66-3</t>
    <phoneticPr fontId="3"/>
  </si>
  <si>
    <t>66-4</t>
    <phoneticPr fontId="3"/>
  </si>
  <si>
    <t>66-5</t>
    <phoneticPr fontId="3"/>
  </si>
  <si>
    <t>66-6</t>
    <phoneticPr fontId="3"/>
  </si>
  <si>
    <t>66-7</t>
    <phoneticPr fontId="3"/>
  </si>
  <si>
    <t>67</t>
    <phoneticPr fontId="3"/>
  </si>
  <si>
    <t>68</t>
    <phoneticPr fontId="3"/>
  </si>
  <si>
    <t>68-2</t>
    <phoneticPr fontId="3"/>
  </si>
  <si>
    <t>69</t>
    <phoneticPr fontId="3"/>
  </si>
  <si>
    <t>69-2</t>
    <phoneticPr fontId="3"/>
  </si>
  <si>
    <t>69-3</t>
    <phoneticPr fontId="3"/>
  </si>
  <si>
    <t>70</t>
    <phoneticPr fontId="3"/>
  </si>
  <si>
    <t>70-2</t>
    <phoneticPr fontId="3"/>
  </si>
  <si>
    <t>71</t>
    <phoneticPr fontId="3"/>
  </si>
  <si>
    <t>71-2</t>
    <phoneticPr fontId="3"/>
  </si>
  <si>
    <t>71-3</t>
    <phoneticPr fontId="3"/>
  </si>
  <si>
    <t>71-4</t>
    <phoneticPr fontId="3"/>
  </si>
  <si>
    <t>71-5</t>
    <phoneticPr fontId="3"/>
  </si>
  <si>
    <t>71-6</t>
    <phoneticPr fontId="3"/>
  </si>
  <si>
    <t>72</t>
    <phoneticPr fontId="3"/>
  </si>
  <si>
    <t>73</t>
    <phoneticPr fontId="3"/>
  </si>
  <si>
    <t>74</t>
    <phoneticPr fontId="3"/>
  </si>
  <si>
    <t>81</t>
    <phoneticPr fontId="3"/>
  </si>
  <si>
    <t>91</t>
    <phoneticPr fontId="3"/>
  </si>
  <si>
    <t>92</t>
    <phoneticPr fontId="3"/>
  </si>
  <si>
    <t>-</t>
    <phoneticPr fontId="3"/>
  </si>
  <si>
    <t>1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</si>
  <si>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</si>
  <si>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</si>
  <si>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</si>
  <si>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</si>
  <si>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</si>
  <si>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</si>
  <si>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</si>
  <si>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</si>
  <si>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紡績業又は繊維製品の製造業若しくは加工業の用に供する施設</t>
    <phoneticPr fontId="3"/>
  </si>
  <si>
    <t>20</t>
    <phoneticPr fontId="3"/>
  </si>
  <si>
    <t>21-2</t>
    <phoneticPr fontId="3"/>
  </si>
  <si>
    <t>一般製材業又は木材チップ製造業の用に供する湿式バーカー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</si>
  <si>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</si>
  <si>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</si>
  <si>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</si>
  <si>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23-2</t>
    <phoneticPr fontId="3"/>
  </si>
  <si>
    <t>24</t>
    <phoneticPr fontId="3"/>
  </si>
  <si>
    <t>化学肥料製造業の用に供する施設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</si>
  <si>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</si>
  <si>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</si>
  <si>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</si>
  <si>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</si>
  <si>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</si>
  <si>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</si>
  <si>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</si>
  <si>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</si>
  <si>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</si>
  <si>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</si>
  <si>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10,000～30,000</t>
    <phoneticPr fontId="3"/>
  </si>
  <si>
    <t>〃</t>
    <phoneticPr fontId="3"/>
  </si>
  <si>
    <t>30,000～50,000</t>
    <phoneticPr fontId="3"/>
  </si>
  <si>
    <t>50,000～100,000</t>
    <phoneticPr fontId="3"/>
  </si>
  <si>
    <t>〃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</si>
  <si>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</si>
  <si>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</si>
  <si>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</si>
  <si>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</si>
  <si>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</si>
  <si>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</si>
  <si>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</si>
  <si>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</si>
  <si>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</si>
  <si>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</si>
  <si>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</si>
  <si>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</si>
  <si>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</si>
  <si>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</si>
  <si>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</si>
  <si>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</si>
  <si>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</si>
  <si>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</si>
  <si>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</si>
  <si>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</si>
  <si>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</si>
  <si>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</si>
  <si>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</si>
  <si>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</si>
  <si>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</si>
  <si>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</si>
  <si>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</si>
  <si>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</si>
  <si>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</si>
  <si>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</si>
  <si>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</si>
  <si>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</si>
  <si>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</si>
  <si>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</si>
  <si>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</si>
  <si>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</si>
  <si>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</si>
  <si>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</si>
  <si>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</si>
  <si>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</si>
  <si>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</si>
  <si>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</si>
  <si>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</si>
  <si>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</si>
  <si>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</si>
  <si>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</si>
  <si>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</si>
  <si>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</si>
  <si>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</si>
  <si>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</si>
  <si>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</si>
  <si>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</si>
  <si>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</si>
  <si>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</si>
  <si>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</si>
  <si>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</si>
  <si>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</si>
  <si>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</si>
  <si>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</si>
  <si>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</si>
  <si>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</si>
  <si>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</si>
  <si>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</si>
  <si>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</si>
  <si>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</si>
  <si>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</si>
  <si>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</si>
  <si>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</si>
  <si>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</si>
  <si>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</si>
  <si>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</si>
  <si>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</si>
  <si>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</si>
  <si>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</si>
  <si>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</si>
  <si>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</si>
  <si>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</si>
  <si>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</si>
  <si>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</si>
  <si>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</si>
  <si>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豆腐又は煮豆の製造業の用に供する湯煮施設</t>
    <phoneticPr fontId="3"/>
  </si>
  <si>
    <t>紡績業又は繊維製品の製造業若しくは加工業の用に供する施設</t>
    <phoneticPr fontId="3"/>
  </si>
  <si>
    <t>病院で病床数が300以上であるものに設置される施設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</si>
  <si>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</si>
  <si>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</si>
  <si>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</si>
  <si>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</si>
  <si>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</si>
  <si>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</si>
  <si>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</si>
  <si>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</si>
  <si>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自動式車両洗浄施設</t>
    <phoneticPr fontId="3"/>
  </si>
  <si>
    <t>71-2</t>
    <phoneticPr fontId="3"/>
  </si>
  <si>
    <t>産業分類不明</t>
    <phoneticPr fontId="3"/>
  </si>
  <si>
    <t>天然樹脂製品製造業の用に供する施設</t>
    <phoneticPr fontId="3"/>
  </si>
  <si>
    <t>試薬の製造業の用に供する試薬製造施設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</si>
  <si>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</si>
  <si>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</si>
  <si>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</si>
  <si>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セメント製品製造業の用に供する施設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</si>
  <si>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</si>
  <si>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</si>
  <si>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</si>
  <si>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</si>
  <si>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</si>
  <si>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</si>
  <si>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</si>
  <si>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</si>
  <si>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</si>
  <si>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</si>
  <si>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</si>
  <si>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</si>
  <si>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</si>
  <si>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</si>
  <si>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</si>
  <si>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</si>
  <si>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</si>
  <si>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</si>
  <si>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</si>
  <si>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</si>
  <si>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</si>
  <si>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</si>
  <si>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</si>
  <si>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</si>
  <si>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</si>
  <si>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</si>
  <si>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</si>
  <si>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66-2</t>
    <phoneticPr fontId="3"/>
  </si>
  <si>
    <t>旅館業の用に供する施設</t>
    <phoneticPr fontId="3"/>
  </si>
  <si>
    <t>66-3</t>
    <phoneticPr fontId="3"/>
  </si>
  <si>
    <t>弁当仕出屋又は弁当製造業の用に供するちゅう房施設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</si>
  <si>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</si>
  <si>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</si>
  <si>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</si>
  <si>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</si>
  <si>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</si>
  <si>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</si>
  <si>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</si>
  <si>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</si>
  <si>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</si>
  <si>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</si>
  <si>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</si>
  <si>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合計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</si>
  <si>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</si>
  <si>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</si>
  <si>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</si>
  <si>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</si>
  <si>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</si>
  <si>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</si>
  <si>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</si>
  <si>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</si>
  <si>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紡績業又は繊維製品の製造業若しくは加工業の用に供する施設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</si>
  <si>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</si>
  <si>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</si>
  <si>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</si>
  <si>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</si>
  <si>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</si>
  <si>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</si>
  <si>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</si>
  <si>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</si>
  <si>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</si>
  <si>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</si>
  <si>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</si>
  <si>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</si>
  <si>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</si>
  <si>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</si>
  <si>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</si>
  <si>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</si>
  <si>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</si>
  <si>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</si>
  <si>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</si>
  <si>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</si>
  <si>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</si>
  <si>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</si>
  <si>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</si>
  <si>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</si>
  <si>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</si>
  <si>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</si>
  <si>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</si>
  <si>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</si>
  <si>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</si>
  <si>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</si>
  <si>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</si>
  <si>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</si>
  <si>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</si>
  <si>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</si>
  <si>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</si>
  <si>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</si>
  <si>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</si>
  <si>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</si>
  <si>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</si>
  <si>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</si>
  <si>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</si>
  <si>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</si>
  <si>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</si>
  <si>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</si>
  <si>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</si>
  <si>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</si>
  <si>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</si>
  <si>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</si>
  <si>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</si>
  <si>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</si>
  <si>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</si>
  <si>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</si>
  <si>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</si>
  <si>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</si>
  <si>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</si>
  <si>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</si>
  <si>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</si>
  <si>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</si>
  <si>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</si>
  <si>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</si>
  <si>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</si>
  <si>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</si>
  <si>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</si>
  <si>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</si>
  <si>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</si>
  <si>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</si>
  <si>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</si>
  <si>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</si>
  <si>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</si>
  <si>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</si>
  <si>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</si>
  <si>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</si>
  <si>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</si>
  <si>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</si>
  <si>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</si>
  <si>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</si>
  <si>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</si>
  <si>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</si>
  <si>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</si>
  <si>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</si>
  <si>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</si>
  <si>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</si>
  <si>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</si>
  <si>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</si>
  <si>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</si>
  <si>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</si>
  <si>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</si>
  <si>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</si>
  <si>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</si>
  <si>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</si>
  <si>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</si>
  <si>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</si>
  <si>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</si>
  <si>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</si>
  <si>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</si>
  <si>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</si>
  <si>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</si>
  <si>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</si>
  <si>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</si>
  <si>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</si>
  <si>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</si>
  <si>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</si>
  <si>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</si>
  <si>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</si>
  <si>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</si>
  <si>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</si>
  <si>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</si>
  <si>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</si>
  <si>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</si>
  <si>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</si>
  <si>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</si>
  <si>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</si>
  <si>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</si>
  <si>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</si>
  <si>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</si>
  <si>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</si>
  <si>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</si>
  <si>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</si>
  <si>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</si>
  <si>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</si>
  <si>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</si>
  <si>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</si>
  <si>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</si>
  <si>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</si>
  <si>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</si>
  <si>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</si>
  <si>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</si>
  <si>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</si>
  <si>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</si>
  <si>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</si>
  <si>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</si>
  <si>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</si>
  <si>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</si>
  <si>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</si>
  <si>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</si>
  <si>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</si>
  <si>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</si>
  <si>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</si>
  <si>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</si>
  <si>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</si>
  <si>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</si>
  <si>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</si>
  <si>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</si>
  <si>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</si>
  <si>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</si>
  <si>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</si>
  <si>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</si>
  <si>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</si>
  <si>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</si>
  <si>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</si>
  <si>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</si>
  <si>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</si>
  <si>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</si>
  <si>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</si>
  <si>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</si>
  <si>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</si>
  <si>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</si>
  <si>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</si>
  <si>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</si>
  <si>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</si>
  <si>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</si>
  <si>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</si>
  <si>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</si>
  <si>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</si>
  <si>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</si>
  <si>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</si>
  <si>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</si>
  <si>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</si>
  <si>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</si>
  <si>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</si>
  <si>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</si>
  <si>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</si>
  <si>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</si>
  <si>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</si>
  <si>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</si>
  <si>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</si>
  <si>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</si>
  <si>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</si>
  <si>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</si>
  <si>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</si>
  <si>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</si>
  <si>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</si>
  <si>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</si>
  <si>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</si>
  <si>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</si>
  <si>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</si>
  <si>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</si>
  <si>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</si>
  <si>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</si>
  <si>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</si>
  <si>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石油精製業の用に供する施設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</si>
  <si>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</si>
  <si>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</si>
  <si>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</si>
  <si>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</si>
  <si>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</si>
  <si>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</si>
  <si>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</si>
  <si>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</si>
  <si>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</si>
  <si>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66-2</t>
    <phoneticPr fontId="3"/>
  </si>
  <si>
    <t>旅館業の用に供する施設</t>
    <phoneticPr fontId="3"/>
  </si>
  <si>
    <t>66-3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</si>
  <si>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</si>
  <si>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</si>
  <si>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</si>
  <si>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</si>
  <si>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TCE、PCE又はジクロロメタンによる洗浄施設</t>
    <phoneticPr fontId="3"/>
  </si>
  <si>
    <t>TCE、PCE又はジクロロメタンの蒸りゅう施設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</si>
  <si>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</si>
  <si>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</si>
  <si>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</si>
  <si>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</si>
  <si>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</si>
  <si>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</si>
  <si>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</si>
  <si>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合計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</si>
  <si>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</si>
  <si>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</si>
  <si>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</si>
  <si>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</si>
  <si>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</si>
  <si>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でん粉又は化工でん粉の製造業の用に供する施設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</si>
  <si>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</si>
  <si>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</si>
  <si>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</si>
  <si>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</si>
  <si>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</si>
  <si>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</si>
  <si>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</si>
  <si>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</si>
  <si>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</si>
  <si>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</si>
  <si>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</si>
  <si>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</si>
  <si>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</si>
  <si>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</si>
  <si>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</si>
  <si>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</si>
  <si>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</si>
  <si>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</si>
  <si>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</si>
  <si>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</si>
  <si>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</si>
  <si>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</si>
  <si>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</si>
  <si>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</si>
  <si>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</si>
  <si>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</si>
  <si>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</si>
  <si>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</si>
  <si>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</si>
  <si>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</si>
  <si>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</si>
  <si>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</si>
  <si>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66-2</t>
    <phoneticPr fontId="3"/>
  </si>
  <si>
    <t>66-3</t>
    <phoneticPr fontId="3"/>
  </si>
  <si>
    <t>共同調理場に設置されるちゅう房施設</t>
    <phoneticPr fontId="3"/>
  </si>
  <si>
    <t>71-2</t>
    <phoneticPr fontId="3"/>
  </si>
  <si>
    <t>71-5</t>
    <phoneticPr fontId="3"/>
  </si>
  <si>
    <t>73</t>
    <phoneticPr fontId="3"/>
  </si>
  <si>
    <t>74</t>
    <phoneticPr fontId="3"/>
  </si>
  <si>
    <t>湖沼法みなし指定地域特定施設（し尿浄化槽）</t>
    <phoneticPr fontId="3"/>
  </si>
  <si>
    <t>合計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</si>
  <si>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</si>
  <si>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</si>
  <si>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</si>
  <si>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</si>
  <si>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</si>
  <si>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</si>
  <si>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</si>
  <si>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</si>
  <si>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紡績業又は繊維製品の製造業若しくは加工業の用に供する施設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</si>
  <si>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</si>
  <si>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</si>
  <si>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</si>
  <si>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</si>
  <si>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</si>
  <si>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</si>
  <si>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</si>
  <si>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</si>
  <si>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</si>
  <si>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</si>
  <si>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</si>
  <si>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</si>
  <si>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</si>
  <si>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</si>
  <si>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</si>
  <si>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</si>
  <si>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</si>
  <si>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その他の有機化学工業製品製造業の用に供する施設</t>
    <phoneticPr fontId="3"/>
  </si>
  <si>
    <t>石油精製業の用に供する施設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</si>
  <si>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</si>
  <si>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</si>
  <si>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</si>
  <si>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</si>
  <si>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66-2</t>
    <phoneticPr fontId="3"/>
  </si>
  <si>
    <t>旅館業の用に供する施設</t>
    <phoneticPr fontId="3"/>
  </si>
  <si>
    <t>66-3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</si>
  <si>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</si>
  <si>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</si>
  <si>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</si>
  <si>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</si>
  <si>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</si>
  <si>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</si>
  <si>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</si>
  <si>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</si>
  <si>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</si>
  <si>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</si>
  <si>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</si>
  <si>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</si>
  <si>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</si>
  <si>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</si>
  <si>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</si>
  <si>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</si>
  <si>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</si>
  <si>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</si>
  <si>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</si>
  <si>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</si>
  <si>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</si>
  <si>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</si>
  <si>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</si>
  <si>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</si>
  <si>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</si>
  <si>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</si>
  <si>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</si>
  <si>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</si>
  <si>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</si>
  <si>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</si>
  <si>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</si>
  <si>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</si>
  <si>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</si>
  <si>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</si>
  <si>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</si>
  <si>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</si>
  <si>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</si>
  <si>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</si>
  <si>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</si>
  <si>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</si>
  <si>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</si>
  <si>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</si>
  <si>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</si>
  <si>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</si>
  <si>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</si>
  <si>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</si>
  <si>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</si>
  <si>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</si>
  <si>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</si>
  <si>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</si>
  <si>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</si>
  <si>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</si>
  <si>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</si>
  <si>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</si>
  <si>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</si>
  <si>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</si>
  <si>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</si>
  <si>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</si>
  <si>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</si>
  <si>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</si>
  <si>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</si>
  <si>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</si>
  <si>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</si>
  <si>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</si>
  <si>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</si>
  <si>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</si>
  <si>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</si>
  <si>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</si>
  <si>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</si>
  <si>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</si>
  <si>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</si>
  <si>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</si>
  <si>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</si>
  <si>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</si>
  <si>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</si>
  <si>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</si>
  <si>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</si>
  <si>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</si>
  <si>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</si>
  <si>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</si>
  <si>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</si>
  <si>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</si>
  <si>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</si>
  <si>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</si>
  <si>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</si>
  <si>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</si>
  <si>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</si>
  <si>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</si>
  <si>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</si>
  <si>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</si>
  <si>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</si>
  <si>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</si>
  <si>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</si>
  <si>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</si>
  <si>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</si>
  <si>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</si>
  <si>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</si>
  <si>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</si>
  <si>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</si>
  <si>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</si>
  <si>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</si>
  <si>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</si>
  <si>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</si>
  <si>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</si>
  <si>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TCE、PCE又はジクロロメタンによる洗浄施設</t>
    <phoneticPr fontId="3"/>
  </si>
  <si>
    <t>71-6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</si>
  <si>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</si>
  <si>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</si>
  <si>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</si>
  <si>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</si>
  <si>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</si>
  <si>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</si>
  <si>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</si>
  <si>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</si>
  <si>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</si>
  <si>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</si>
  <si>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</si>
  <si>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</si>
  <si>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</si>
  <si>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</si>
  <si>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</si>
  <si>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</si>
  <si>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</si>
  <si>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</si>
  <si>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</si>
  <si>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</si>
  <si>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</si>
  <si>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</si>
  <si>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</si>
  <si>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</si>
  <si>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</si>
  <si>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</si>
  <si>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</si>
  <si>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</si>
  <si>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</si>
  <si>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</si>
  <si>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</si>
  <si>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</si>
  <si>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</si>
  <si>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</si>
  <si>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</si>
  <si>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</si>
  <si>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</si>
  <si>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</si>
  <si>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</si>
  <si>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</si>
  <si>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</si>
  <si>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</si>
  <si>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</si>
  <si>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</si>
  <si>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</si>
  <si>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</si>
  <si>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</si>
  <si>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</si>
  <si>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</si>
  <si>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</si>
  <si>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</si>
  <si>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</si>
  <si>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</si>
  <si>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</si>
  <si>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</si>
  <si>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</si>
  <si>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</si>
  <si>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</si>
  <si>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</si>
  <si>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</si>
  <si>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</si>
  <si>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</si>
  <si>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</si>
  <si>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43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</si>
  <si>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</si>
  <si>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</si>
  <si>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</si>
  <si>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</si>
  <si>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</si>
  <si>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</si>
  <si>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</si>
  <si>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</si>
  <si>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</si>
  <si>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</si>
  <si>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</si>
  <si>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</si>
  <si>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</si>
  <si>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</si>
  <si>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</si>
  <si>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</si>
  <si>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</si>
  <si>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</si>
  <si>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</si>
  <si>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</si>
  <si>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</si>
  <si>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</si>
  <si>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</si>
  <si>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</si>
  <si>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</si>
  <si>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</si>
  <si>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</si>
  <si>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</si>
  <si>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</si>
  <si>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</si>
  <si>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</si>
  <si>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</si>
  <si>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</si>
  <si>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</si>
  <si>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</si>
  <si>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</si>
  <si>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</si>
  <si>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</si>
  <si>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</si>
  <si>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</si>
  <si>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</si>
  <si>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</si>
  <si>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</si>
  <si>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</si>
  <si>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</si>
  <si>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</si>
  <si>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</si>
  <si>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</si>
  <si>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</si>
  <si>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</si>
  <si>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</si>
  <si>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</si>
  <si>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</si>
  <si>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</si>
  <si>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</si>
  <si>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</si>
  <si>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</si>
  <si>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</si>
  <si>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</si>
  <si>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</si>
  <si>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</si>
  <si>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</si>
  <si>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</si>
  <si>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</si>
  <si>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</si>
  <si>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</si>
  <si>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51</t>
    <phoneticPr fontId="3"/>
  </si>
  <si>
    <t>石油精製業の用に供する施設</t>
    <phoneticPr fontId="3"/>
  </si>
  <si>
    <t>51-2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</si>
  <si>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</si>
  <si>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</si>
  <si>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</si>
  <si>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</si>
  <si>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</si>
  <si>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</si>
  <si>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</si>
  <si>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</si>
  <si>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</si>
  <si>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</si>
  <si>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</si>
  <si>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</si>
  <si>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</si>
  <si>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</si>
  <si>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</si>
  <si>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</si>
  <si>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</si>
  <si>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</si>
  <si>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</si>
  <si>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</si>
  <si>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</si>
  <si>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</si>
  <si>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63-2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</si>
  <si>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</si>
  <si>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</si>
  <si>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</si>
  <si>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</si>
  <si>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</si>
  <si>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</si>
  <si>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</si>
  <si>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</si>
  <si>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</si>
  <si>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</si>
  <si>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</si>
  <si>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</si>
  <si>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</si>
  <si>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</si>
  <si>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</si>
  <si>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</si>
  <si>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</si>
  <si>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</si>
  <si>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</si>
  <si>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</si>
  <si>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</si>
  <si>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</si>
  <si>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</si>
  <si>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</si>
  <si>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</si>
  <si>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</si>
  <si>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</si>
  <si>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</si>
  <si>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</si>
  <si>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</si>
  <si>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</si>
  <si>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</si>
  <si>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</si>
  <si>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</si>
  <si>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</si>
  <si>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</si>
  <si>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</si>
  <si>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</si>
  <si>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</si>
  <si>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</si>
  <si>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</si>
  <si>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</si>
  <si>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</si>
  <si>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</si>
  <si>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</si>
  <si>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</si>
  <si>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</si>
  <si>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</si>
  <si>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</si>
  <si>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</si>
  <si>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</si>
  <si>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</si>
  <si>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</si>
  <si>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</si>
  <si>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</si>
  <si>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</si>
  <si>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</si>
  <si>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</si>
  <si>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</si>
  <si>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</si>
  <si>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</si>
  <si>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</si>
  <si>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</si>
  <si>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</si>
  <si>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</si>
  <si>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</si>
  <si>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</si>
  <si>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</si>
  <si>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</si>
  <si>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</si>
  <si>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</si>
  <si>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</si>
  <si>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</si>
  <si>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</si>
  <si>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</si>
  <si>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</si>
  <si>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</si>
  <si>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</si>
  <si>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</si>
  <si>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</si>
  <si>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</si>
  <si>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</si>
  <si>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</si>
  <si>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</si>
  <si>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</si>
  <si>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</si>
  <si>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</si>
  <si>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</si>
  <si>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</si>
  <si>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</si>
  <si>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</si>
  <si>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</si>
  <si>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</si>
  <si>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</si>
  <si>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</si>
  <si>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</si>
  <si>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</si>
  <si>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</si>
  <si>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</si>
  <si>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</si>
  <si>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</si>
  <si>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</si>
  <si>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</si>
  <si>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</si>
  <si>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</si>
  <si>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</si>
  <si>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</si>
  <si>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</si>
  <si>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</si>
  <si>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</si>
  <si>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</si>
  <si>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</si>
  <si>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</si>
  <si>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</si>
  <si>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</si>
  <si>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</si>
  <si>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</si>
  <si>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</si>
  <si>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</si>
  <si>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</si>
  <si>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</si>
  <si>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</si>
  <si>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</si>
  <si>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</si>
  <si>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</si>
  <si>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</si>
  <si>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</si>
  <si>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</si>
  <si>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</si>
  <si>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</si>
  <si>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</si>
  <si>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</si>
  <si>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</si>
  <si>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</si>
  <si>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</si>
  <si>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</si>
  <si>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</si>
  <si>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</si>
  <si>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</si>
  <si>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</si>
  <si>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</si>
  <si>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</si>
  <si>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</si>
  <si>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</si>
  <si>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</si>
  <si>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</si>
  <si>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</si>
  <si>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合成洗剤製造業の用に供する施設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</si>
  <si>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</si>
  <si>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</si>
  <si>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</si>
  <si>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</si>
  <si>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</si>
  <si>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香料製造業の用に供する施設</t>
    <phoneticPr fontId="3"/>
  </si>
  <si>
    <t>42</t>
    <phoneticPr fontId="3"/>
  </si>
  <si>
    <t>43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</si>
  <si>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</si>
  <si>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</si>
  <si>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</si>
  <si>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</si>
  <si>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</si>
  <si>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</si>
  <si>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</si>
  <si>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</si>
  <si>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</si>
  <si>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</si>
  <si>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</si>
  <si>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</si>
  <si>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</si>
  <si>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</si>
  <si>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</si>
  <si>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</si>
  <si>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</si>
  <si>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</si>
  <si>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</si>
  <si>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</si>
  <si>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</si>
  <si>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</si>
  <si>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</si>
  <si>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</si>
  <si>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</si>
  <si>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</si>
  <si>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</si>
  <si>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</si>
  <si>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</si>
  <si>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</si>
  <si>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</si>
  <si>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</si>
  <si>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</si>
  <si>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</si>
  <si>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</si>
  <si>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</si>
  <si>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</si>
  <si>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</si>
  <si>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71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</si>
  <si>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</si>
  <si>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</si>
  <si>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</si>
  <si>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</si>
  <si>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</si>
  <si>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</si>
  <si>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</si>
  <si>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</si>
  <si>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</si>
  <si>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</si>
  <si>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</si>
  <si>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</si>
  <si>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</si>
  <si>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</si>
  <si>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</si>
  <si>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</si>
  <si>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</si>
  <si>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</si>
  <si>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</si>
  <si>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-</t>
    <phoneticPr fontId="3"/>
  </si>
  <si>
    <t>特定施設不明</t>
    <phoneticPr fontId="3"/>
  </si>
  <si>
    <t>合計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</si>
  <si>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</si>
  <si>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</si>
  <si>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</si>
  <si>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</si>
  <si>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</si>
  <si>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</si>
  <si>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</si>
  <si>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</si>
  <si>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</si>
  <si>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</si>
  <si>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</si>
  <si>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</si>
  <si>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</si>
  <si>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</si>
  <si>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</si>
  <si>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</si>
  <si>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</si>
  <si>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</si>
  <si>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</si>
  <si>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</si>
  <si>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</si>
  <si>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</si>
  <si>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</si>
  <si>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</si>
  <si>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</si>
  <si>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</si>
  <si>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</si>
  <si>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</si>
  <si>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</si>
  <si>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</si>
  <si>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</si>
  <si>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</si>
  <si>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</si>
  <si>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</si>
  <si>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</si>
  <si>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</si>
  <si>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</si>
  <si>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</si>
  <si>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</si>
  <si>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</si>
  <si>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</si>
  <si>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</si>
  <si>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</si>
  <si>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</si>
  <si>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</si>
  <si>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</si>
  <si>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</si>
  <si>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</si>
  <si>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</si>
  <si>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</si>
  <si>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</si>
  <si>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</si>
  <si>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</si>
  <si>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</si>
  <si>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</si>
  <si>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</si>
  <si>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</si>
  <si>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</si>
  <si>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</si>
  <si>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</si>
  <si>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</si>
  <si>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</si>
  <si>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</si>
  <si>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</si>
  <si>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</si>
  <si>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</si>
  <si>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</si>
  <si>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</si>
  <si>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</si>
  <si>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</si>
  <si>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</si>
  <si>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</si>
  <si>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</si>
  <si>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</si>
  <si>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</si>
  <si>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四塩化炭素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</si>
  <si>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</si>
  <si>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</si>
  <si>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</si>
  <si>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</si>
  <si>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</si>
  <si>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</si>
  <si>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</si>
  <si>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</si>
  <si>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</si>
  <si>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</si>
  <si>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</si>
  <si>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</si>
  <si>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</si>
  <si>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</si>
  <si>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</si>
  <si>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</si>
  <si>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</si>
  <si>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</si>
  <si>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</si>
  <si>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</si>
  <si>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</si>
  <si>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</si>
  <si>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</si>
  <si>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</si>
  <si>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</si>
  <si>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</si>
  <si>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</si>
  <si>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</si>
  <si>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</si>
  <si>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</si>
  <si>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</si>
  <si>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</si>
  <si>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</si>
  <si>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</si>
  <si>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</si>
  <si>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</si>
  <si>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</si>
  <si>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</si>
  <si>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</si>
  <si>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</si>
  <si>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</si>
  <si>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</si>
  <si>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</si>
  <si>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</si>
  <si>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</si>
  <si>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</si>
  <si>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</si>
  <si>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</si>
  <si>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</si>
  <si>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</si>
  <si>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</si>
  <si>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</si>
  <si>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</si>
  <si>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</si>
  <si>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</si>
  <si>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</si>
  <si>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</si>
  <si>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</si>
  <si>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</si>
  <si>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</si>
  <si>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</si>
  <si>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</si>
  <si>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</si>
  <si>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</si>
  <si>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</si>
  <si>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</si>
  <si>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</si>
  <si>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</si>
  <si>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</si>
  <si>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</si>
  <si>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</si>
  <si>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</si>
  <si>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</si>
  <si>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</si>
  <si>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</si>
  <si>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</si>
  <si>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</si>
  <si>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</si>
  <si>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</si>
  <si>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</si>
  <si>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</si>
  <si>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</si>
  <si>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</si>
  <si>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</si>
  <si>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</si>
  <si>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</si>
  <si>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</si>
  <si>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</si>
  <si>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</si>
  <si>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</si>
  <si>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</si>
  <si>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</si>
  <si>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</si>
  <si>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</si>
  <si>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</si>
  <si>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</si>
  <si>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</si>
  <si>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</si>
  <si>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</si>
  <si>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</si>
  <si>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</si>
  <si>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</si>
  <si>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</si>
  <si>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81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</si>
  <si>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</si>
  <si>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</si>
  <si>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</si>
  <si>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</si>
  <si>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</si>
  <si>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シアン化合物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</si>
  <si>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</si>
  <si>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</si>
  <si>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</si>
  <si>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</si>
  <si>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</si>
  <si>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</si>
  <si>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</si>
  <si>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</si>
  <si>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</si>
  <si>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</si>
  <si>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</si>
  <si>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</si>
  <si>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</si>
  <si>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</si>
  <si>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</si>
  <si>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</si>
  <si>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9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</si>
  <si>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</si>
  <si>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</si>
  <si>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</si>
  <si>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</si>
  <si>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</si>
  <si>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</si>
  <si>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</si>
  <si>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</si>
  <si>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</si>
  <si>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</si>
  <si>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</si>
  <si>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</si>
  <si>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</si>
  <si>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</si>
  <si>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</si>
  <si>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</si>
  <si>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</si>
  <si>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18-2</t>
    <phoneticPr fontId="3"/>
  </si>
  <si>
    <t>18-3</t>
    <phoneticPr fontId="3"/>
  </si>
  <si>
    <t>たばこ製造業の用に供する施設</t>
    <phoneticPr fontId="3"/>
  </si>
  <si>
    <t>19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</si>
  <si>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</si>
  <si>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</si>
  <si>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</si>
  <si>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</si>
  <si>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</si>
  <si>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</si>
  <si>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</si>
  <si>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</si>
  <si>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</si>
  <si>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</si>
  <si>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</si>
  <si>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</si>
  <si>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</si>
  <si>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</si>
  <si>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</si>
  <si>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</si>
  <si>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</si>
  <si>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</si>
  <si>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</si>
  <si>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</si>
  <si>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</si>
  <si>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</si>
  <si>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</si>
  <si>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</si>
  <si>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</si>
  <si>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</si>
  <si>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</si>
  <si>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</si>
  <si>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</si>
  <si>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</si>
  <si>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</si>
  <si>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</si>
  <si>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</si>
  <si>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</si>
  <si>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</si>
  <si>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</si>
  <si>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</si>
  <si>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36</t>
    <phoneticPr fontId="3"/>
  </si>
  <si>
    <t>合成洗剤製造業の用に供する施設</t>
    <phoneticPr fontId="3"/>
  </si>
  <si>
    <t>37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</si>
  <si>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</si>
  <si>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</si>
  <si>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</si>
  <si>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</si>
  <si>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</si>
  <si>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</si>
  <si>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</si>
  <si>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</si>
  <si>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</si>
  <si>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</si>
  <si>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44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</si>
  <si>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</si>
  <si>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</si>
  <si>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</si>
  <si>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</si>
  <si>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</si>
  <si>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</si>
  <si>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</si>
  <si>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</si>
  <si>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</si>
  <si>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</si>
  <si>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</si>
  <si>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</si>
  <si>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</si>
  <si>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</si>
  <si>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</si>
  <si>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</si>
  <si>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</si>
  <si>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</si>
  <si>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</si>
  <si>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</si>
  <si>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</si>
  <si>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</si>
  <si>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</si>
  <si>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</si>
  <si>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</si>
  <si>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</si>
  <si>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</si>
  <si>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</si>
  <si>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</si>
  <si>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</si>
  <si>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</si>
  <si>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</si>
  <si>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</si>
  <si>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</si>
  <si>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</si>
  <si>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</si>
  <si>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</si>
  <si>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</si>
  <si>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</si>
  <si>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</si>
  <si>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</si>
  <si>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</si>
  <si>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</si>
  <si>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</si>
  <si>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</si>
  <si>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</si>
  <si>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</si>
  <si>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</si>
  <si>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24</t>
    <phoneticPr fontId="3"/>
  </si>
  <si>
    <t>化学肥料製造業の用に供する施設</t>
    <phoneticPr fontId="3"/>
  </si>
  <si>
    <t>25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</si>
  <si>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</si>
  <si>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</si>
  <si>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</si>
  <si>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</si>
  <si>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</si>
  <si>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</si>
  <si>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</si>
  <si>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</si>
  <si>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</si>
  <si>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</si>
  <si>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</si>
  <si>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</si>
  <si>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</si>
  <si>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</si>
  <si>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</si>
  <si>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</si>
  <si>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</si>
  <si>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</si>
  <si>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</si>
  <si>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</si>
  <si>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</si>
  <si>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</si>
  <si>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</si>
  <si>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</si>
  <si>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</si>
  <si>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</si>
  <si>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</si>
  <si>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</si>
  <si>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</si>
  <si>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</si>
  <si>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</si>
  <si>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</si>
  <si>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</si>
  <si>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</si>
  <si>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</si>
  <si>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</si>
  <si>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</si>
  <si>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</si>
  <si>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</si>
  <si>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</si>
  <si>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</si>
  <si>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</si>
  <si>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</si>
  <si>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</si>
  <si>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</si>
  <si>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</si>
  <si>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</si>
  <si>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</si>
  <si>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</si>
  <si>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</si>
  <si>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</si>
  <si>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</si>
  <si>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</si>
  <si>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</si>
  <si>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</si>
  <si>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</si>
  <si>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</si>
  <si>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</si>
  <si>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</si>
  <si>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</si>
  <si>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</si>
  <si>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</si>
  <si>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1，2-ジクロロエタン</t>
  </si>
  <si>
    <t>表3.5.2(15)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</si>
  <si>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湖沼法みなし指定地域特定施設（し尿浄化槽）</t>
    <phoneticPr fontId="3"/>
  </si>
  <si>
    <t>畜産農業又はサービス業の用に供する施設</t>
    <phoneticPr fontId="3"/>
  </si>
  <si>
    <t>水道施設、工業用水道施設又は自家用工業用水道の浄水施設</t>
    <phoneticPr fontId="3"/>
  </si>
  <si>
    <t>酸又はアルカリによる表面処理施設</t>
    <phoneticPr fontId="3"/>
  </si>
  <si>
    <t xml:space="preserve">電気めっき施設 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</si>
  <si>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</si>
  <si>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</si>
  <si>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</si>
  <si>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</si>
  <si>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</si>
  <si>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</si>
  <si>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</si>
  <si>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</si>
  <si>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</si>
  <si>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洗毛業の用に供する施設</t>
    <phoneticPr fontId="3"/>
  </si>
  <si>
    <t>化学繊維製造業の用に供する施設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</si>
  <si>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</si>
  <si>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</si>
  <si>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パーティクルボード製造業の用に供する施設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</si>
  <si>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</si>
  <si>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</si>
  <si>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</si>
  <si>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</si>
  <si>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</si>
  <si>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</si>
  <si>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</si>
  <si>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</si>
  <si>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</si>
  <si>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</si>
  <si>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</si>
  <si>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</si>
  <si>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</si>
  <si>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</si>
  <si>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</si>
  <si>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</si>
  <si>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</si>
  <si>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</si>
  <si>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</si>
  <si>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</si>
  <si>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</si>
  <si>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</si>
  <si>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</si>
  <si>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</si>
  <si>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</si>
  <si>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100,000～300,000</t>
    <phoneticPr fontId="3"/>
  </si>
  <si>
    <t>〃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</si>
  <si>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</si>
  <si>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</si>
  <si>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</si>
  <si>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5,000～10,000</t>
    <phoneticPr fontId="3"/>
  </si>
  <si>
    <t>〃</t>
    <phoneticPr fontId="3"/>
  </si>
  <si>
    <t>10,000～30,000</t>
    <phoneticPr fontId="3"/>
  </si>
  <si>
    <t>30,000～50,000</t>
    <phoneticPr fontId="3"/>
  </si>
  <si>
    <t>50,000～100,000</t>
    <phoneticPr fontId="3"/>
  </si>
  <si>
    <t>〃</t>
    <phoneticPr fontId="3"/>
  </si>
  <si>
    <t>100,000～300,000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</si>
  <si>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</si>
  <si>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</si>
  <si>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</si>
  <si>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5,000～10,000</t>
    <phoneticPr fontId="3"/>
  </si>
  <si>
    <t>10,000～30,000</t>
    <phoneticPr fontId="3"/>
  </si>
  <si>
    <t>30,000～50,000</t>
    <phoneticPr fontId="3"/>
  </si>
  <si>
    <t>50,000～100,000</t>
    <phoneticPr fontId="3"/>
  </si>
  <si>
    <t>100,000～300,000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</si>
  <si>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</si>
  <si>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</si>
  <si>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</si>
  <si>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表3.3.10　排水処理方法別工場・事業場数</t>
    <rPh sb="0" eb="1">
      <t>ヒョウ</t>
    </rPh>
    <rPh sb="8" eb="10">
      <t>ハイスイ</t>
    </rPh>
    <rPh sb="10" eb="12">
      <t>ショリ</t>
    </rPh>
    <rPh sb="12" eb="14">
      <t>ホウホウ</t>
    </rPh>
    <rPh sb="14" eb="15">
      <t>ベツ</t>
    </rPh>
    <rPh sb="15" eb="17">
      <t>コウジョウ</t>
    </rPh>
    <rPh sb="18" eb="20">
      <t>ジギョウ</t>
    </rPh>
    <rPh sb="20" eb="21">
      <t>ジョウ</t>
    </rPh>
    <rPh sb="21" eb="22">
      <t>スウ</t>
    </rPh>
    <phoneticPr fontId="3"/>
  </si>
  <si>
    <t>産業分類不明</t>
    <phoneticPr fontId="3"/>
  </si>
  <si>
    <t>連続測定</t>
    <rPh sb="0" eb="2">
      <t>レンゾク</t>
    </rPh>
    <rPh sb="2" eb="4">
      <t>ソクテイ</t>
    </rPh>
    <phoneticPr fontId="3"/>
  </si>
  <si>
    <t>非連続測定</t>
    <rPh sb="0" eb="1">
      <t>ヒ</t>
    </rPh>
    <rPh sb="1" eb="3">
      <t>レンゾク</t>
    </rPh>
    <rPh sb="3" eb="5">
      <t>ソクテイ</t>
    </rPh>
    <phoneticPr fontId="3"/>
  </si>
  <si>
    <t>回/年</t>
    <rPh sb="0" eb="1">
      <t>カイ</t>
    </rPh>
    <rPh sb="2" eb="3">
      <t>ネン</t>
    </rPh>
    <phoneticPr fontId="3"/>
  </si>
  <si>
    <t>産業分類不明</t>
    <phoneticPr fontId="3"/>
  </si>
  <si>
    <t>水素イオン濃度(pH)</t>
    <rPh sb="0" eb="2">
      <t>スイソ</t>
    </rPh>
    <rPh sb="5" eb="7">
      <t>ノウド</t>
    </rPh>
    <phoneticPr fontId="3"/>
  </si>
  <si>
    <t>産業分類不明</t>
    <phoneticPr fontId="3"/>
  </si>
  <si>
    <t>BOD</t>
    <phoneticPr fontId="3"/>
  </si>
  <si>
    <t>産業分類不明</t>
    <phoneticPr fontId="3"/>
  </si>
  <si>
    <t>産業分類不明</t>
    <phoneticPr fontId="3"/>
  </si>
  <si>
    <t>COD</t>
    <phoneticPr fontId="3"/>
  </si>
  <si>
    <t>ＳＳ</t>
    <phoneticPr fontId="3"/>
  </si>
  <si>
    <t>産業分類不明</t>
    <phoneticPr fontId="3"/>
  </si>
  <si>
    <t>産業分類不明</t>
    <phoneticPr fontId="3"/>
  </si>
  <si>
    <t>産業分類不明</t>
    <phoneticPr fontId="3"/>
  </si>
  <si>
    <t>産業分類不明</t>
    <phoneticPr fontId="3"/>
  </si>
  <si>
    <t>ノルマルヘキサン抽出物質（鉱油等）</t>
    <rPh sb="8" eb="10">
      <t>チュウシュツ</t>
    </rPh>
    <rPh sb="10" eb="12">
      <t>ブッシツ</t>
    </rPh>
    <rPh sb="13" eb="16">
      <t>コウユナド</t>
    </rPh>
    <phoneticPr fontId="3"/>
  </si>
  <si>
    <t>ノルマルヘキサン抽出物質（動植物油脂類）</t>
    <rPh sb="8" eb="10">
      <t>チュウシュツ</t>
    </rPh>
    <rPh sb="10" eb="12">
      <t>ブッシツ</t>
    </rPh>
    <rPh sb="13" eb="16">
      <t>ドウショクブツ</t>
    </rPh>
    <rPh sb="16" eb="18">
      <t>ユシ</t>
    </rPh>
    <rPh sb="18" eb="19">
      <t>ルイ</t>
    </rPh>
    <phoneticPr fontId="3"/>
  </si>
  <si>
    <t>産業分類不明</t>
    <phoneticPr fontId="3"/>
  </si>
  <si>
    <t>溶解性鉄</t>
    <rPh sb="0" eb="2">
      <t>ヨウカイ</t>
    </rPh>
    <rPh sb="2" eb="3">
      <t>セイ</t>
    </rPh>
    <rPh sb="3" eb="4">
      <t>テツ</t>
    </rPh>
    <phoneticPr fontId="3"/>
  </si>
  <si>
    <t>溶解性マンガン</t>
    <rPh sb="0" eb="2">
      <t>ヨウカイ</t>
    </rPh>
    <rPh sb="2" eb="3">
      <t>セイ</t>
    </rPh>
    <phoneticPr fontId="3"/>
  </si>
  <si>
    <t>クロム</t>
    <phoneticPr fontId="3"/>
  </si>
  <si>
    <t>大腸菌群数</t>
    <rPh sb="0" eb="3">
      <t>ダイチョウキン</t>
    </rPh>
    <rPh sb="3" eb="4">
      <t>グン</t>
    </rPh>
    <rPh sb="4" eb="5">
      <t>スウ</t>
    </rPh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</si>
  <si>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</si>
  <si>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</si>
  <si>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</si>
  <si>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</si>
  <si>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</si>
  <si>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</si>
  <si>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</si>
  <si>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</si>
  <si>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</si>
  <si>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</si>
  <si>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</si>
  <si>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</si>
  <si>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</si>
  <si>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</si>
  <si>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</si>
  <si>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</si>
  <si>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</si>
  <si>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</si>
  <si>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</si>
  <si>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</si>
  <si>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</si>
  <si>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</si>
  <si>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</si>
  <si>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</si>
  <si>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</si>
  <si>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</si>
  <si>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</si>
  <si>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</si>
  <si>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</si>
  <si>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</si>
  <si>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</si>
  <si>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</si>
  <si>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</si>
  <si>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</si>
  <si>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</si>
  <si>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</si>
  <si>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</si>
  <si>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</si>
  <si>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</si>
  <si>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</si>
  <si>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</si>
  <si>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</si>
  <si>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</si>
  <si>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</si>
  <si>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</si>
  <si>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</si>
  <si>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</si>
  <si>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</si>
  <si>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</si>
  <si>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</si>
  <si>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</si>
  <si>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</si>
  <si>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</si>
  <si>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</si>
  <si>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</si>
  <si>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</si>
  <si>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</si>
  <si>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</si>
  <si>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</si>
  <si>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</si>
  <si>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</si>
  <si>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</si>
  <si>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</si>
  <si>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</si>
  <si>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</si>
  <si>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</si>
  <si>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</si>
  <si>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</si>
  <si>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</si>
  <si>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</si>
  <si>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</si>
  <si>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</si>
  <si>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</si>
  <si>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</si>
  <si>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</si>
  <si>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</si>
  <si>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</si>
  <si>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</si>
  <si>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</si>
  <si>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</si>
  <si>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</si>
  <si>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</si>
  <si>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</si>
  <si>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</si>
  <si>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</si>
  <si>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</si>
  <si>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</si>
  <si>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</si>
  <si>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</si>
  <si>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</si>
  <si>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</si>
  <si>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</si>
  <si>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</si>
  <si>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</si>
  <si>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</si>
  <si>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</si>
  <si>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</si>
  <si>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</si>
  <si>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</si>
  <si>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</si>
  <si>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</si>
  <si>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</si>
  <si>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</si>
  <si>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</si>
  <si>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</si>
  <si>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</si>
  <si>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</si>
  <si>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</si>
  <si>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</si>
  <si>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</si>
  <si>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</si>
  <si>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</si>
  <si>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</si>
  <si>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</si>
  <si>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</si>
  <si>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</si>
  <si>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</si>
  <si>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</si>
  <si>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</si>
  <si>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</si>
  <si>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</si>
  <si>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</si>
  <si>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</si>
  <si>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</si>
  <si>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</si>
  <si>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</si>
  <si>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</si>
  <si>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</si>
  <si>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</si>
  <si>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</si>
  <si>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</si>
  <si>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</si>
  <si>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</si>
  <si>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</si>
  <si>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</si>
  <si>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</si>
  <si>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</si>
  <si>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</si>
  <si>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</si>
  <si>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</si>
  <si>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</si>
  <si>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</si>
  <si>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</si>
  <si>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</si>
  <si>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</si>
  <si>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</si>
  <si>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</si>
  <si>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</si>
  <si>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</si>
  <si>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</si>
  <si>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</si>
  <si>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</si>
  <si>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</si>
  <si>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</si>
  <si>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</si>
  <si>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</si>
  <si>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</si>
  <si>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</si>
  <si>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</si>
  <si>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</si>
  <si>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</si>
  <si>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</si>
  <si>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</si>
  <si>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</si>
  <si>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</si>
  <si>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</si>
  <si>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</si>
  <si>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</si>
  <si>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</si>
  <si>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</si>
  <si>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</si>
  <si>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</si>
  <si>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</si>
  <si>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</si>
  <si>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</si>
  <si>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</si>
  <si>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</si>
  <si>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</si>
  <si>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</si>
  <si>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</si>
  <si>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</si>
  <si>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</si>
  <si>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</si>
  <si>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</si>
  <si>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</si>
  <si>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</si>
  <si>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</si>
  <si>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</si>
  <si>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</si>
  <si>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</si>
  <si>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</si>
  <si>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</si>
  <si>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</si>
  <si>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</si>
  <si>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</si>
  <si>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</si>
  <si>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</si>
  <si>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</si>
  <si>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</si>
  <si>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産業廃棄物処理施設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</si>
  <si>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</si>
  <si>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</si>
  <si>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</si>
  <si>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</si>
  <si>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</si>
  <si>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</si>
  <si>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</si>
  <si>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</si>
  <si>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</si>
  <si>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</si>
  <si>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</si>
  <si>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</si>
  <si>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</si>
  <si>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</si>
  <si>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</si>
  <si>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</si>
  <si>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</si>
  <si>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</si>
  <si>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</si>
  <si>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</si>
  <si>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</si>
  <si>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</si>
  <si>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</si>
  <si>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</si>
  <si>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</si>
  <si>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</si>
  <si>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</si>
  <si>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</si>
  <si>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</si>
  <si>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</si>
  <si>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</si>
  <si>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</si>
  <si>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</si>
  <si>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9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</si>
  <si>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</si>
  <si>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</si>
  <si>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</si>
  <si>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</si>
  <si>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</si>
  <si>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</si>
  <si>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</si>
  <si>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</si>
  <si>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</si>
  <si>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</si>
  <si>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</si>
  <si>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</si>
  <si>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</si>
  <si>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</si>
  <si>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</si>
  <si>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</si>
  <si>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</si>
  <si>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</si>
  <si>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</si>
  <si>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</si>
  <si>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</si>
  <si>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</si>
  <si>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</si>
  <si>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</si>
  <si>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</si>
  <si>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</si>
  <si>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</si>
  <si>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</si>
  <si>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脂肪酸製造業の用に供する蒸りゅう施設</t>
    <phoneticPr fontId="3"/>
  </si>
  <si>
    <t>試薬の製造業の用に供する試薬製造施設</t>
    <phoneticPr fontId="3"/>
  </si>
  <si>
    <t>砂利採取業の用に供する水洗式分別施設</t>
    <phoneticPr fontId="3"/>
  </si>
  <si>
    <t>66-2</t>
    <phoneticPr fontId="3"/>
  </si>
  <si>
    <t>1，1-ジクロロエチレン</t>
    <phoneticPr fontId="3"/>
  </si>
  <si>
    <t>パルプ、紙又は紙加工品の製造業の用に供する施設</t>
    <phoneticPr fontId="3"/>
  </si>
  <si>
    <t>水銀電解法による化成ソーダ又は化成カリの製造業の用に供する施設</t>
    <phoneticPr fontId="3"/>
  </si>
  <si>
    <t>有機ゴム薬品製造業の用に供する施設</t>
    <phoneticPr fontId="3"/>
  </si>
  <si>
    <t>香料製造業の用に供する施設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</si>
  <si>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</si>
  <si>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</si>
  <si>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</si>
  <si>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</si>
  <si>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</si>
  <si>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</si>
  <si>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水道施設、工業用水道施設又は自家用工業用水道の浄水施設</t>
    <phoneticPr fontId="3"/>
  </si>
  <si>
    <t>1,1,1-トリクロロエタン</t>
    <phoneticPr fontId="3"/>
  </si>
  <si>
    <t>1,3-ジクロロプロペン</t>
    <phoneticPr fontId="3"/>
  </si>
  <si>
    <t>73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</si>
  <si>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</si>
  <si>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</si>
  <si>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旅館業の用に供する施設</t>
    <phoneticPr fontId="3"/>
  </si>
  <si>
    <t>66-3</t>
    <phoneticPr fontId="3"/>
  </si>
  <si>
    <t>砂糖製造業の用に供する施設</t>
    <phoneticPr fontId="3"/>
  </si>
  <si>
    <t>飲料製造業の用に供する施設</t>
    <phoneticPr fontId="3"/>
  </si>
  <si>
    <t>香料製造業の用に供する施設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</si>
  <si>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</si>
  <si>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</si>
  <si>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</si>
  <si>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</si>
  <si>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水道施設、工業用水道施設又は自家用工業用水道の浄水施設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</si>
  <si>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</si>
  <si>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</si>
  <si>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</si>
  <si>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</si>
  <si>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特定事業場から排出される水の処理施設</t>
    <phoneticPr fontId="3"/>
  </si>
  <si>
    <t>湖沼法みなし指定地域特定施設（病院）</t>
    <phoneticPr fontId="3"/>
  </si>
  <si>
    <t>石けん製造業の用に供する施設</t>
    <phoneticPr fontId="3"/>
  </si>
  <si>
    <t>硬化油製造業の用に供する施設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</si>
  <si>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</si>
  <si>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</si>
  <si>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</si>
  <si>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</si>
  <si>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</si>
  <si>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</si>
  <si>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</si>
  <si>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</si>
  <si>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</si>
  <si>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</si>
  <si>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</si>
  <si>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</si>
  <si>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</si>
  <si>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</si>
  <si>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</si>
  <si>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</si>
  <si>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</si>
  <si>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</si>
  <si>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</si>
  <si>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</si>
  <si>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</si>
  <si>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</si>
  <si>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</si>
  <si>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</si>
  <si>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</si>
  <si>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</si>
  <si>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</si>
  <si>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</si>
  <si>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</si>
  <si>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</si>
  <si>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</si>
  <si>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</si>
  <si>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シス-1，2-ジクロロエチレン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</si>
  <si>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</si>
  <si>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</si>
  <si>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</si>
  <si>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</si>
  <si>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</si>
  <si>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</si>
  <si>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</si>
  <si>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</si>
  <si>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</si>
  <si>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</si>
  <si>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</si>
  <si>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</si>
  <si>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</si>
  <si>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</si>
  <si>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</si>
  <si>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</si>
  <si>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</si>
  <si>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</si>
  <si>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</si>
  <si>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</si>
  <si>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</si>
  <si>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</si>
  <si>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</si>
  <si>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</si>
  <si>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</si>
  <si>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</si>
  <si>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</si>
  <si>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</si>
  <si>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</si>
  <si>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</si>
  <si>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</si>
  <si>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</si>
  <si>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</si>
  <si>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</si>
  <si>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</si>
  <si>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</si>
  <si>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</si>
  <si>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</si>
  <si>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</si>
  <si>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</si>
  <si>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</si>
  <si>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</si>
  <si>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</si>
  <si>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</si>
  <si>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</si>
  <si>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</si>
  <si>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</si>
  <si>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</si>
  <si>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</si>
  <si>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</si>
  <si>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</si>
  <si>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</si>
  <si>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</si>
  <si>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</si>
  <si>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</si>
  <si>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</si>
  <si>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</si>
  <si>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</si>
  <si>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</si>
  <si>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</si>
  <si>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</si>
  <si>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</si>
  <si>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</si>
  <si>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</si>
  <si>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</si>
  <si>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</si>
  <si>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</si>
  <si>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</si>
  <si>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</si>
  <si>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</si>
  <si>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</si>
  <si>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</si>
  <si>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</si>
  <si>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</si>
  <si>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</si>
  <si>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</si>
  <si>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</si>
  <si>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</si>
  <si>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</si>
  <si>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</si>
  <si>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合計</t>
    <phoneticPr fontId="3"/>
  </si>
  <si>
    <t>六価クロム化合物</t>
    <phoneticPr fontId="3"/>
  </si>
  <si>
    <t>石けん製造業の用に供する施設</t>
    <phoneticPr fontId="3"/>
  </si>
  <si>
    <t>硬化油製造業の用に供する施設</t>
    <phoneticPr fontId="3"/>
  </si>
  <si>
    <t>66-2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</si>
  <si>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</si>
  <si>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</si>
  <si>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</si>
  <si>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飲料製造業の用に供する施設</t>
    <phoneticPr fontId="3"/>
  </si>
  <si>
    <t>36</t>
  </si>
  <si>
    <t>37</t>
  </si>
  <si>
    <t>38</t>
  </si>
  <si>
    <t>39</t>
  </si>
  <si>
    <t>40</t>
  </si>
  <si>
    <t>41</t>
  </si>
  <si>
    <t>生コンクリート製造業の用に供するバッチャープラント</t>
    <phoneticPr fontId="3"/>
  </si>
  <si>
    <t>一般廃棄物処理施設である焼却施設</t>
    <phoneticPr fontId="3"/>
  </si>
  <si>
    <t>指定地域特定施設（し尿浄化槽２０１～５００人槽）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</si>
  <si>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</si>
  <si>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</si>
  <si>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</si>
  <si>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</si>
  <si>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</si>
  <si>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</si>
  <si>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</si>
  <si>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</si>
  <si>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</si>
  <si>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</si>
  <si>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 xml:space="preserve">      －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</si>
  <si>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</si>
  <si>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</si>
  <si>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その他の有機化学工業製品製造業の用に供する施設</t>
    <phoneticPr fontId="3"/>
  </si>
  <si>
    <t>医薬品製造業の用に供する施設</t>
    <phoneticPr fontId="3"/>
  </si>
  <si>
    <t>火薬製造業の用に供する洗浄施設</t>
    <phoneticPr fontId="3"/>
  </si>
  <si>
    <t>農薬製造業の用に供する混合施設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</si>
  <si>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</si>
  <si>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</si>
  <si>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</si>
  <si>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</si>
  <si>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</si>
  <si>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</si>
  <si>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</si>
  <si>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</si>
  <si>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</si>
  <si>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</si>
  <si>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</si>
  <si>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</si>
  <si>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</si>
  <si>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</si>
  <si>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</si>
  <si>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</si>
  <si>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</si>
  <si>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</si>
  <si>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</si>
  <si>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</si>
  <si>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</si>
  <si>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</si>
  <si>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</si>
  <si>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所管</t>
    <rPh sb="0" eb="2">
      <t>ショカン</t>
    </rPh>
    <phoneticPr fontId="3"/>
  </si>
  <si>
    <t>回収数</t>
    <rPh sb="0" eb="2">
      <t>カイシュウ</t>
    </rPh>
    <rPh sb="2" eb="3">
      <t>スウ</t>
    </rPh>
    <phoneticPr fontId="3"/>
  </si>
  <si>
    <t>稼動コード</t>
    <rPh sb="0" eb="2">
      <t>カドウ</t>
    </rPh>
    <phoneticPr fontId="3"/>
  </si>
  <si>
    <t>2下水道接続</t>
    <rPh sb="1" eb="4">
      <t>ゲスイドウ</t>
    </rPh>
    <rPh sb="4" eb="6">
      <t>セツゾク</t>
    </rPh>
    <phoneticPr fontId="3"/>
  </si>
  <si>
    <t>3建設中</t>
    <rPh sb="1" eb="4">
      <t>ケンセツチュウ</t>
    </rPh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</si>
  <si>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</si>
  <si>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</si>
  <si>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木材薬品処理業の用に供する施設</t>
    <phoneticPr fontId="3"/>
  </si>
  <si>
    <t>有機ゴム薬品製造業の用に供する施設</t>
    <phoneticPr fontId="3"/>
  </si>
  <si>
    <t>小麦粉製造業の用に供する洗浄施設</t>
    <phoneticPr fontId="3"/>
  </si>
  <si>
    <t>洗毛業の用に供する施設</t>
    <phoneticPr fontId="3"/>
  </si>
  <si>
    <t>農薬製造業の用に供する混合施設</t>
    <phoneticPr fontId="3"/>
  </si>
  <si>
    <t>50</t>
    <phoneticPr fontId="3"/>
  </si>
  <si>
    <t>51</t>
    <phoneticPr fontId="3"/>
  </si>
  <si>
    <t>51-2</t>
    <phoneticPr fontId="3"/>
  </si>
  <si>
    <t>51-3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</si>
  <si>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</si>
  <si>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</si>
  <si>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</si>
  <si>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</si>
  <si>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</si>
  <si>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</si>
  <si>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</si>
  <si>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</si>
  <si>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</si>
  <si>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</si>
  <si>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</si>
  <si>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</si>
  <si>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</si>
  <si>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</si>
  <si>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</si>
  <si>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</si>
  <si>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</si>
  <si>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</si>
  <si>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</si>
  <si>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</si>
  <si>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</si>
  <si>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</si>
  <si>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</si>
  <si>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</si>
  <si>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</si>
  <si>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</si>
  <si>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</si>
  <si>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</si>
  <si>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</si>
  <si>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</si>
  <si>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</si>
  <si>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</si>
  <si>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</si>
  <si>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</si>
  <si>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</si>
  <si>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</si>
  <si>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</si>
  <si>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</si>
  <si>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</si>
  <si>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</si>
  <si>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</si>
  <si>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</si>
  <si>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</si>
  <si>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</si>
  <si>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</si>
  <si>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</si>
  <si>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</si>
  <si>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</si>
  <si>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</si>
  <si>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</si>
  <si>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</si>
  <si>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</si>
  <si>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</si>
  <si>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</si>
  <si>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</si>
  <si>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</si>
  <si>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</si>
  <si>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</si>
  <si>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</si>
  <si>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</si>
  <si>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</si>
  <si>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</si>
  <si>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</si>
  <si>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</si>
  <si>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</si>
  <si>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</si>
  <si>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</si>
  <si>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</si>
  <si>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</si>
  <si>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</si>
  <si>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</si>
  <si>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</si>
  <si>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</si>
  <si>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</si>
  <si>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</si>
  <si>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</si>
  <si>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</si>
  <si>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</si>
  <si>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</si>
  <si>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</si>
  <si>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</si>
  <si>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</si>
  <si>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</si>
  <si>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</si>
  <si>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</si>
  <si>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</si>
  <si>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</si>
  <si>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</si>
  <si>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</si>
  <si>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</si>
  <si>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</si>
  <si>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</si>
  <si>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</si>
  <si>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</si>
  <si>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</si>
  <si>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</si>
  <si>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</si>
  <si>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</si>
  <si>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</si>
  <si>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</si>
  <si>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</si>
  <si>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</si>
  <si>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</si>
  <si>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</si>
  <si>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</si>
  <si>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</si>
  <si>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</si>
  <si>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</si>
  <si>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</si>
  <si>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</si>
  <si>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</si>
  <si>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</si>
  <si>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</si>
  <si>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</si>
  <si>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</si>
  <si>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</si>
  <si>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</si>
  <si>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</si>
  <si>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</si>
  <si>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</si>
  <si>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</si>
  <si>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</si>
  <si>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</si>
  <si>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</si>
  <si>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</si>
  <si>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</si>
  <si>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</si>
  <si>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</si>
  <si>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</si>
  <si>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</si>
  <si>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</si>
  <si>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</si>
  <si>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</si>
  <si>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</si>
  <si>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</si>
  <si>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</si>
  <si>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</si>
  <si>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</si>
  <si>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</si>
  <si>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</si>
  <si>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</si>
  <si>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</si>
  <si>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</si>
  <si>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</si>
  <si>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</si>
  <si>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</si>
  <si>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</si>
  <si>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</si>
  <si>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</si>
  <si>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</si>
  <si>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</si>
  <si>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</si>
  <si>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</si>
  <si>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</si>
  <si>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</si>
  <si>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</si>
  <si>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</si>
  <si>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</si>
  <si>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</si>
  <si>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</si>
  <si>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</si>
  <si>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</si>
  <si>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</si>
  <si>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</si>
  <si>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</si>
  <si>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</si>
  <si>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</si>
  <si>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</si>
  <si>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</si>
  <si>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</si>
  <si>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</si>
  <si>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</si>
  <si>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</si>
  <si>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</si>
  <si>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</si>
  <si>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</si>
  <si>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</si>
  <si>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</si>
  <si>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</si>
  <si>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</si>
  <si>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</si>
  <si>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</si>
  <si>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</si>
  <si>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</si>
  <si>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</si>
  <si>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</si>
  <si>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</si>
  <si>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</si>
  <si>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</si>
  <si>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</si>
  <si>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</si>
  <si>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</si>
  <si>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</si>
  <si>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</si>
  <si>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</si>
  <si>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</si>
  <si>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51</t>
    <phoneticPr fontId="3"/>
  </si>
  <si>
    <t>石油精製業の用に供する施設</t>
    <phoneticPr fontId="3"/>
  </si>
  <si>
    <t>51-2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</si>
  <si>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</si>
  <si>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</si>
  <si>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</si>
  <si>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</si>
  <si>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</si>
  <si>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</si>
  <si>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</si>
  <si>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</si>
  <si>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</si>
  <si>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</si>
  <si>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</si>
  <si>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</si>
  <si>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</si>
  <si>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</si>
  <si>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</si>
  <si>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</si>
  <si>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</si>
  <si>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</si>
  <si>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</si>
  <si>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</si>
  <si>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</si>
  <si>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</si>
  <si>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</si>
  <si>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</si>
  <si>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</si>
  <si>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</si>
  <si>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</si>
  <si>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</si>
  <si>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</si>
  <si>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</si>
  <si>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</si>
  <si>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</si>
  <si>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</si>
  <si>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</si>
  <si>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</si>
  <si>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</si>
  <si>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</si>
  <si>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</si>
  <si>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</si>
  <si>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</si>
  <si>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</si>
  <si>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</si>
  <si>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</si>
  <si>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</si>
  <si>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</si>
  <si>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</si>
  <si>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</si>
  <si>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</si>
  <si>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</si>
  <si>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</si>
  <si>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</si>
  <si>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</si>
  <si>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</si>
  <si>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</si>
  <si>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</si>
  <si>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</si>
  <si>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</si>
  <si>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</si>
  <si>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</si>
  <si>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</si>
  <si>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</si>
  <si>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</si>
  <si>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</si>
  <si>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</si>
  <si>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</si>
  <si>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</si>
  <si>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</si>
  <si>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</si>
  <si>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</si>
  <si>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</si>
  <si>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</si>
  <si>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</si>
  <si>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</si>
  <si>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</si>
  <si>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</si>
  <si>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</si>
  <si>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</si>
  <si>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</si>
  <si>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</si>
  <si>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</si>
  <si>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</si>
  <si>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</si>
  <si>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</si>
  <si>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</si>
  <si>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</si>
  <si>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</si>
  <si>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</si>
  <si>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</si>
  <si>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</si>
  <si>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</si>
  <si>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</si>
  <si>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</si>
  <si>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</si>
  <si>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</si>
  <si>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</si>
  <si>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</si>
  <si>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</si>
  <si>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</si>
  <si>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</si>
  <si>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</si>
  <si>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</si>
  <si>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</si>
  <si>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</si>
  <si>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</si>
  <si>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</si>
  <si>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</si>
  <si>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</si>
  <si>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</si>
  <si>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</si>
  <si>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</si>
  <si>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</si>
  <si>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</si>
  <si>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</si>
  <si>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</si>
  <si>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</si>
  <si>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</si>
  <si>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</si>
  <si>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</si>
  <si>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</si>
  <si>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</si>
  <si>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</si>
  <si>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</si>
  <si>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</si>
  <si>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</si>
  <si>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</si>
  <si>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</si>
  <si>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</si>
  <si>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</si>
  <si>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</si>
  <si>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</si>
  <si>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</si>
  <si>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</si>
  <si>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</si>
  <si>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</si>
  <si>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</si>
  <si>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</si>
  <si>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</si>
  <si>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</si>
  <si>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</si>
  <si>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</si>
  <si>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</si>
  <si>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</si>
  <si>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</si>
  <si>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1</t>
    <phoneticPr fontId="3"/>
  </si>
  <si>
    <t>鉱業又は水洗炭業の用に供する施設</t>
    <phoneticPr fontId="3"/>
  </si>
  <si>
    <t>1-2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</si>
  <si>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</si>
  <si>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</si>
  <si>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</si>
  <si>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</si>
  <si>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</si>
  <si>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</si>
  <si>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</si>
  <si>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</si>
  <si>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</si>
  <si>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</si>
  <si>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</si>
  <si>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</si>
  <si>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</si>
  <si>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</si>
  <si>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</si>
  <si>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</si>
  <si>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</si>
  <si>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</si>
  <si>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</si>
  <si>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</si>
  <si>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</si>
  <si>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</si>
  <si>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</si>
  <si>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</si>
  <si>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</si>
  <si>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</si>
  <si>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</si>
  <si>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</si>
  <si>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</si>
  <si>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</si>
  <si>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</si>
  <si>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</si>
  <si>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18-2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</si>
  <si>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</si>
  <si>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</si>
  <si>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</si>
  <si>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</si>
  <si>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</si>
  <si>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</si>
  <si>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</si>
  <si>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</si>
  <si>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</si>
  <si>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</si>
  <si>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</si>
  <si>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</si>
  <si>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</si>
  <si>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</si>
  <si>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</si>
  <si>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</si>
  <si>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</si>
  <si>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23-2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</si>
  <si>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</si>
  <si>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</si>
  <si>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</si>
  <si>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</si>
  <si>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</si>
  <si>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</si>
  <si>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</si>
  <si>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</si>
  <si>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</si>
  <si>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</si>
  <si>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</si>
  <si>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</si>
  <si>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</si>
  <si>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</si>
  <si>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</si>
  <si>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</si>
  <si>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</si>
  <si>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</si>
  <si>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</si>
  <si>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34</t>
    <phoneticPr fontId="3"/>
  </si>
  <si>
    <t>合成ゴム製造業の用に供する施設</t>
    <phoneticPr fontId="3"/>
  </si>
  <si>
    <t>35</t>
    <phoneticPr fontId="3"/>
  </si>
  <si>
    <t>36</t>
    <phoneticPr fontId="3"/>
  </si>
  <si>
    <t>合成洗剤製造業の用に供する施設</t>
    <phoneticPr fontId="3"/>
  </si>
  <si>
    <t>37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</si>
  <si>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</si>
  <si>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</si>
  <si>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</si>
  <si>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</si>
  <si>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</si>
  <si>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</si>
  <si>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</si>
  <si>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</si>
  <si>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</si>
  <si>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</si>
  <si>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</si>
  <si>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44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</si>
  <si>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</si>
  <si>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</si>
  <si>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</si>
  <si>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</si>
  <si>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</si>
  <si>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</si>
  <si>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</si>
  <si>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</si>
  <si>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</si>
  <si>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</si>
  <si>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</si>
  <si>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</si>
  <si>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</si>
  <si>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</si>
  <si>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</si>
  <si>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</si>
  <si>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</si>
  <si>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</si>
  <si>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</si>
  <si>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</si>
  <si>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</si>
  <si>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</si>
  <si>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</si>
  <si>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</si>
  <si>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</si>
  <si>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</si>
  <si>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</si>
  <si>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</si>
  <si>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</si>
  <si>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</si>
  <si>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</si>
  <si>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</si>
  <si>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</si>
  <si>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</si>
  <si>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</si>
  <si>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</si>
  <si>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</si>
  <si>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</si>
  <si>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</si>
  <si>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</si>
  <si>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</si>
  <si>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</si>
  <si>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</si>
  <si>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</si>
  <si>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</si>
  <si>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</si>
  <si>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</si>
  <si>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</si>
  <si>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</si>
  <si>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</si>
  <si>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</si>
  <si>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</si>
  <si>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</si>
  <si>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</si>
  <si>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</si>
  <si>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</si>
  <si>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</si>
  <si>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</si>
  <si>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</si>
  <si>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</si>
  <si>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</si>
  <si>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</si>
  <si>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</si>
  <si>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</si>
  <si>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</si>
  <si>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</si>
  <si>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</si>
  <si>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</si>
  <si>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</si>
  <si>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</si>
  <si>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</si>
  <si>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</si>
  <si>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</si>
  <si>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</si>
  <si>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</si>
  <si>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</si>
  <si>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</si>
  <si>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</si>
  <si>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</si>
  <si>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</si>
  <si>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</si>
  <si>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</si>
  <si>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</si>
  <si>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</si>
  <si>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</si>
  <si>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</si>
  <si>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</si>
  <si>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</si>
  <si>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</si>
  <si>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</si>
  <si>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</si>
  <si>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</si>
  <si>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</si>
  <si>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</si>
  <si>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</si>
  <si>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</si>
  <si>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</si>
  <si>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</si>
  <si>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</si>
  <si>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</si>
  <si>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</si>
  <si>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</si>
  <si>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</si>
  <si>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</si>
  <si>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</si>
  <si>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</si>
  <si>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</si>
  <si>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</si>
  <si>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</si>
  <si>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</si>
  <si>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</si>
  <si>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</si>
  <si>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</si>
  <si>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</si>
  <si>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</si>
  <si>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</si>
  <si>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</si>
  <si>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</si>
  <si>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</si>
  <si>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</si>
  <si>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</si>
  <si>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</si>
  <si>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</si>
  <si>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</si>
  <si>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</si>
  <si>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</si>
  <si>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</si>
  <si>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</si>
  <si>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</si>
  <si>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</si>
  <si>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</si>
  <si>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</si>
  <si>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</si>
  <si>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</si>
  <si>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</si>
  <si>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</si>
  <si>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</si>
  <si>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</si>
  <si>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</si>
  <si>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</si>
  <si>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</si>
  <si>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</si>
  <si>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</si>
  <si>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</si>
  <si>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</si>
  <si>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</si>
  <si>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</si>
  <si>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</si>
  <si>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</si>
  <si>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</si>
  <si>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</si>
  <si>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</si>
  <si>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</si>
  <si>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</si>
  <si>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</si>
  <si>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</si>
  <si>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</si>
  <si>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</si>
  <si>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</si>
  <si>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</si>
  <si>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</si>
  <si>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</si>
  <si>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</si>
  <si>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</si>
  <si>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</si>
  <si>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</si>
  <si>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</si>
  <si>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</si>
  <si>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</si>
  <si>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</si>
  <si>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</si>
  <si>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</si>
  <si>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</si>
  <si>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</si>
  <si>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</si>
  <si>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</si>
  <si>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</si>
  <si>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</si>
  <si>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</si>
  <si>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</si>
  <si>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</si>
  <si>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</si>
  <si>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</si>
  <si>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</si>
  <si>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</si>
  <si>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</si>
  <si>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</si>
  <si>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</si>
  <si>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</si>
  <si>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</si>
  <si>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</si>
  <si>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</si>
  <si>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</si>
  <si>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</si>
  <si>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</si>
  <si>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</si>
  <si>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</si>
  <si>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</si>
  <si>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</si>
  <si>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</si>
  <si>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</si>
  <si>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</si>
  <si>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</si>
  <si>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</si>
  <si>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</si>
  <si>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</si>
  <si>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</si>
  <si>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</si>
  <si>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</si>
  <si>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</si>
  <si>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</si>
  <si>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</si>
  <si>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</si>
  <si>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</si>
  <si>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</si>
  <si>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</si>
  <si>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</si>
  <si>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</si>
  <si>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</si>
  <si>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</si>
  <si>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</si>
  <si>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</si>
  <si>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</si>
  <si>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</si>
  <si>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</si>
  <si>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</si>
  <si>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</si>
  <si>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</si>
  <si>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</si>
  <si>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</si>
  <si>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</si>
  <si>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</si>
  <si>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</si>
  <si>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</si>
  <si>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</si>
  <si>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</si>
  <si>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</si>
  <si>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</si>
  <si>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</si>
  <si>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</si>
  <si>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</si>
  <si>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</si>
  <si>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</si>
  <si>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</si>
  <si>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</si>
  <si>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</si>
  <si>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</si>
  <si>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</si>
  <si>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</si>
  <si>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</si>
  <si>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</si>
  <si>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</si>
  <si>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</si>
  <si>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</si>
  <si>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</si>
  <si>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</si>
  <si>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</si>
  <si>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</si>
  <si>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</si>
  <si>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</si>
  <si>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</si>
  <si>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</si>
  <si>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24</t>
    <phoneticPr fontId="3"/>
  </si>
  <si>
    <t>化学肥料製造業の用に供する施設</t>
    <phoneticPr fontId="3"/>
  </si>
  <si>
    <t>自動車分解整備事業の用に供する洗車施設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</si>
  <si>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</si>
  <si>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</si>
  <si>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</si>
  <si>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</si>
  <si>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</si>
  <si>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</si>
  <si>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</si>
  <si>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</si>
  <si>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</si>
  <si>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</si>
  <si>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</si>
  <si>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</si>
  <si>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</si>
  <si>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</si>
  <si>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</si>
  <si>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</si>
  <si>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</si>
  <si>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</si>
  <si>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</si>
  <si>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</si>
  <si>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</si>
  <si>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</si>
  <si>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</si>
  <si>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</si>
  <si>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</si>
  <si>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</si>
  <si>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</si>
  <si>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</si>
  <si>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</si>
  <si>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</si>
  <si>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</si>
  <si>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</si>
  <si>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66-2</t>
    <phoneticPr fontId="3"/>
  </si>
  <si>
    <t>66-3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</si>
  <si>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</si>
  <si>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</si>
  <si>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</si>
  <si>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</si>
  <si>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</si>
  <si>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</si>
  <si>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73</t>
    <phoneticPr fontId="3"/>
  </si>
  <si>
    <t>下水道終末処理施設</t>
    <phoneticPr fontId="3"/>
  </si>
  <si>
    <t>74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</si>
  <si>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</si>
  <si>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</si>
  <si>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</si>
  <si>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合計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</si>
  <si>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</si>
  <si>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</si>
  <si>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</si>
  <si>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</si>
  <si>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</si>
  <si>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15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</si>
  <si>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</si>
  <si>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</si>
  <si>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</si>
  <si>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</si>
  <si>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</si>
  <si>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紡績業又は繊維製品の製造業若しくは加工業の用に供する施設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</si>
  <si>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</si>
  <si>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</si>
  <si>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</si>
  <si>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</si>
  <si>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</si>
  <si>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</si>
  <si>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</si>
  <si>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</si>
  <si>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</si>
  <si>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</si>
  <si>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</si>
  <si>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</si>
  <si>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</si>
  <si>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</si>
  <si>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</si>
  <si>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</si>
  <si>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</si>
  <si>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</si>
  <si>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</si>
  <si>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</si>
  <si>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</si>
  <si>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</si>
  <si>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</si>
  <si>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</si>
  <si>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</si>
  <si>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</si>
  <si>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</si>
  <si>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</si>
  <si>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</si>
  <si>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</si>
  <si>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66-2</t>
    <phoneticPr fontId="3"/>
  </si>
  <si>
    <t>旅館業の用に供する施設</t>
    <phoneticPr fontId="3"/>
  </si>
  <si>
    <t>66-3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</si>
  <si>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</si>
  <si>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</si>
  <si>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</si>
  <si>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</si>
  <si>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</si>
  <si>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</si>
  <si>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</si>
  <si>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</si>
  <si>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</si>
  <si>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</si>
  <si>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湖沼法みなし指定地域特定施設（し尿浄化槽）</t>
    <phoneticPr fontId="3"/>
  </si>
  <si>
    <t>合計</t>
    <phoneticPr fontId="3"/>
  </si>
  <si>
    <t>畜産農業又はサービス業の用に供する施設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</si>
  <si>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</si>
  <si>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</si>
  <si>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米菓製造業又はこうじ製造業の用に供する洗米機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</si>
  <si>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</si>
  <si>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</si>
  <si>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</si>
  <si>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</si>
  <si>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紡績業又は繊維製品の製造業若しくは加工業の用に供する施設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</si>
  <si>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</si>
  <si>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</si>
  <si>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</si>
  <si>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</si>
  <si>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</si>
  <si>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</si>
  <si>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</si>
  <si>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</si>
  <si>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</si>
  <si>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</si>
  <si>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</si>
  <si>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</si>
  <si>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</si>
  <si>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</si>
  <si>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</si>
  <si>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</si>
  <si>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</si>
  <si>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</si>
  <si>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</si>
  <si>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</si>
  <si>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</si>
  <si>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医療、衛生用ゴム製品製造業の用に供するラテックス成形型洗浄施設</t>
    <phoneticPr fontId="3"/>
  </si>
  <si>
    <t>生コンクリート製造業の用に供するバッチャープラント</t>
    <phoneticPr fontId="3"/>
  </si>
  <si>
    <t>有機質砂かべ材製造業の用に供する混合施設</t>
    <phoneticPr fontId="3"/>
  </si>
  <si>
    <t>砂利採取業の用に供する水洗式分別施設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</si>
  <si>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</si>
  <si>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</si>
  <si>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</si>
  <si>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</si>
  <si>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水道施設、工業用水道施設又は自家用工業用水道の浄水施設</t>
    <phoneticPr fontId="3"/>
  </si>
  <si>
    <t>66-2</t>
    <phoneticPr fontId="3"/>
  </si>
  <si>
    <t>旅館業の用に供する施設</t>
    <phoneticPr fontId="3"/>
  </si>
  <si>
    <t>66-3</t>
    <phoneticPr fontId="3"/>
  </si>
  <si>
    <t>そば店、うどん店、すし店のほか、喫茶店等に設置されるちゅう房施設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</si>
  <si>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</si>
  <si>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</si>
  <si>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</si>
  <si>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73</t>
    <phoneticPr fontId="3"/>
  </si>
  <si>
    <t>下水道終末処理施設</t>
    <phoneticPr fontId="3"/>
  </si>
  <si>
    <t>74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</si>
  <si>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</si>
  <si>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</si>
  <si>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</si>
  <si>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</si>
  <si>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</si>
  <si>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</si>
  <si>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</si>
  <si>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</si>
  <si>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</si>
  <si>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</si>
  <si>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</si>
  <si>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</si>
  <si>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</si>
  <si>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</si>
  <si>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</si>
  <si>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</si>
  <si>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</si>
  <si>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</si>
  <si>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</si>
  <si>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</si>
  <si>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</si>
  <si>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</si>
  <si>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</si>
  <si>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</si>
  <si>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</si>
  <si>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</si>
  <si>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硬化油製造業の用に供する施設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</si>
  <si>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</si>
  <si>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</si>
  <si>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</si>
  <si>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</si>
  <si>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</si>
  <si>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木材化学工業の用に供するフルフラール蒸りゅう施設</t>
    <phoneticPr fontId="3"/>
  </si>
  <si>
    <t>試薬の製造業の用に供する試薬製造施設</t>
    <phoneticPr fontId="3"/>
  </si>
  <si>
    <t>石油精製業の用に供する施設</t>
    <phoneticPr fontId="3"/>
  </si>
  <si>
    <t>自動車用タイヤ等ゴム製品製造業の用に供する直接加流施設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</si>
  <si>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</si>
  <si>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</si>
  <si>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</si>
  <si>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</si>
  <si>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</si>
  <si>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</si>
  <si>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</si>
  <si>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</si>
  <si>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</si>
  <si>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</si>
  <si>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</si>
  <si>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</si>
  <si>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</si>
  <si>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</si>
  <si>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</si>
  <si>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</si>
  <si>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</si>
  <si>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</si>
  <si>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</si>
  <si>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</si>
  <si>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</si>
  <si>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</si>
  <si>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</si>
  <si>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</si>
  <si>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</si>
  <si>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</si>
  <si>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</si>
  <si>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</si>
  <si>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</si>
  <si>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</si>
  <si>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</si>
  <si>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</si>
  <si>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</si>
  <si>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</si>
  <si>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</si>
  <si>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</si>
  <si>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</si>
  <si>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</si>
  <si>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</si>
  <si>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</si>
  <si>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</si>
  <si>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</si>
  <si>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特定施設不明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</si>
  <si>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</si>
  <si>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</si>
  <si>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</si>
  <si>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</si>
  <si>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</si>
  <si>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</si>
  <si>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</si>
  <si>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</si>
  <si>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</si>
  <si>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</si>
  <si>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</si>
  <si>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</si>
  <si>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</si>
  <si>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</si>
  <si>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</si>
  <si>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</si>
  <si>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</si>
  <si>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</si>
  <si>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</si>
  <si>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</si>
  <si>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</si>
  <si>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</si>
  <si>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</si>
  <si>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</si>
  <si>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</si>
  <si>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</si>
  <si>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</si>
  <si>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</si>
  <si>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</si>
  <si>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</si>
  <si>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</si>
  <si>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</si>
  <si>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</si>
  <si>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</si>
  <si>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</si>
  <si>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</si>
  <si>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</si>
  <si>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</si>
  <si>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</si>
  <si>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</si>
  <si>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</si>
  <si>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</si>
  <si>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</si>
  <si>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</si>
  <si>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</si>
  <si>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</si>
  <si>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</si>
  <si>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</si>
  <si>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</si>
  <si>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</si>
  <si>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</si>
  <si>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</si>
  <si>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</si>
  <si>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</si>
  <si>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</si>
  <si>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</si>
  <si>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</si>
  <si>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</si>
  <si>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</si>
  <si>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</si>
  <si>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</si>
  <si>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</si>
  <si>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</si>
  <si>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</si>
  <si>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</si>
  <si>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</si>
  <si>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</si>
  <si>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</si>
  <si>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</si>
  <si>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</si>
  <si>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</si>
  <si>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</si>
  <si>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</si>
  <si>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</si>
  <si>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</si>
  <si>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</si>
  <si>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</si>
  <si>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</si>
  <si>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</si>
  <si>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</si>
  <si>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1,1,2-トリクロロエタン</t>
    <phoneticPr fontId="3"/>
  </si>
  <si>
    <t>1</t>
    <phoneticPr fontId="3"/>
  </si>
  <si>
    <t>鉱業又は水洗炭業の用に供する施設</t>
    <phoneticPr fontId="3"/>
  </si>
  <si>
    <t>1-2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</si>
  <si>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</si>
  <si>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</si>
  <si>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</si>
  <si>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</si>
  <si>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</si>
  <si>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</si>
  <si>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</si>
  <si>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</si>
  <si>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</si>
  <si>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</si>
  <si>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</si>
  <si>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</si>
  <si>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</si>
  <si>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</si>
  <si>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</si>
  <si>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</si>
  <si>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</si>
  <si>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</si>
  <si>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</si>
  <si>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</si>
  <si>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</si>
  <si>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</si>
  <si>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</si>
  <si>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</si>
  <si>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</si>
  <si>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</si>
  <si>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</si>
  <si>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</si>
  <si>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</si>
  <si>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</si>
  <si>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</si>
  <si>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</si>
  <si>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</si>
  <si>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</si>
  <si>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</si>
  <si>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</si>
  <si>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</si>
  <si>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</si>
  <si>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</si>
  <si>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</si>
  <si>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</si>
  <si>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</si>
  <si>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</si>
  <si>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</si>
  <si>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</si>
  <si>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</si>
  <si>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</si>
  <si>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</si>
  <si>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</si>
  <si>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</si>
  <si>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</si>
  <si>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</si>
  <si>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</si>
  <si>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</si>
  <si>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</si>
  <si>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</si>
  <si>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</si>
  <si>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</si>
  <si>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</si>
  <si>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</si>
  <si>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</si>
  <si>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</si>
  <si>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</si>
  <si>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</si>
  <si>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</si>
  <si>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</si>
  <si>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</si>
  <si>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</si>
  <si>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</si>
  <si>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</si>
  <si>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</si>
  <si>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</si>
  <si>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</si>
  <si>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</si>
  <si>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</si>
  <si>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</si>
  <si>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</si>
  <si>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</si>
  <si>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</si>
  <si>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</si>
  <si>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</si>
  <si>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</si>
  <si>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</si>
  <si>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</si>
  <si>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</si>
  <si>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</si>
  <si>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</si>
  <si>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</si>
  <si>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</si>
  <si>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</si>
  <si>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</si>
  <si>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</si>
  <si>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</si>
  <si>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</si>
  <si>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</si>
  <si>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</si>
  <si>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</si>
  <si>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</si>
  <si>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</si>
  <si>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</si>
  <si>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</si>
  <si>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</si>
  <si>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</si>
  <si>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</si>
  <si>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</si>
  <si>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</si>
  <si>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</si>
  <si>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</si>
  <si>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</si>
  <si>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</si>
  <si>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</si>
  <si>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</si>
  <si>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</si>
  <si>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</si>
  <si>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</si>
  <si>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</si>
  <si>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</si>
  <si>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</si>
  <si>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</si>
  <si>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</si>
  <si>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</si>
  <si>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</si>
  <si>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</si>
  <si>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</si>
  <si>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</si>
  <si>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</si>
  <si>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</si>
  <si>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</si>
  <si>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</si>
  <si>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</si>
  <si>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</si>
  <si>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</si>
  <si>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</si>
  <si>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</si>
  <si>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</si>
  <si>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</si>
  <si>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</si>
  <si>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</si>
  <si>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</si>
  <si>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</si>
  <si>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</si>
  <si>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</si>
  <si>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</si>
  <si>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</si>
  <si>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</si>
  <si>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</si>
  <si>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</si>
  <si>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</si>
  <si>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</si>
  <si>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</si>
  <si>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</si>
  <si>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</si>
  <si>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</si>
  <si>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</si>
  <si>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</si>
  <si>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</si>
  <si>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</si>
  <si>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</si>
  <si>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</si>
  <si>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</si>
  <si>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</si>
  <si>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</si>
  <si>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</si>
  <si>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</si>
  <si>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</si>
  <si>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</si>
  <si>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</si>
  <si>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</si>
  <si>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</si>
  <si>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</si>
  <si>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</si>
  <si>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</si>
  <si>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</si>
  <si>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</si>
  <si>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</si>
  <si>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</si>
  <si>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</si>
  <si>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</si>
  <si>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</si>
  <si>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</si>
  <si>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</si>
  <si>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シマジン</t>
    <phoneticPr fontId="3"/>
  </si>
  <si>
    <t>チオベンカルブ</t>
    <phoneticPr fontId="3"/>
  </si>
  <si>
    <t>ベンゼン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</si>
  <si>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</si>
  <si>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</si>
  <si>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</si>
  <si>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</si>
  <si>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</si>
  <si>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</si>
  <si>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</si>
  <si>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</si>
  <si>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</si>
  <si>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</si>
  <si>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</si>
  <si>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</si>
  <si>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</si>
  <si>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</si>
  <si>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</si>
  <si>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</si>
  <si>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</si>
  <si>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</si>
  <si>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</si>
  <si>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</si>
  <si>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</si>
  <si>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</si>
  <si>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</si>
  <si>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</si>
  <si>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</si>
  <si>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</si>
  <si>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</si>
  <si>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</si>
  <si>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</si>
  <si>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</si>
  <si>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</si>
  <si>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</si>
  <si>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</si>
  <si>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</si>
  <si>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</si>
  <si>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18-2</t>
    <phoneticPr fontId="3"/>
  </si>
  <si>
    <t>18-3</t>
    <phoneticPr fontId="3"/>
  </si>
  <si>
    <t>たばこ製造業の用に供する施設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</si>
  <si>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</si>
  <si>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</si>
  <si>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</si>
  <si>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</si>
  <si>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</si>
  <si>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</si>
  <si>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</si>
  <si>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</si>
  <si>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</si>
  <si>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</si>
  <si>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</si>
  <si>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</si>
  <si>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</si>
  <si>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</si>
  <si>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</si>
  <si>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</si>
  <si>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</si>
  <si>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</si>
  <si>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</si>
  <si>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</si>
  <si>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</si>
  <si>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</si>
  <si>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</si>
  <si>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</si>
  <si>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</si>
  <si>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</si>
  <si>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</si>
  <si>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</si>
  <si>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</si>
  <si>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</si>
  <si>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</si>
  <si>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</si>
  <si>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</si>
  <si>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</si>
  <si>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</si>
  <si>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トリクロロエチレン</t>
    <phoneticPr fontId="3"/>
  </si>
  <si>
    <t>1</t>
    <phoneticPr fontId="3"/>
  </si>
  <si>
    <t>鉱業又は水洗炭業の用に供する施設</t>
    <phoneticPr fontId="3"/>
  </si>
  <si>
    <t>1-2</t>
    <phoneticPr fontId="3"/>
  </si>
  <si>
    <t>コールタール製品製造業の用に供する施設</t>
    <phoneticPr fontId="3"/>
  </si>
  <si>
    <t>30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</si>
  <si>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</si>
  <si>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</si>
  <si>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</si>
  <si>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</si>
  <si>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</si>
  <si>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</si>
  <si>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</si>
  <si>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</si>
  <si>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</si>
  <si>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</si>
  <si>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</si>
  <si>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</si>
  <si>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</si>
  <si>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</si>
  <si>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</si>
  <si>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</si>
  <si>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</si>
  <si>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</si>
  <si>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</si>
  <si>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</si>
  <si>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</si>
  <si>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</si>
  <si>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</si>
  <si>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</si>
  <si>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</si>
  <si>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</si>
  <si>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</si>
  <si>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</si>
  <si>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</si>
  <si>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</si>
  <si>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</si>
  <si>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</si>
  <si>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</si>
  <si>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</si>
  <si>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</si>
  <si>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</si>
  <si>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</si>
  <si>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</si>
  <si>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</si>
  <si>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</si>
  <si>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</si>
  <si>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</si>
  <si>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</si>
  <si>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</si>
  <si>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</si>
  <si>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</si>
  <si>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</si>
  <si>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</si>
  <si>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</si>
  <si>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</si>
  <si>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</si>
  <si>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</si>
  <si>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</si>
  <si>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</si>
  <si>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</si>
  <si>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</si>
  <si>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</si>
  <si>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</si>
  <si>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</si>
  <si>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</si>
  <si>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</si>
  <si>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</si>
  <si>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</si>
  <si>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</si>
  <si>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</si>
  <si>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</si>
  <si>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</si>
  <si>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</si>
  <si>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</si>
  <si>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</si>
  <si>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</si>
  <si>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</si>
  <si>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</si>
  <si>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</si>
  <si>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</si>
  <si>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</si>
  <si>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</si>
  <si>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</si>
  <si>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</si>
  <si>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</si>
  <si>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</si>
  <si>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</si>
  <si>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</si>
  <si>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</si>
  <si>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</si>
  <si>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</si>
  <si>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</si>
  <si>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</si>
  <si>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</si>
  <si>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</si>
  <si>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</si>
  <si>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</si>
  <si>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</si>
  <si>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</si>
  <si>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</si>
  <si>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</si>
  <si>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</si>
  <si>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</si>
  <si>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</si>
  <si>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</si>
  <si>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</si>
  <si>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</si>
  <si>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</si>
  <si>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</si>
  <si>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</si>
  <si>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</si>
  <si>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</si>
  <si>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</si>
  <si>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</si>
  <si>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</si>
  <si>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</si>
  <si>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</si>
  <si>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</si>
  <si>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</si>
  <si>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</si>
  <si>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</si>
  <si>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</si>
  <si>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</si>
  <si>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</si>
  <si>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</si>
  <si>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</si>
  <si>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</si>
  <si>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</si>
  <si>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</si>
  <si>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</si>
  <si>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</si>
  <si>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</si>
  <si>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</si>
  <si>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</si>
  <si>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</si>
  <si>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</si>
  <si>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</si>
  <si>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</si>
  <si>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</si>
  <si>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</si>
  <si>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</si>
  <si>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</si>
  <si>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</si>
  <si>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</si>
  <si>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</si>
  <si>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</si>
  <si>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</si>
  <si>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</si>
  <si>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</si>
  <si>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</si>
  <si>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</si>
  <si>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</si>
  <si>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</si>
  <si>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</si>
  <si>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</si>
  <si>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</si>
  <si>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</si>
  <si>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</si>
  <si>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</si>
  <si>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</si>
  <si>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</si>
  <si>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</si>
  <si>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</si>
  <si>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</si>
  <si>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</si>
  <si>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</si>
  <si>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</si>
  <si>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</si>
  <si>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</si>
  <si>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</si>
  <si>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</si>
  <si>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</si>
  <si>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</si>
  <si>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</si>
  <si>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</si>
  <si>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</si>
  <si>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</si>
  <si>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</si>
  <si>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</si>
  <si>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</si>
  <si>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</si>
  <si>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</si>
  <si>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</si>
  <si>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</si>
  <si>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</si>
  <si>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</si>
  <si>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</si>
  <si>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</si>
  <si>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</si>
  <si>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</si>
  <si>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</si>
  <si>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</si>
  <si>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</si>
  <si>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</si>
  <si>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</si>
  <si>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</si>
  <si>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</si>
  <si>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</si>
  <si>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</si>
  <si>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</si>
  <si>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</si>
  <si>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</si>
  <si>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</si>
  <si>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</si>
  <si>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</si>
  <si>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73</t>
    <phoneticPr fontId="3"/>
  </si>
  <si>
    <t>74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</si>
  <si>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</si>
  <si>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</si>
  <si>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</si>
  <si>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92</t>
    <phoneticPr fontId="3"/>
  </si>
  <si>
    <t>合計</t>
    <phoneticPr fontId="3"/>
  </si>
  <si>
    <t>シアン化合物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</si>
  <si>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</si>
  <si>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</si>
  <si>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</si>
  <si>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</si>
  <si>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</si>
  <si>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</si>
  <si>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</si>
  <si>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</si>
  <si>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</si>
  <si>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</si>
  <si>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</si>
  <si>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</si>
  <si>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</si>
  <si>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</si>
  <si>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</si>
  <si>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</si>
  <si>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</si>
  <si>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9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</si>
  <si>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</si>
  <si>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</si>
  <si>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</si>
  <si>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</si>
  <si>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</si>
  <si>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</si>
  <si>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</si>
  <si>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</si>
  <si>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</si>
  <si>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</si>
  <si>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</si>
  <si>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</si>
  <si>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</si>
  <si>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</si>
  <si>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</si>
  <si>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</si>
  <si>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</si>
  <si>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</si>
  <si>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</si>
  <si>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</si>
  <si>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</si>
  <si>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</si>
  <si>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</si>
  <si>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</si>
  <si>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</si>
  <si>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</si>
  <si>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</si>
  <si>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</si>
  <si>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</si>
  <si>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</si>
  <si>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</si>
  <si>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</si>
  <si>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</si>
  <si>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</si>
  <si>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</si>
  <si>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</si>
  <si>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</si>
  <si>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</si>
  <si>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</si>
  <si>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</si>
  <si>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</si>
  <si>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</si>
  <si>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</si>
  <si>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</si>
  <si>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</si>
  <si>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</si>
  <si>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</si>
  <si>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</si>
  <si>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</si>
  <si>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</si>
  <si>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</si>
  <si>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</si>
  <si>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</si>
  <si>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</si>
  <si>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</si>
  <si>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</si>
  <si>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</si>
  <si>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</si>
  <si>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</si>
  <si>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</si>
  <si>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</si>
  <si>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</si>
  <si>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</si>
  <si>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</si>
  <si>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</si>
  <si>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</si>
  <si>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</si>
  <si>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</si>
  <si>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</si>
  <si>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39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</si>
  <si>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</si>
  <si>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</si>
  <si>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</si>
  <si>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</si>
  <si>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</si>
  <si>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</si>
  <si>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</si>
  <si>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</si>
  <si>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</si>
  <si>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</si>
  <si>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</si>
  <si>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</si>
  <si>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</si>
  <si>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</si>
  <si>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</si>
  <si>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</si>
  <si>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</si>
  <si>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</si>
  <si>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</si>
  <si>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</si>
  <si>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</si>
  <si>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</si>
  <si>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</si>
  <si>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</si>
  <si>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</si>
  <si>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</si>
  <si>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</si>
  <si>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</si>
  <si>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</si>
  <si>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</si>
  <si>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</si>
  <si>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</si>
  <si>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</si>
  <si>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</si>
  <si>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</si>
  <si>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</si>
  <si>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</si>
  <si>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</si>
  <si>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</si>
  <si>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</si>
  <si>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</si>
  <si>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</si>
  <si>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</si>
  <si>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</si>
  <si>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</si>
  <si>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</si>
  <si>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</si>
  <si>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</si>
  <si>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</si>
  <si>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</si>
  <si>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</si>
  <si>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</si>
  <si>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</si>
  <si>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</si>
  <si>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</si>
  <si>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</si>
  <si>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</si>
  <si>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</si>
  <si>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</si>
  <si>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</si>
  <si>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</si>
  <si>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</si>
  <si>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</si>
  <si>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</si>
  <si>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</si>
  <si>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</si>
  <si>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</si>
  <si>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</si>
  <si>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</si>
  <si>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</si>
  <si>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</si>
  <si>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</si>
  <si>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</si>
  <si>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</si>
  <si>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</si>
  <si>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</si>
  <si>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</si>
  <si>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</si>
  <si>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</si>
  <si>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</si>
  <si>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</si>
  <si>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</si>
  <si>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</si>
  <si>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</si>
  <si>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</si>
  <si>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</si>
  <si>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</si>
  <si>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</si>
  <si>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</si>
  <si>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</si>
  <si>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</si>
  <si>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</si>
  <si>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</si>
  <si>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</si>
  <si>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</si>
  <si>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</si>
  <si>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</si>
  <si>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</si>
  <si>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</si>
  <si>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</si>
  <si>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</si>
  <si>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</si>
  <si>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</si>
  <si>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</si>
  <si>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</si>
  <si>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</si>
  <si>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</si>
  <si>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</si>
  <si>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</si>
  <si>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</si>
  <si>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</si>
  <si>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</si>
  <si>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</si>
  <si>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</si>
  <si>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</si>
  <si>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</si>
  <si>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</si>
  <si>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</si>
  <si>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</si>
  <si>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</si>
  <si>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</si>
  <si>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</si>
  <si>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</si>
  <si>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</si>
  <si>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</si>
  <si>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</si>
  <si>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</si>
  <si>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</si>
  <si>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</si>
  <si>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</si>
  <si>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</si>
  <si>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</si>
  <si>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</si>
  <si>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</si>
  <si>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</si>
  <si>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</si>
  <si>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</si>
  <si>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</si>
  <si>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</si>
  <si>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</si>
  <si>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81</t>
    <phoneticPr fontId="3"/>
  </si>
  <si>
    <t>91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</si>
  <si>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</si>
  <si>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</si>
  <si>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</si>
  <si>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</si>
  <si>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</si>
  <si>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</si>
  <si>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</si>
  <si>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</si>
  <si>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</si>
  <si>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</si>
  <si>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</si>
  <si>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</si>
  <si>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</si>
  <si>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</si>
  <si>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</si>
  <si>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</si>
  <si>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</si>
  <si>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</si>
  <si>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</si>
  <si>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</si>
  <si>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</si>
  <si>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</si>
  <si>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</si>
  <si>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</si>
  <si>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</si>
  <si>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</si>
  <si>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</si>
  <si>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</si>
  <si>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</si>
  <si>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</si>
  <si>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</si>
  <si>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</si>
  <si>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</si>
  <si>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</si>
  <si>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</si>
  <si>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</si>
  <si>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</si>
  <si>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</si>
  <si>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</si>
  <si>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</si>
  <si>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</si>
  <si>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</si>
  <si>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</si>
  <si>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</si>
  <si>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</si>
  <si>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</si>
  <si>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</si>
  <si>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</si>
  <si>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</si>
  <si>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</si>
  <si>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</si>
  <si>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</si>
  <si>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</si>
  <si>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</si>
  <si>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</si>
  <si>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</si>
  <si>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</si>
  <si>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</si>
  <si>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</si>
  <si>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</si>
  <si>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</si>
  <si>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</si>
  <si>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</si>
  <si>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</si>
  <si>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</si>
  <si>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</si>
  <si>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</si>
  <si>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</si>
  <si>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</si>
  <si>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</si>
  <si>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</si>
  <si>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</si>
  <si>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</si>
  <si>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</si>
  <si>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</si>
  <si>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</si>
  <si>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</si>
  <si>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</si>
  <si>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</si>
  <si>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</si>
  <si>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</si>
  <si>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</si>
  <si>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</si>
  <si>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</si>
  <si>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</si>
  <si>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</si>
  <si>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</si>
  <si>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</si>
  <si>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</si>
  <si>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</si>
  <si>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</si>
  <si>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</si>
  <si>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</si>
  <si>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</si>
  <si>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</si>
  <si>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</si>
  <si>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</si>
  <si>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</si>
  <si>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</si>
  <si>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</si>
  <si>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</si>
  <si>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</si>
  <si>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</si>
  <si>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</si>
  <si>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</si>
  <si>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</si>
  <si>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</si>
  <si>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</si>
  <si>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</si>
  <si>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</si>
  <si>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</si>
  <si>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</si>
  <si>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</si>
  <si>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</si>
  <si>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</si>
  <si>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</si>
  <si>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</si>
  <si>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</si>
  <si>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</si>
  <si>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</si>
  <si>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</si>
  <si>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</si>
  <si>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</si>
  <si>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</si>
  <si>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</si>
  <si>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</si>
  <si>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1，2-ジクロロエタン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</si>
  <si>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</si>
  <si>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</si>
  <si>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</si>
  <si>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</si>
  <si>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</si>
  <si>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</si>
  <si>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</si>
  <si>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</si>
  <si>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</si>
  <si>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</si>
  <si>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</si>
  <si>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</si>
  <si>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</si>
  <si>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</si>
  <si>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</si>
  <si>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</si>
  <si>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</si>
  <si>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</si>
  <si>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</si>
  <si>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</si>
  <si>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</si>
  <si>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</si>
  <si>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</si>
  <si>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</si>
  <si>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</si>
  <si>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</si>
  <si>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</si>
  <si>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</si>
  <si>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</si>
  <si>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</si>
  <si>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</si>
  <si>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</si>
  <si>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</si>
  <si>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</si>
  <si>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</si>
  <si>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</si>
  <si>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</si>
  <si>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</si>
  <si>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</si>
  <si>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</si>
  <si>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</si>
  <si>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</si>
  <si>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</si>
  <si>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</si>
  <si>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</si>
  <si>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</si>
  <si>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</si>
  <si>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</si>
  <si>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</si>
  <si>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</si>
  <si>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</si>
  <si>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</si>
  <si>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</si>
  <si>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</si>
  <si>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</si>
  <si>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</si>
  <si>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</si>
  <si>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</si>
  <si>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</si>
  <si>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</si>
  <si>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</si>
  <si>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</si>
  <si>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</si>
  <si>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</si>
  <si>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</si>
  <si>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</si>
  <si>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</si>
  <si>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</si>
  <si>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</si>
  <si>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</si>
  <si>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</si>
  <si>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</si>
  <si>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</si>
  <si>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</si>
  <si>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</si>
  <si>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</si>
  <si>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</si>
  <si>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</si>
  <si>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</si>
  <si>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</si>
  <si>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</si>
  <si>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</si>
  <si>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</si>
  <si>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</si>
  <si>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</si>
  <si>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</si>
  <si>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</si>
  <si>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</si>
  <si>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</si>
  <si>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</si>
  <si>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</si>
  <si>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</si>
  <si>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</si>
  <si>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</si>
  <si>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</si>
  <si>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</si>
  <si>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</si>
  <si>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</si>
  <si>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</si>
  <si>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</si>
  <si>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</si>
  <si>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</si>
  <si>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</si>
  <si>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</si>
  <si>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</si>
  <si>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</si>
  <si>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</si>
  <si>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</si>
  <si>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</si>
  <si>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</si>
  <si>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</si>
  <si>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</si>
  <si>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</si>
  <si>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</si>
  <si>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</si>
  <si>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</si>
  <si>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</si>
  <si>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</si>
  <si>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</si>
  <si>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</si>
  <si>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</si>
  <si>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</si>
  <si>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</si>
  <si>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</si>
  <si>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</si>
  <si>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</si>
  <si>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</si>
  <si>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</si>
  <si>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</si>
  <si>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</si>
  <si>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</si>
  <si>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</si>
  <si>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</si>
  <si>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</si>
  <si>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</si>
  <si>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</si>
  <si>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</si>
  <si>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</si>
  <si>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</si>
  <si>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</si>
  <si>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</si>
  <si>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</si>
  <si>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</si>
  <si>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</si>
  <si>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</si>
  <si>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</si>
  <si>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</si>
  <si>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</si>
  <si>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</si>
  <si>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</si>
  <si>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</si>
  <si>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</si>
  <si>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</si>
  <si>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</si>
  <si>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</si>
  <si>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</si>
  <si>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</si>
  <si>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</si>
  <si>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</si>
  <si>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</si>
  <si>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</si>
  <si>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</si>
  <si>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</si>
  <si>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</si>
  <si>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</si>
  <si>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</si>
  <si>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</si>
  <si>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</si>
  <si>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</si>
  <si>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</si>
  <si>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</si>
  <si>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</si>
  <si>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</si>
  <si>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</si>
  <si>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</si>
  <si>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</si>
  <si>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</si>
  <si>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</si>
  <si>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</si>
  <si>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</si>
  <si>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</si>
  <si>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</si>
  <si>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</si>
  <si>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</si>
  <si>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A</t>
    <phoneticPr fontId="3"/>
  </si>
  <si>
    <t>ＣＯＤ</t>
    <phoneticPr fontId="3"/>
  </si>
  <si>
    <t>ＳＳ</t>
    <phoneticPr fontId="3"/>
  </si>
  <si>
    <t>クロム</t>
    <phoneticPr fontId="3"/>
  </si>
  <si>
    <r>
      <t>ｍ</t>
    </r>
    <r>
      <rPr>
        <vertAlign val="superscript"/>
        <sz val="8"/>
        <rFont val="ＭＳ Ｐ明朝"/>
        <family val="1"/>
        <charset val="128"/>
      </rPr>
      <t>2</t>
    </r>
    <r>
      <rPr>
        <sz val="8"/>
        <rFont val="ＭＳ Ｐ明朝"/>
        <family val="1"/>
        <charset val="128"/>
      </rPr>
      <t>未満</t>
    </r>
    <rPh sb="2" eb="4">
      <t>ミマン</t>
    </rPh>
    <phoneticPr fontId="3"/>
  </si>
  <si>
    <r>
      <t>ｍ</t>
    </r>
    <r>
      <rPr>
        <vertAlign val="superscript"/>
        <sz val="8"/>
        <rFont val="ＭＳ Ｐ明朝"/>
        <family val="1"/>
        <charset val="128"/>
      </rPr>
      <t>2</t>
    </r>
    <r>
      <rPr>
        <sz val="8"/>
        <rFont val="ＭＳ Ｐ明朝"/>
        <family val="1"/>
        <charset val="128"/>
      </rPr>
      <t>以上</t>
    </r>
    <rPh sb="2" eb="4">
      <t>イジョウ</t>
    </rPh>
    <phoneticPr fontId="3"/>
  </si>
  <si>
    <t>人未満</t>
    <rPh sb="0" eb="1">
      <t>ニン</t>
    </rPh>
    <rPh sb="1" eb="3">
      <t>ミマン</t>
    </rPh>
    <phoneticPr fontId="3"/>
  </si>
  <si>
    <t>人以上</t>
    <rPh sb="0" eb="1">
      <t>ニン</t>
    </rPh>
    <rPh sb="1" eb="3">
      <t>イジョウ</t>
    </rPh>
    <phoneticPr fontId="3"/>
  </si>
  <si>
    <t>延べ床面積</t>
    <rPh sb="0" eb="1">
      <t>ノ</t>
    </rPh>
    <rPh sb="2" eb="5">
      <t>ユカメンセキ</t>
    </rPh>
    <phoneticPr fontId="3"/>
  </si>
  <si>
    <t>従業員数等</t>
    <rPh sb="0" eb="3">
      <t>ジュウギョウイン</t>
    </rPh>
    <rPh sb="3" eb="4">
      <t>スウ</t>
    </rPh>
    <rPh sb="4" eb="5">
      <t>ナド</t>
    </rPh>
    <phoneticPr fontId="3"/>
  </si>
  <si>
    <t>セメント製品製造業の用に供する施設</t>
    <phoneticPr fontId="3"/>
  </si>
  <si>
    <t>55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</si>
  <si>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</si>
  <si>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</si>
  <si>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</si>
  <si>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</si>
  <si>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</si>
  <si>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</si>
  <si>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</si>
  <si>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</si>
  <si>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</si>
  <si>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</si>
  <si>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</si>
  <si>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</si>
  <si>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</si>
  <si>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</si>
  <si>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</si>
  <si>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</si>
  <si>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</si>
  <si>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</si>
  <si>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</si>
  <si>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</si>
  <si>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</si>
  <si>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</si>
  <si>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</si>
  <si>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</si>
  <si>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</si>
  <si>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</si>
  <si>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</si>
  <si>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</si>
  <si>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</si>
  <si>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</si>
  <si>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</si>
  <si>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</si>
  <si>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</si>
  <si>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</si>
  <si>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</si>
  <si>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</si>
  <si>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</si>
  <si>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</si>
  <si>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</si>
  <si>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</si>
  <si>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</si>
  <si>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</si>
  <si>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</si>
  <si>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</si>
  <si>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</si>
  <si>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</si>
  <si>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</si>
  <si>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</si>
  <si>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</si>
  <si>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</si>
  <si>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</si>
  <si>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</si>
  <si>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</si>
  <si>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</si>
  <si>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</si>
  <si>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</si>
  <si>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</si>
  <si>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</si>
  <si>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</si>
  <si>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</si>
  <si>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</si>
  <si>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</si>
  <si>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</si>
  <si>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</si>
  <si>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</si>
  <si>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</si>
  <si>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</si>
  <si>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</si>
  <si>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</si>
  <si>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</si>
  <si>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</si>
  <si>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</si>
  <si>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</si>
  <si>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</si>
  <si>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</si>
  <si>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</si>
  <si>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下水道終末処理施設</t>
    <phoneticPr fontId="3"/>
  </si>
  <si>
    <t>74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</si>
  <si>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</si>
  <si>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</si>
  <si>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</si>
  <si>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92</t>
    <phoneticPr fontId="3"/>
  </si>
  <si>
    <t>-</t>
    <phoneticPr fontId="3"/>
  </si>
  <si>
    <t>特定施設不明</t>
    <phoneticPr fontId="3"/>
  </si>
  <si>
    <t>鉛及びその化合物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</si>
  <si>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</si>
  <si>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</si>
  <si>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</si>
  <si>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</si>
  <si>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</si>
  <si>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</si>
  <si>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</si>
  <si>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</si>
  <si>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</si>
  <si>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</si>
  <si>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</si>
  <si>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</si>
  <si>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</si>
  <si>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</si>
  <si>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</si>
  <si>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</si>
  <si>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</si>
  <si>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</si>
  <si>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</si>
  <si>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</si>
  <si>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</si>
  <si>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</si>
  <si>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</si>
  <si>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</si>
  <si>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</si>
  <si>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</si>
  <si>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</si>
  <si>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</si>
  <si>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</si>
  <si>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</si>
  <si>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</si>
  <si>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</si>
  <si>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</si>
  <si>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</si>
  <si>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</si>
  <si>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</si>
  <si>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</si>
  <si>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</si>
  <si>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</si>
  <si>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</si>
  <si>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</si>
  <si>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</si>
  <si>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</si>
  <si>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</si>
  <si>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</si>
  <si>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</si>
  <si>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</si>
  <si>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</si>
  <si>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</si>
  <si>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</si>
  <si>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</si>
  <si>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</si>
  <si>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</si>
  <si>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</si>
  <si>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</si>
  <si>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</si>
  <si>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</si>
  <si>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</si>
  <si>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</si>
  <si>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</si>
  <si>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</si>
  <si>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</si>
  <si>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</si>
  <si>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</si>
  <si>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</si>
  <si>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</si>
  <si>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</si>
  <si>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</si>
  <si>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</si>
  <si>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</si>
  <si>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</si>
  <si>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</si>
  <si>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</si>
  <si>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</si>
  <si>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</si>
  <si>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</si>
  <si>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</si>
  <si>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</si>
  <si>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</si>
  <si>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</si>
  <si>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</si>
  <si>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</si>
  <si>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</si>
  <si>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</si>
  <si>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</si>
  <si>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</si>
  <si>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</si>
  <si>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</si>
  <si>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</si>
  <si>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</si>
  <si>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</si>
  <si>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</si>
  <si>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</si>
  <si>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</si>
  <si>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</si>
  <si>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</si>
  <si>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</si>
  <si>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</si>
  <si>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</si>
  <si>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</si>
  <si>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</si>
  <si>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</si>
  <si>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</si>
  <si>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</si>
  <si>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</si>
  <si>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</si>
  <si>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</si>
  <si>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</si>
  <si>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</si>
  <si>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</si>
  <si>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</si>
  <si>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</si>
  <si>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</si>
  <si>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</si>
  <si>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</si>
  <si>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</si>
  <si>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</si>
  <si>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</si>
  <si>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</si>
  <si>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</si>
  <si>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</si>
  <si>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</si>
  <si>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</si>
  <si>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</si>
  <si>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</si>
  <si>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</si>
  <si>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</si>
  <si>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</si>
  <si>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</si>
  <si>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</si>
  <si>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</si>
  <si>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</si>
  <si>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</si>
  <si>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</si>
  <si>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</si>
  <si>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</si>
  <si>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</si>
  <si>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</si>
  <si>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</si>
  <si>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</si>
  <si>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1，1-ジクロロエチレン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</si>
  <si>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</si>
  <si>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</si>
  <si>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</si>
  <si>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</si>
  <si>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</si>
  <si>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</si>
  <si>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</si>
  <si>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</si>
  <si>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</si>
  <si>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</si>
  <si>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</si>
  <si>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</si>
  <si>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</si>
  <si>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</si>
  <si>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</si>
  <si>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</si>
  <si>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</si>
  <si>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</si>
  <si>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</si>
  <si>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</si>
  <si>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</si>
  <si>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</si>
  <si>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</si>
  <si>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</si>
  <si>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</si>
  <si>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</si>
  <si>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</si>
  <si>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</si>
  <si>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</si>
  <si>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</si>
  <si>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</si>
  <si>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</si>
  <si>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</si>
  <si>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</si>
  <si>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</si>
  <si>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</si>
  <si>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</si>
  <si>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</si>
  <si>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</si>
  <si>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</si>
  <si>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</si>
  <si>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</si>
  <si>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</si>
  <si>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</si>
  <si>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</si>
  <si>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</si>
  <si>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</si>
  <si>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</si>
  <si>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</si>
  <si>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</si>
  <si>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</si>
  <si>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</si>
  <si>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</si>
  <si>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</si>
  <si>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</si>
  <si>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</si>
  <si>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</si>
  <si>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</si>
  <si>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</si>
  <si>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</si>
  <si>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</si>
  <si>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</si>
  <si>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</si>
  <si>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</si>
  <si>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</si>
  <si>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</si>
  <si>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</si>
  <si>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</si>
  <si>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セレン及びその化合物</t>
    <phoneticPr fontId="3"/>
  </si>
  <si>
    <t>1</t>
    <phoneticPr fontId="3"/>
  </si>
  <si>
    <t>鉱業又は水洗炭業の用に供する施設</t>
    <phoneticPr fontId="3"/>
  </si>
  <si>
    <t>1-2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</si>
  <si>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</si>
  <si>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</si>
  <si>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</si>
  <si>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</si>
  <si>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</si>
  <si>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</si>
  <si>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</si>
  <si>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</si>
  <si>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</si>
  <si>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</si>
  <si>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</si>
  <si>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</si>
  <si>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</si>
  <si>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</si>
  <si>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</si>
  <si>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</si>
  <si>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</si>
  <si>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</si>
  <si>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</si>
  <si>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</si>
  <si>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</si>
  <si>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</si>
  <si>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</si>
  <si>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</si>
  <si>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</si>
  <si>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</si>
  <si>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</si>
  <si>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</si>
  <si>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</si>
  <si>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</si>
  <si>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</si>
  <si>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</si>
  <si>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</si>
  <si>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</si>
  <si>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</si>
  <si>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</si>
  <si>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</si>
  <si>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</si>
  <si>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</si>
  <si>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</si>
  <si>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</si>
  <si>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</si>
  <si>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</si>
  <si>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</si>
  <si>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</si>
  <si>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</si>
  <si>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</si>
  <si>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</si>
  <si>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</si>
  <si>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</si>
  <si>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</si>
  <si>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</si>
  <si>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</si>
  <si>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</si>
  <si>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</si>
  <si>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</si>
  <si>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</si>
  <si>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</si>
  <si>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</si>
  <si>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</si>
  <si>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</si>
  <si>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</si>
  <si>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</si>
  <si>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</si>
  <si>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</si>
  <si>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</si>
  <si>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</si>
  <si>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</si>
  <si>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</si>
  <si>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</si>
  <si>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</si>
  <si>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</si>
  <si>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</si>
  <si>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</si>
  <si>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</si>
  <si>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</si>
  <si>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</si>
  <si>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</si>
  <si>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</si>
  <si>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</si>
  <si>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</si>
  <si>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</si>
  <si>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</si>
  <si>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</si>
  <si>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</si>
  <si>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</si>
  <si>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特定施設不明</t>
    <phoneticPr fontId="3"/>
  </si>
  <si>
    <t>1</t>
    <phoneticPr fontId="3"/>
  </si>
  <si>
    <t>鉱業又は水洗炭業の用に供する施設</t>
    <phoneticPr fontId="3"/>
  </si>
  <si>
    <t>1-2</t>
    <phoneticPr fontId="3"/>
  </si>
  <si>
    <t>2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</si>
  <si>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</si>
  <si>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</si>
  <si>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</si>
  <si>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</si>
  <si>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</si>
  <si>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</si>
  <si>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</si>
  <si>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</si>
  <si>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</si>
  <si>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</si>
  <si>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</si>
  <si>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</si>
  <si>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</si>
  <si>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</si>
  <si>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</si>
  <si>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</si>
  <si>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</si>
  <si>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</si>
  <si>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</si>
  <si>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</si>
  <si>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</si>
  <si>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</si>
  <si>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</si>
  <si>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</si>
  <si>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</si>
  <si>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</si>
  <si>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</si>
  <si>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</si>
  <si>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</si>
  <si>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81</t>
    <phoneticPr fontId="3"/>
  </si>
  <si>
    <t>91</t>
    <phoneticPr fontId="3"/>
  </si>
  <si>
    <t>92</t>
    <phoneticPr fontId="3"/>
  </si>
  <si>
    <t>-</t>
    <phoneticPr fontId="3"/>
  </si>
  <si>
    <t>特定施設不明</t>
    <phoneticPr fontId="3"/>
  </si>
  <si>
    <t>合計</t>
    <phoneticPr fontId="3"/>
  </si>
  <si>
    <t>ほう素及びその化合物</t>
    <phoneticPr fontId="3"/>
  </si>
  <si>
    <t>1</t>
    <phoneticPr fontId="3"/>
  </si>
  <si>
    <t>1-2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</si>
  <si>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</si>
  <si>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</si>
  <si>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</si>
  <si>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</si>
  <si>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</si>
  <si>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</si>
  <si>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</si>
  <si>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</si>
  <si>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</si>
  <si>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</si>
  <si>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</si>
  <si>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</si>
  <si>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</si>
  <si>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</si>
  <si>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</si>
  <si>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</si>
  <si>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</si>
  <si>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</si>
  <si>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</si>
  <si>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</si>
  <si>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</si>
  <si>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</si>
  <si>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</si>
  <si>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</si>
  <si>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</si>
  <si>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</si>
  <si>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</si>
  <si>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</si>
  <si>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</si>
  <si>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</si>
  <si>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</si>
  <si>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</si>
  <si>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</si>
  <si>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</si>
  <si>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</si>
  <si>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</si>
  <si>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</si>
  <si>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</si>
  <si>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</si>
  <si>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</si>
  <si>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</si>
  <si>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</si>
  <si>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</si>
  <si>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</si>
  <si>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</si>
  <si>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</si>
  <si>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</si>
  <si>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</si>
  <si>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</si>
  <si>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</si>
  <si>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</si>
  <si>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</si>
  <si>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</si>
  <si>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</si>
  <si>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</si>
  <si>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</si>
  <si>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</si>
  <si>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</si>
  <si>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</si>
  <si>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</si>
  <si>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</si>
  <si>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</si>
  <si>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23-2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</si>
  <si>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</si>
  <si>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</si>
  <si>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</si>
  <si>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</si>
  <si>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</si>
  <si>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</si>
  <si>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</si>
  <si>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</si>
  <si>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</si>
  <si>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</si>
  <si>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</si>
  <si>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</si>
  <si>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</si>
  <si>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</si>
  <si>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</si>
  <si>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</si>
  <si>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</si>
  <si>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</si>
  <si>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</si>
  <si>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</si>
  <si>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</si>
  <si>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</si>
  <si>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</si>
  <si>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</si>
  <si>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</si>
  <si>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</si>
  <si>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</si>
  <si>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</si>
  <si>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</si>
  <si>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</si>
  <si>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</si>
  <si>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</si>
  <si>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</si>
  <si>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</si>
  <si>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</si>
  <si>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</si>
  <si>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</si>
  <si>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</si>
  <si>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</si>
  <si>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</si>
  <si>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</si>
  <si>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</si>
  <si>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</si>
  <si>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</si>
  <si>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</si>
  <si>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</si>
  <si>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</si>
  <si>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</si>
  <si>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</si>
  <si>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</si>
  <si>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</si>
  <si>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</si>
  <si>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</si>
  <si>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</si>
  <si>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</si>
  <si>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</si>
  <si>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</si>
  <si>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</si>
  <si>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25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</si>
  <si>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</si>
  <si>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</si>
  <si>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</si>
  <si>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</si>
  <si>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</si>
  <si>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</si>
  <si>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</si>
  <si>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</si>
  <si>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</si>
  <si>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</si>
  <si>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</si>
  <si>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</si>
  <si>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</si>
  <si>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</si>
  <si>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</si>
  <si>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</si>
  <si>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</si>
  <si>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</si>
  <si>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</si>
  <si>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</si>
  <si>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</si>
  <si>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</si>
  <si>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</si>
  <si>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</si>
  <si>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</si>
  <si>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41</t>
    <phoneticPr fontId="3"/>
  </si>
  <si>
    <t>香料製造業の用に供する施設</t>
    <phoneticPr fontId="3"/>
  </si>
  <si>
    <t>42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</si>
  <si>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</si>
  <si>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</si>
  <si>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</si>
  <si>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</si>
  <si>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</si>
  <si>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</si>
  <si>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</si>
  <si>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</si>
  <si>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</si>
  <si>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</si>
  <si>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</si>
  <si>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</si>
  <si>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</si>
  <si>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</si>
  <si>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</si>
  <si>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</si>
  <si>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</si>
  <si>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</si>
  <si>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</si>
  <si>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</si>
  <si>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</si>
  <si>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</si>
  <si>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</si>
  <si>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</si>
  <si>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</si>
  <si>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</si>
  <si>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</si>
  <si>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</si>
  <si>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</si>
  <si>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</si>
  <si>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</si>
  <si>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</si>
  <si>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</si>
  <si>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</si>
  <si>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</si>
  <si>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</si>
  <si>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</si>
  <si>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</si>
  <si>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</si>
  <si>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63-2</t>
    <phoneticPr fontId="3"/>
  </si>
  <si>
    <t>63-3</t>
    <phoneticPr fontId="3"/>
  </si>
  <si>
    <t>64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</si>
  <si>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</si>
  <si>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</si>
  <si>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</si>
  <si>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</si>
  <si>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</si>
  <si>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</si>
  <si>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</si>
  <si>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</si>
  <si>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</si>
  <si>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</si>
  <si>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</si>
  <si>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</si>
  <si>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</si>
  <si>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</si>
  <si>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</si>
  <si>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</si>
  <si>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</si>
  <si>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</si>
  <si>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</si>
  <si>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</si>
  <si>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</si>
  <si>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</si>
  <si>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</si>
  <si>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</si>
  <si>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</si>
  <si>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</si>
  <si>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</si>
  <si>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</si>
  <si>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</si>
  <si>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</si>
  <si>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</si>
  <si>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</si>
  <si>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</si>
  <si>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</si>
  <si>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</si>
  <si>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</si>
  <si>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</si>
  <si>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</si>
  <si>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</si>
  <si>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</si>
  <si>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1,1,1-トリクロロエタン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</si>
  <si>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</si>
  <si>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</si>
  <si>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</si>
  <si>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</si>
  <si>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</si>
  <si>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</si>
  <si>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</si>
  <si>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</si>
  <si>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</si>
  <si>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</si>
  <si>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</si>
  <si>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</si>
  <si>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</si>
  <si>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</si>
  <si>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</si>
  <si>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</si>
  <si>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</si>
  <si>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</si>
  <si>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</si>
  <si>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</si>
  <si>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</si>
  <si>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</si>
  <si>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</si>
  <si>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</si>
  <si>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</si>
  <si>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</si>
  <si>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</si>
  <si>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</si>
  <si>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</si>
  <si>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</si>
  <si>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</si>
  <si>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</si>
  <si>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</si>
  <si>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</si>
  <si>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</si>
  <si>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</si>
  <si>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</si>
  <si>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合計</t>
    <phoneticPr fontId="3"/>
  </si>
  <si>
    <t>BOD</t>
    <phoneticPr fontId="3"/>
  </si>
  <si>
    <t>総排水量階級</t>
    <rPh sb="0" eb="1">
      <t>ソウ</t>
    </rPh>
    <rPh sb="1" eb="3">
      <t>ハイスイ</t>
    </rPh>
    <rPh sb="3" eb="4">
      <t>リョウ</t>
    </rPh>
    <rPh sb="4" eb="6">
      <t>カイキュウ</t>
    </rPh>
    <phoneticPr fontId="3"/>
  </si>
  <si>
    <t>コールタール製品製造業の用に供する施設</t>
    <phoneticPr fontId="3"/>
  </si>
  <si>
    <t>発酵工業の用に供する施設</t>
    <phoneticPr fontId="3"/>
  </si>
  <si>
    <t>その他の石油化学工業の用に供する施設</t>
    <phoneticPr fontId="3"/>
  </si>
  <si>
    <t>脂肪酸製造業の用に供する蒸りゅう施設</t>
    <phoneticPr fontId="3"/>
  </si>
  <si>
    <t>写真感光材料製造業の用に供する感光剤洗浄施設</t>
    <phoneticPr fontId="3"/>
  </si>
  <si>
    <t>動物系飼料又は有機質肥料の製造業の用に供する施設</t>
    <phoneticPr fontId="3"/>
  </si>
  <si>
    <t>めん類製造業の用に供する湯煮施設</t>
    <phoneticPr fontId="3"/>
  </si>
  <si>
    <t>紡績業又は繊維製品の製造業若しくは加工業の用に供する施設</t>
    <phoneticPr fontId="3"/>
  </si>
  <si>
    <t>畜産食料品製造業の用に供する施設</t>
    <phoneticPr fontId="3"/>
  </si>
  <si>
    <t>水産食料品製造業の用に供する施設</t>
    <phoneticPr fontId="3"/>
  </si>
  <si>
    <t>みそ、しょう油、食用アミノ酸等の製造業の用に供する施設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</si>
  <si>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</si>
  <si>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</si>
  <si>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</si>
  <si>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</si>
  <si>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</si>
  <si>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</si>
  <si>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</si>
  <si>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</si>
  <si>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</si>
  <si>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</si>
  <si>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</si>
  <si>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</si>
  <si>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</si>
  <si>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</si>
  <si>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</si>
  <si>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</si>
  <si>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</si>
  <si>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</si>
  <si>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</si>
  <si>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</si>
  <si>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</si>
  <si>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</si>
  <si>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</si>
  <si>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</si>
  <si>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</si>
  <si>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</si>
  <si>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</si>
  <si>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</si>
  <si>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</si>
  <si>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</si>
  <si>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</si>
  <si>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</si>
  <si>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</si>
  <si>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</si>
  <si>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</si>
  <si>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</si>
  <si>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</si>
  <si>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</si>
  <si>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</si>
  <si>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29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</si>
  <si>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</si>
  <si>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</si>
  <si>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</si>
  <si>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</si>
  <si>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</si>
  <si>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</si>
  <si>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</si>
  <si>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</si>
  <si>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</si>
  <si>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</si>
  <si>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</si>
  <si>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</si>
  <si>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</si>
  <si>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</si>
  <si>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</si>
  <si>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</si>
  <si>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</si>
  <si>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</si>
  <si>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</si>
  <si>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</si>
  <si>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</si>
  <si>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</si>
  <si>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</si>
  <si>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</si>
  <si>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</si>
  <si>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</si>
  <si>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</si>
  <si>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44</t>
    <phoneticPr fontId="3"/>
  </si>
  <si>
    <t>天然樹脂製品製造業の用に供する施設</t>
    <phoneticPr fontId="3"/>
  </si>
  <si>
    <t>45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</si>
  <si>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</si>
  <si>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</si>
  <si>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</si>
  <si>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</si>
  <si>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</si>
  <si>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</si>
  <si>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</si>
  <si>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</si>
  <si>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</si>
  <si>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</si>
  <si>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</si>
  <si>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</si>
  <si>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</si>
  <si>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</si>
  <si>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</si>
  <si>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</si>
  <si>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</si>
  <si>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</si>
  <si>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</si>
  <si>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</si>
  <si>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</si>
  <si>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</si>
  <si>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</si>
  <si>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</si>
  <si>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</si>
  <si>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</si>
  <si>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</si>
  <si>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</si>
  <si>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</si>
  <si>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</si>
  <si>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</si>
  <si>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</si>
  <si>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</si>
  <si>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</si>
  <si>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</si>
  <si>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</si>
  <si>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</si>
  <si>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</si>
  <si>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</si>
  <si>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</si>
  <si>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</si>
  <si>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</si>
  <si>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</si>
  <si>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</si>
  <si>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</si>
  <si>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</si>
  <si>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</si>
  <si>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</si>
  <si>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</si>
  <si>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</si>
  <si>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</si>
  <si>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</si>
  <si>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</si>
  <si>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</si>
  <si>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</si>
  <si>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</si>
  <si>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</si>
  <si>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</si>
  <si>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</si>
  <si>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</si>
  <si>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</si>
  <si>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</si>
  <si>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</si>
  <si>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</si>
  <si>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</si>
  <si>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</si>
  <si>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</si>
  <si>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</si>
  <si>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</si>
  <si>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</si>
  <si>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</si>
  <si>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</si>
  <si>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</si>
  <si>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</si>
  <si>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</si>
  <si>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</si>
  <si>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</si>
  <si>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</si>
  <si>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</si>
  <si>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</si>
  <si>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</si>
  <si>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</si>
  <si>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</si>
  <si>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</si>
  <si>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</si>
  <si>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</si>
  <si>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</si>
  <si>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</si>
  <si>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</si>
  <si>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</si>
  <si>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</si>
  <si>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</si>
  <si>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</si>
  <si>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</si>
  <si>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</si>
  <si>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</si>
  <si>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</si>
  <si>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</si>
  <si>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</si>
  <si>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</si>
  <si>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</si>
  <si>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</si>
  <si>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</si>
  <si>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</si>
  <si>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</si>
  <si>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</si>
  <si>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</si>
  <si>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</si>
  <si>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</si>
  <si>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</si>
  <si>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</si>
  <si>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</si>
  <si>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</si>
  <si>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</si>
  <si>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</si>
  <si>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</si>
  <si>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</si>
  <si>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</si>
  <si>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</si>
  <si>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</si>
  <si>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</si>
  <si>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</si>
  <si>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</si>
  <si>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</si>
  <si>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</si>
  <si>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</si>
  <si>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</si>
  <si>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</si>
  <si>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</si>
  <si>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</si>
  <si>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</si>
  <si>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</si>
  <si>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</si>
  <si>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</si>
  <si>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</si>
  <si>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</si>
  <si>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</si>
  <si>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</si>
  <si>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</si>
  <si>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92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</si>
  <si>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</si>
  <si>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</si>
  <si>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</si>
  <si>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</si>
  <si>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</si>
  <si>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</si>
  <si>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</si>
  <si>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</si>
  <si>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</si>
  <si>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</si>
  <si>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</si>
  <si>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</si>
  <si>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</si>
  <si>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</si>
  <si>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</si>
  <si>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</si>
  <si>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</si>
  <si>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</si>
  <si>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</si>
  <si>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</si>
  <si>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</si>
  <si>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</si>
  <si>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</si>
  <si>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</si>
  <si>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</si>
  <si>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</si>
  <si>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</si>
  <si>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</si>
  <si>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</si>
  <si>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</si>
  <si>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</si>
  <si>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</si>
  <si>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</si>
  <si>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</si>
  <si>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</si>
  <si>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</si>
  <si>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</si>
  <si>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</si>
  <si>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</si>
  <si>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</si>
  <si>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</si>
  <si>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</si>
  <si>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</si>
  <si>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</si>
  <si>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</si>
  <si>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</si>
  <si>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</si>
  <si>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</si>
  <si>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</si>
  <si>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</si>
  <si>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</si>
  <si>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</si>
  <si>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</si>
  <si>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</si>
  <si>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</si>
  <si>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</si>
  <si>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</si>
  <si>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</si>
  <si>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</si>
  <si>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</si>
  <si>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</si>
  <si>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</si>
  <si>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</si>
  <si>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</si>
  <si>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</si>
  <si>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</si>
  <si>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</si>
  <si>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</si>
  <si>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</si>
  <si>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</si>
  <si>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</si>
  <si>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</si>
  <si>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</si>
  <si>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</si>
  <si>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</si>
  <si>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</si>
  <si>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</si>
  <si>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</si>
  <si>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</si>
  <si>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</si>
  <si>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</si>
  <si>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</si>
  <si>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</si>
  <si>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</si>
  <si>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</si>
  <si>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</si>
  <si>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</si>
  <si>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</si>
  <si>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</si>
  <si>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</si>
  <si>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</si>
  <si>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</si>
  <si>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</si>
  <si>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</si>
  <si>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</si>
  <si>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</si>
  <si>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</si>
  <si>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</si>
  <si>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</si>
  <si>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</si>
  <si>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</si>
  <si>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</si>
  <si>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</si>
  <si>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</si>
  <si>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</si>
  <si>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</si>
  <si>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</si>
  <si>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</si>
  <si>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</si>
  <si>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</si>
  <si>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</si>
  <si>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</si>
  <si>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</si>
  <si>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</si>
  <si>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</si>
  <si>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</si>
  <si>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</si>
  <si>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</si>
  <si>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</si>
  <si>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</si>
  <si>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</si>
  <si>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</si>
  <si>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</si>
  <si>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</si>
  <si>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</si>
  <si>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</si>
  <si>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</si>
  <si>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</si>
  <si>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</si>
  <si>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</si>
  <si>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</si>
  <si>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</si>
  <si>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</si>
  <si>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</si>
  <si>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</si>
  <si>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</si>
  <si>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</si>
  <si>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</si>
  <si>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</si>
  <si>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</si>
  <si>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</si>
  <si>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</si>
  <si>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</si>
  <si>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</si>
  <si>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</si>
  <si>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</si>
  <si>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</si>
  <si>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</si>
  <si>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</si>
  <si>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</si>
  <si>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</si>
  <si>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</si>
  <si>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</si>
  <si>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</si>
  <si>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</si>
  <si>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</si>
  <si>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</si>
  <si>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</si>
  <si>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</si>
  <si>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</si>
  <si>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</si>
  <si>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</si>
  <si>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</si>
  <si>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</si>
  <si>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</si>
  <si>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</si>
  <si>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</si>
  <si>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</si>
  <si>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</si>
  <si>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</si>
  <si>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</si>
  <si>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</si>
  <si>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</si>
  <si>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</si>
  <si>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</si>
  <si>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</si>
  <si>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</si>
  <si>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</si>
  <si>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</si>
  <si>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</si>
  <si>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</si>
  <si>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</si>
  <si>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</si>
  <si>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</si>
  <si>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</si>
  <si>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</si>
  <si>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</si>
  <si>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</si>
  <si>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</si>
  <si>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</si>
  <si>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</si>
  <si>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</si>
  <si>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</si>
  <si>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</si>
  <si>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</si>
  <si>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</si>
  <si>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</si>
  <si>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</si>
  <si>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</si>
  <si>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</si>
  <si>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COD</t>
    <phoneticPr fontId="3"/>
  </si>
  <si>
    <t>ノルマルヘキサン抽出物質（鉱油類）</t>
    <rPh sb="8" eb="10">
      <t>チュウシュツ</t>
    </rPh>
    <rPh sb="10" eb="12">
      <t>ブッシツ</t>
    </rPh>
    <rPh sb="13" eb="15">
      <t>コウユ</t>
    </rPh>
    <rPh sb="15" eb="16">
      <t>タグイ</t>
    </rPh>
    <phoneticPr fontId="3"/>
  </si>
  <si>
    <t>クロム</t>
    <phoneticPr fontId="3"/>
  </si>
  <si>
    <t>大腸菌群数</t>
    <rPh sb="0" eb="3">
      <t>ダイチョウキン</t>
    </rPh>
    <rPh sb="3" eb="4">
      <t>グン</t>
    </rPh>
    <rPh sb="4" eb="5">
      <t>カズ</t>
    </rPh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</si>
  <si>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</si>
  <si>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</si>
  <si>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</si>
  <si>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44</t>
    <phoneticPr fontId="3"/>
  </si>
  <si>
    <t>天然樹脂製品製造業の用に供する施設</t>
    <phoneticPr fontId="3"/>
  </si>
  <si>
    <t>45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</si>
  <si>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</si>
  <si>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</si>
  <si>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</si>
  <si>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</si>
  <si>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</si>
  <si>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</si>
  <si>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</si>
  <si>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</si>
  <si>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</si>
  <si>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</si>
  <si>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</si>
  <si>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</si>
  <si>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</si>
  <si>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</si>
  <si>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</si>
  <si>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</si>
  <si>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</si>
  <si>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</si>
  <si>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</si>
  <si>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</si>
  <si>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</si>
  <si>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</si>
  <si>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</si>
  <si>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</si>
  <si>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</si>
  <si>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</si>
  <si>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</si>
  <si>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</si>
  <si>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</si>
  <si>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</si>
  <si>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</si>
  <si>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</si>
  <si>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</si>
  <si>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</si>
  <si>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</si>
  <si>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</si>
  <si>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</si>
  <si>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63-2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</si>
  <si>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</si>
  <si>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</si>
  <si>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</si>
  <si>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</si>
  <si>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</si>
  <si>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</si>
  <si>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</si>
  <si>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</si>
  <si>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</si>
  <si>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</si>
  <si>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</si>
  <si>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</si>
  <si>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</si>
  <si>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</si>
  <si>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</si>
  <si>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</si>
  <si>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</si>
  <si>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</si>
  <si>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</si>
  <si>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</si>
  <si>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</si>
  <si>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</si>
  <si>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</si>
  <si>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</si>
  <si>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</si>
  <si>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</si>
  <si>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</si>
  <si>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</si>
  <si>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</si>
  <si>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</si>
  <si>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</si>
  <si>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</si>
  <si>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</si>
  <si>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</si>
  <si>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</si>
  <si>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</si>
  <si>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</si>
  <si>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</si>
  <si>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</si>
  <si>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</si>
  <si>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</si>
  <si>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</si>
  <si>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</si>
  <si>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</si>
  <si>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</si>
  <si>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</si>
  <si>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</si>
  <si>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</si>
  <si>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</si>
  <si>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</si>
  <si>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特定事業場から排出される水の処理施設</t>
    <phoneticPr fontId="3"/>
  </si>
  <si>
    <t>81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</si>
  <si>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</si>
  <si>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</si>
  <si>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</si>
  <si>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</si>
  <si>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</si>
  <si>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</si>
  <si>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</si>
  <si>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</si>
  <si>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</si>
  <si>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</si>
  <si>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</si>
  <si>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</si>
  <si>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</si>
  <si>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</si>
  <si>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</si>
  <si>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</si>
  <si>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</si>
  <si>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</si>
  <si>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</si>
  <si>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</si>
  <si>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</si>
  <si>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9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</si>
  <si>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</si>
  <si>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</si>
  <si>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</si>
  <si>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</si>
  <si>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</si>
  <si>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</si>
  <si>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</si>
  <si>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</si>
  <si>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</si>
  <si>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</si>
  <si>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</si>
  <si>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</si>
  <si>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</si>
  <si>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</si>
  <si>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</si>
  <si>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</si>
  <si>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</si>
  <si>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</si>
  <si>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</si>
  <si>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</si>
  <si>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</si>
  <si>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</si>
  <si>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</si>
  <si>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</si>
  <si>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</si>
  <si>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</si>
  <si>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</si>
  <si>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</si>
  <si>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</si>
  <si>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</si>
  <si>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</si>
  <si>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</si>
  <si>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</si>
  <si>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</si>
  <si>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</si>
  <si>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</si>
  <si>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</si>
  <si>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</si>
  <si>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</si>
  <si>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</si>
  <si>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</si>
  <si>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</si>
  <si>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</si>
  <si>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</si>
  <si>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</si>
  <si>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</si>
  <si>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</si>
  <si>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</si>
  <si>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</si>
  <si>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</si>
  <si>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</si>
  <si>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</si>
  <si>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</si>
  <si>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</si>
  <si>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</si>
  <si>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</si>
  <si>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</si>
  <si>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</si>
  <si>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</si>
  <si>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</si>
  <si>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</si>
  <si>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</si>
  <si>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</si>
  <si>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</si>
  <si>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39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</si>
  <si>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</si>
  <si>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</si>
  <si>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</si>
  <si>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</si>
  <si>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</si>
  <si>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</si>
  <si>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</si>
  <si>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</si>
  <si>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</si>
  <si>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</si>
  <si>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</si>
  <si>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</si>
  <si>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</si>
  <si>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</si>
  <si>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</si>
  <si>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</si>
  <si>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</si>
  <si>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</si>
  <si>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</si>
  <si>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</si>
  <si>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</si>
  <si>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</si>
  <si>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</si>
  <si>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</si>
  <si>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</si>
  <si>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</si>
  <si>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</si>
  <si>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</si>
  <si>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</si>
  <si>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</si>
  <si>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</si>
  <si>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</si>
  <si>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</si>
  <si>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</si>
  <si>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</si>
  <si>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</si>
  <si>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</si>
  <si>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</si>
  <si>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</si>
  <si>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</si>
  <si>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</si>
  <si>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</si>
  <si>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</si>
  <si>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</si>
  <si>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</si>
  <si>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</si>
  <si>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</si>
  <si>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</si>
  <si>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</si>
  <si>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</si>
  <si>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</si>
  <si>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</si>
  <si>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</si>
  <si>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</si>
  <si>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</si>
  <si>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</si>
  <si>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</si>
  <si>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</si>
  <si>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</si>
  <si>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</si>
  <si>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</si>
  <si>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</si>
  <si>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</si>
  <si>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</si>
  <si>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</si>
  <si>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</si>
  <si>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</si>
  <si>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</si>
  <si>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</si>
  <si>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</si>
  <si>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</si>
  <si>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</si>
  <si>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</si>
  <si>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</si>
  <si>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</si>
  <si>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</si>
  <si>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</si>
  <si>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</si>
  <si>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</si>
  <si>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</si>
  <si>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</si>
  <si>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</si>
  <si>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</si>
  <si>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</si>
  <si>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</si>
  <si>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</si>
  <si>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</si>
  <si>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</si>
  <si>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</si>
  <si>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</si>
  <si>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</si>
  <si>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</si>
  <si>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</si>
  <si>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</si>
  <si>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</si>
  <si>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</si>
  <si>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</si>
  <si>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</si>
  <si>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</si>
  <si>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</si>
  <si>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</si>
  <si>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</si>
  <si>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特定事業場から排出される水の処理施設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</si>
  <si>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</si>
  <si>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</si>
  <si>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</si>
  <si>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</si>
  <si>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</si>
  <si>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</si>
  <si>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</si>
  <si>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</si>
  <si>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</si>
  <si>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</si>
  <si>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</si>
  <si>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</si>
  <si>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</si>
  <si>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</si>
  <si>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</si>
  <si>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</si>
  <si>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</si>
  <si>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</si>
  <si>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</si>
  <si>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</si>
  <si>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</si>
  <si>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</si>
  <si>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</si>
  <si>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</si>
  <si>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</si>
  <si>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</si>
  <si>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</si>
  <si>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</si>
  <si>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</si>
  <si>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</si>
  <si>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</si>
  <si>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</si>
  <si>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</si>
  <si>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</si>
  <si>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</si>
  <si>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</si>
  <si>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</si>
  <si>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</si>
  <si>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</si>
  <si>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</si>
  <si>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</si>
  <si>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</si>
  <si>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</si>
  <si>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</si>
  <si>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</si>
  <si>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</si>
  <si>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</si>
  <si>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</si>
  <si>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</si>
  <si>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</si>
  <si>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</si>
  <si>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</si>
  <si>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</si>
  <si>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</si>
  <si>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</si>
  <si>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</si>
  <si>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</si>
  <si>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</si>
  <si>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</si>
  <si>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</si>
  <si>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</si>
  <si>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</si>
  <si>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</si>
  <si>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</si>
  <si>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</si>
  <si>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</si>
  <si>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</si>
  <si>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</si>
  <si>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</si>
  <si>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</si>
  <si>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</si>
  <si>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</si>
  <si>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</si>
  <si>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</si>
  <si>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</si>
  <si>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</si>
  <si>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</si>
  <si>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</si>
  <si>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</si>
  <si>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</si>
  <si>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</si>
  <si>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</si>
  <si>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</si>
  <si>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</si>
  <si>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</si>
  <si>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</si>
  <si>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</si>
  <si>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</si>
  <si>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</si>
  <si>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</si>
  <si>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</si>
  <si>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</si>
  <si>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</si>
  <si>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</si>
  <si>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</si>
  <si>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39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</si>
  <si>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</si>
  <si>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</si>
  <si>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</si>
  <si>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</si>
  <si>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</si>
  <si>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</si>
  <si>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</si>
  <si>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</si>
  <si>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</si>
  <si>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</si>
  <si>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</si>
  <si>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</si>
  <si>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</si>
  <si>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</si>
  <si>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</si>
  <si>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</si>
  <si>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</si>
  <si>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</si>
  <si>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</si>
  <si>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</si>
  <si>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</si>
  <si>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51</t>
    <phoneticPr fontId="3"/>
  </si>
  <si>
    <t>石油精製業の用に供する施設</t>
    <phoneticPr fontId="3"/>
  </si>
  <si>
    <t>51-2</t>
    <phoneticPr fontId="3"/>
  </si>
  <si>
    <t>51-3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</si>
  <si>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</si>
  <si>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</si>
  <si>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</si>
  <si>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</si>
  <si>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</si>
  <si>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</si>
  <si>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</si>
  <si>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</si>
  <si>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</si>
  <si>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</si>
  <si>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</si>
  <si>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</si>
  <si>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</si>
  <si>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</si>
  <si>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</si>
  <si>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</si>
  <si>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</si>
  <si>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</si>
  <si>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</si>
  <si>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</si>
  <si>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</si>
  <si>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</si>
  <si>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</si>
  <si>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</si>
  <si>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</si>
  <si>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</si>
  <si>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</si>
  <si>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</si>
  <si>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</si>
  <si>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</si>
  <si>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</si>
  <si>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</si>
  <si>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</si>
  <si>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</si>
  <si>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</si>
  <si>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</si>
  <si>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</si>
  <si>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</si>
  <si>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</si>
  <si>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</si>
  <si>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</si>
  <si>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</si>
  <si>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</si>
  <si>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</si>
  <si>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</si>
  <si>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</si>
  <si>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</si>
  <si>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</si>
  <si>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</si>
  <si>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</si>
  <si>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</si>
  <si>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</si>
  <si>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</si>
  <si>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</si>
  <si>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</si>
  <si>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</si>
  <si>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</si>
  <si>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</si>
  <si>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</si>
  <si>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</si>
  <si>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</si>
  <si>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</si>
  <si>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</si>
  <si>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</si>
  <si>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</si>
  <si>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</si>
  <si>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</si>
  <si>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</si>
  <si>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</si>
  <si>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</si>
  <si>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</si>
  <si>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</si>
  <si>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</si>
  <si>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</si>
  <si>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</si>
  <si>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</si>
  <si>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</si>
  <si>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</si>
  <si>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</si>
  <si>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</si>
  <si>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</si>
  <si>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</si>
  <si>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</si>
  <si>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</si>
  <si>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</si>
  <si>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</si>
  <si>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</si>
  <si>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</si>
  <si>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</si>
  <si>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</si>
  <si>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</si>
  <si>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</si>
  <si>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</si>
  <si>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</si>
  <si>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</si>
  <si>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</si>
  <si>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</si>
  <si>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</si>
  <si>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</si>
  <si>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</si>
  <si>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</si>
  <si>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</si>
  <si>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</si>
  <si>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</si>
  <si>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</si>
  <si>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</si>
  <si>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</si>
  <si>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</si>
  <si>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</si>
  <si>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</si>
  <si>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</si>
  <si>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</si>
  <si>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</si>
  <si>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</si>
  <si>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</si>
  <si>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</si>
  <si>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</si>
  <si>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</si>
  <si>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</si>
  <si>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</si>
  <si>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</si>
  <si>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</si>
  <si>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</si>
  <si>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</si>
  <si>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</si>
  <si>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</si>
  <si>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</si>
  <si>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</si>
  <si>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</si>
  <si>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</si>
  <si>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</si>
  <si>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</si>
  <si>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</si>
  <si>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</si>
  <si>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</si>
  <si>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</si>
  <si>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</si>
  <si>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</si>
  <si>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</si>
  <si>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</si>
  <si>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</si>
  <si>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</si>
  <si>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</si>
  <si>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</si>
  <si>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</si>
  <si>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</si>
  <si>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</si>
  <si>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</si>
  <si>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</si>
  <si>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</si>
  <si>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</si>
  <si>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</si>
  <si>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</si>
  <si>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</si>
  <si>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</si>
  <si>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</si>
  <si>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</si>
  <si>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</si>
  <si>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</si>
  <si>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</si>
  <si>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</si>
  <si>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</si>
  <si>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</si>
  <si>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</si>
  <si>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</si>
  <si>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</si>
  <si>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</si>
  <si>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</si>
  <si>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</si>
  <si>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</si>
  <si>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</si>
  <si>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</si>
  <si>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</si>
  <si>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-</t>
    <phoneticPr fontId="3"/>
  </si>
  <si>
    <t>特定施設不明</t>
    <phoneticPr fontId="3"/>
  </si>
  <si>
    <t>合計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</si>
  <si>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</si>
  <si>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</si>
  <si>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</si>
  <si>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</si>
  <si>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</si>
  <si>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</si>
  <si>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</si>
  <si>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</si>
  <si>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</si>
  <si>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</si>
  <si>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</si>
  <si>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</si>
  <si>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</si>
  <si>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</si>
  <si>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</si>
  <si>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</si>
  <si>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</si>
  <si>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</si>
  <si>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</si>
  <si>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</si>
  <si>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</si>
  <si>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</si>
  <si>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</si>
  <si>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</si>
  <si>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</si>
  <si>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</si>
  <si>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</si>
  <si>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</si>
  <si>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15</t>
    <phoneticPr fontId="3"/>
  </si>
  <si>
    <t>ぶどう糖又は水あめの製造業の用に供する施設</t>
    <phoneticPr fontId="3"/>
  </si>
  <si>
    <t>16</t>
    <phoneticPr fontId="3"/>
  </si>
  <si>
    <t>めん類製造業の用に供する湯煮施設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</si>
  <si>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</si>
  <si>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</si>
  <si>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</si>
  <si>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</si>
  <si>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</si>
  <si>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</si>
  <si>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</si>
  <si>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</si>
  <si>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</si>
  <si>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</si>
  <si>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</si>
  <si>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</si>
  <si>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</si>
  <si>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</si>
  <si>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</si>
  <si>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</si>
  <si>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</si>
  <si>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</si>
  <si>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</si>
  <si>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</si>
  <si>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</si>
  <si>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</si>
  <si>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</si>
  <si>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</si>
  <si>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</si>
  <si>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</si>
  <si>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</si>
  <si>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</si>
  <si>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25</t>
    <phoneticPr fontId="3"/>
  </si>
  <si>
    <t>水銀電解法による化成ソーダ又は化成カリの製造業の用に供する施設</t>
    <phoneticPr fontId="3"/>
  </si>
  <si>
    <t>26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</si>
  <si>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</si>
  <si>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</si>
  <si>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</si>
  <si>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</si>
  <si>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</si>
  <si>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</si>
  <si>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</si>
  <si>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</si>
  <si>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</si>
  <si>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</si>
  <si>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</si>
  <si>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</si>
  <si>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</si>
  <si>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</si>
  <si>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</si>
  <si>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</si>
  <si>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</si>
  <si>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</si>
  <si>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</si>
  <si>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</si>
  <si>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</si>
  <si>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</si>
  <si>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</si>
  <si>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</si>
  <si>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</si>
  <si>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</si>
  <si>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</si>
  <si>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</si>
  <si>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</si>
  <si>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42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</si>
  <si>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</si>
  <si>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</si>
  <si>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</si>
  <si>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</si>
  <si>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45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</si>
  <si>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</si>
  <si>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</si>
  <si>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</si>
  <si>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</si>
  <si>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</si>
  <si>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</si>
  <si>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</si>
  <si>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</si>
  <si>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</si>
  <si>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</si>
  <si>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</si>
  <si>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51-2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</si>
  <si>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</si>
  <si>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</si>
  <si>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</si>
  <si>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</si>
  <si>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</si>
  <si>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</si>
  <si>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</si>
  <si>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</si>
  <si>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</si>
  <si>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</si>
  <si>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</si>
  <si>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</si>
  <si>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</si>
  <si>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</si>
  <si>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</si>
  <si>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</si>
  <si>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</si>
  <si>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</si>
  <si>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</si>
  <si>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</si>
  <si>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</si>
  <si>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</si>
  <si>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</si>
  <si>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</si>
  <si>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</si>
  <si>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</si>
  <si>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</si>
  <si>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</si>
  <si>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</si>
  <si>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</si>
  <si>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</si>
  <si>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</si>
  <si>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</si>
  <si>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66-2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</si>
  <si>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</si>
  <si>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</si>
  <si>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</si>
  <si>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</si>
  <si>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</si>
  <si>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</si>
  <si>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</si>
  <si>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</si>
  <si>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</si>
  <si>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</si>
  <si>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</si>
  <si>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</si>
  <si>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</si>
  <si>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</si>
  <si>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</si>
  <si>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</si>
  <si>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</si>
  <si>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</si>
  <si>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</si>
  <si>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</si>
  <si>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</si>
  <si>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</si>
  <si>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</si>
  <si>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</si>
  <si>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</si>
  <si>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</si>
  <si>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</si>
  <si>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</si>
  <si>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</si>
  <si>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</si>
  <si>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</si>
  <si>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</si>
  <si>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</si>
  <si>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</si>
  <si>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</si>
  <si>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 xml:space="preserve"> 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</si>
  <si>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</si>
  <si>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</si>
  <si>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</si>
  <si>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</si>
  <si>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</si>
  <si>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</si>
  <si>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自動車用タイヤ等ゴム製品製造業の用に供する直接加流施設</t>
    <phoneticPr fontId="3"/>
  </si>
  <si>
    <t>51-3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</si>
  <si>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</si>
  <si>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</si>
  <si>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</si>
  <si>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</si>
  <si>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</si>
  <si>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</si>
  <si>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</si>
  <si>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</si>
  <si>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</si>
  <si>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</si>
  <si>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</si>
  <si>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</si>
  <si>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</si>
  <si>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</si>
  <si>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</si>
  <si>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</si>
  <si>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</si>
  <si>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</si>
  <si>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</si>
  <si>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</si>
  <si>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</si>
  <si>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</si>
  <si>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63</t>
    <phoneticPr fontId="3"/>
  </si>
  <si>
    <t>金属製品製造業又は機械器具製造業の用に供する施設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</si>
  <si>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</si>
  <si>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</si>
  <si>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</si>
  <si>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</si>
  <si>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</si>
  <si>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</si>
  <si>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</si>
  <si>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</si>
  <si>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</si>
  <si>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</si>
  <si>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>66</t>
    <phoneticPr fontId="3"/>
  </si>
  <si>
    <t xml:space="preserve">電気めっき施設 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</si>
  <si>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</si>
  <si>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</si>
  <si>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</si>
  <si>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</si>
  <si>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</si>
  <si>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</si>
  <si>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</si>
  <si>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</si>
  <si>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</si>
  <si>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</si>
  <si>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</si>
  <si>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</si>
  <si>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</si>
  <si>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</si>
  <si>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</si>
  <si>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</si>
  <si>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</si>
  <si>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</si>
  <si>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</si>
  <si>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</si>
  <si>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</si>
  <si>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</si>
  <si>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</si>
  <si>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70-2</t>
    <phoneticPr fontId="3"/>
  </si>
  <si>
    <t>71</t>
    <phoneticPr fontId="3"/>
  </si>
  <si>
    <t>自動式車両洗浄施設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</si>
  <si>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</si>
  <si>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</si>
  <si>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</si>
  <si>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</si>
  <si>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</si>
  <si>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</si>
  <si>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</si>
  <si>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</si>
  <si>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</si>
  <si>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</si>
  <si>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</si>
  <si>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</si>
  <si>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</si>
  <si>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</si>
  <si>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</si>
  <si>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</si>
  <si>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</si>
  <si>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</si>
  <si>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</si>
  <si>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</si>
  <si>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</si>
  <si>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</si>
  <si>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</si>
  <si>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</si>
  <si>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</si>
  <si>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</si>
  <si>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</si>
  <si>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</si>
  <si>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</si>
  <si>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</si>
  <si>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</si>
  <si>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</si>
  <si>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</si>
  <si>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</si>
  <si>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</si>
  <si>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</si>
  <si>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</si>
  <si>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</si>
  <si>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</si>
  <si>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</si>
  <si>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</si>
  <si>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</si>
  <si>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</si>
  <si>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</si>
  <si>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</si>
  <si>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</si>
  <si>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</si>
  <si>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</si>
  <si>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70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</si>
  <si>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</si>
  <si>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</si>
  <si>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</si>
  <si>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</si>
  <si>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自動式車両洗浄施設</t>
    <phoneticPr fontId="3"/>
  </si>
  <si>
    <t>71-2</t>
    <phoneticPr fontId="3"/>
  </si>
  <si>
    <t>科学技術に関する研究、試験、検査又は専門教育の用に供する施設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</si>
  <si>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</si>
  <si>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</si>
  <si>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</si>
  <si>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</si>
  <si>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</si>
  <si>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 xml:space="preserve">洗たく業の用に供する洗浄施設 </t>
    <phoneticPr fontId="3"/>
  </si>
  <si>
    <t>68</t>
    <phoneticPr fontId="3"/>
  </si>
  <si>
    <t xml:space="preserve">写真現像業の用に供する自動式フィルム現像洗浄施設 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</si>
  <si>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</si>
  <si>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</si>
  <si>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</si>
  <si>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</si>
  <si>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</si>
  <si>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</si>
  <si>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</si>
  <si>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</si>
  <si>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</si>
  <si>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</si>
  <si>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</si>
  <si>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</si>
  <si>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</si>
  <si>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</si>
  <si>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</si>
  <si>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</si>
  <si>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</si>
  <si>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</si>
  <si>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</si>
  <si>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</si>
  <si>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</si>
  <si>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</si>
  <si>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パーティクルボード製造業の用に供する施設</t>
    <phoneticPr fontId="3"/>
  </si>
  <si>
    <t>22</t>
    <phoneticPr fontId="3"/>
  </si>
  <si>
    <t>木材薬品処理業の用に供する施設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</si>
  <si>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</si>
  <si>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</si>
  <si>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</si>
  <si>
    <t>新聞業、出版業、印刷業又は製版業の用に供する施設</t>
    <phoneticPr fontId="3"/>
  </si>
  <si>
    <t>24</t>
    <phoneticPr fontId="3"/>
  </si>
  <si>
    <t>化学肥料製造業の用に供する施設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</si>
  <si>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</si>
  <si>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</si>
  <si>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</si>
  <si>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</si>
  <si>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</si>
  <si>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</si>
  <si>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</si>
  <si>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</si>
  <si>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</si>
  <si>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</si>
  <si>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</si>
  <si>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</si>
  <si>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</si>
  <si>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</si>
  <si>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</si>
  <si>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</si>
  <si>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</si>
  <si>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</si>
  <si>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</si>
  <si>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</si>
  <si>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</si>
  <si>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</si>
  <si>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</si>
  <si>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</si>
  <si>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</si>
  <si>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</si>
  <si>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</si>
  <si>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</si>
  <si>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</si>
  <si>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</si>
  <si>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</si>
  <si>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</si>
  <si>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17</t>
    <phoneticPr fontId="3"/>
  </si>
  <si>
    <t>豆腐又は煮豆の製造業の用に供する湯煮施設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</si>
  <si>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</si>
  <si>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</si>
  <si>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</si>
  <si>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冷凍調理食品製造業の用に供する施設</t>
    <phoneticPr fontId="3"/>
  </si>
  <si>
    <t>18-3</t>
    <phoneticPr fontId="3"/>
  </si>
  <si>
    <t>たばこ製造業の用に供する施設</t>
    <phoneticPr fontId="3"/>
  </si>
  <si>
    <t>19</t>
    <phoneticPr fontId="3"/>
  </si>
  <si>
    <t>20</t>
    <phoneticPr fontId="3"/>
  </si>
  <si>
    <t>洗毛業の用に供する施設</t>
    <phoneticPr fontId="3"/>
  </si>
  <si>
    <t>21</t>
    <phoneticPr fontId="3"/>
  </si>
  <si>
    <t>化学繊維製造業の用に供する施設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</si>
  <si>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</si>
  <si>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</si>
  <si>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</si>
  <si>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合板製造業の用に供する接着機洗浄施設</t>
    <phoneticPr fontId="3"/>
  </si>
  <si>
    <t>21-4</t>
    <phoneticPr fontId="3"/>
  </si>
  <si>
    <t>22</t>
    <phoneticPr fontId="3"/>
  </si>
  <si>
    <t>23</t>
    <phoneticPr fontId="3"/>
  </si>
  <si>
    <t>パルプ、紙又は紙加工品の製造業の用に供する施設</t>
    <phoneticPr fontId="3"/>
  </si>
  <si>
    <t>23-2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</si>
</sst>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76" formatCode="#,##0_ ;[Red]\-#,##0\ "/>
    <numFmt numFmtId="177" formatCode="0_ "/>
    <numFmt numFmtId="178" formatCode="#,##0.0;[Red]\-#,##0.0"/>
    <numFmt numFmtId="179" formatCode="0.0_ "/>
    <numFmt numFmtId="180" formatCode="#,##0.0_ ;[Red]\-#,##0.0\ "/>
    <numFmt numFmtId="181" formatCode="#,##0.00_ ;[Red]\-#,##0.00\ "/>
    <numFmt numFmtId="182" formatCode="#,##0_);[Red]\(#,##0\)"/>
    <numFmt numFmtId="183" formatCode="#,##0.0_);[Red]\(#,##0.0\)"/>
    <numFmt numFmtId="184" formatCode="0_);[Red]\(0\)"/>
    <numFmt numFmtId="186" formatCode="#,##0.0"/>
    <numFmt numFmtId="188" formatCode="0.00_);[Red]\(0.00\)"/>
    <numFmt numFmtId="191" formatCode="#,##0_ "/>
    <numFmt numFmtId="196" formatCode="00"/>
    <numFmt numFmtId="199" formatCode="#,##0.00_);[Red]\(#,##0.00\)"/>
    <numFmt numFmtId="200" formatCode="#,##0.0_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sz val="8"/>
      <color indexed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5"/>
      <name val="ＭＳ Ｐ明朝"/>
      <family val="1"/>
      <charset val="128"/>
    </font>
    <font>
      <sz val="7.5"/>
      <color indexed="9"/>
      <name val="ＭＳ Ｐ明朝"/>
      <family val="1"/>
      <charset val="128"/>
    </font>
    <font>
      <sz val="7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" fillId="0" borderId="0">
      <alignment vertical="center"/>
    </xf>
  </cellStyleXfs>
  <cellXfs count="242">
    <xf numFmtId="0" fontId="0" fillId="0" borderId="0" xfId="0"/>
    <xf numFmtId="0" fontId="5" fillId="0" borderId="0" xfId="0" applyFont="1"/>
    <xf numFmtId="38" fontId="6" fillId="0" borderId="0" xfId="1" applyFont="1" applyAlignment="1">
      <alignment vertical="center"/>
    </xf>
    <xf numFmtId="0" fontId="6" fillId="0" borderId="0" xfId="0" applyFont="1"/>
    <xf numFmtId="38" fontId="6" fillId="0" borderId="1" xfId="1" applyFont="1" applyBorder="1" applyAlignment="1">
      <alignment vertical="center"/>
    </xf>
    <xf numFmtId="38" fontId="6" fillId="0" borderId="1" xfId="0" applyNumberFormat="1" applyFont="1" applyBorder="1"/>
    <xf numFmtId="40" fontId="6" fillId="0" borderId="0" xfId="1" applyNumberFormat="1" applyFont="1" applyAlignment="1">
      <alignment vertical="center"/>
    </xf>
    <xf numFmtId="38" fontId="6" fillId="0" borderId="2" xfId="0" applyNumberFormat="1" applyFont="1" applyBorder="1"/>
    <xf numFmtId="0" fontId="6" fillId="0" borderId="0" xfId="0" applyFont="1" applyBorder="1"/>
    <xf numFmtId="38" fontId="6" fillId="0" borderId="0" xfId="1" applyFont="1" applyBorder="1" applyAlignment="1">
      <alignment vertical="center"/>
    </xf>
    <xf numFmtId="40" fontId="6" fillId="0" borderId="0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38" fontId="6" fillId="0" borderId="1" xfId="1" applyFont="1" applyBorder="1" applyAlignment="1">
      <alignment horizontal="center" vertical="center"/>
    </xf>
    <xf numFmtId="0" fontId="6" fillId="0" borderId="1" xfId="0" applyFont="1" applyBorder="1"/>
    <xf numFmtId="40" fontId="6" fillId="0" borderId="1" xfId="1" applyNumberFormat="1" applyFont="1" applyBorder="1" applyAlignment="1">
      <alignment vertical="center"/>
    </xf>
    <xf numFmtId="177" fontId="6" fillId="0" borderId="0" xfId="0" applyNumberFormat="1" applyFont="1"/>
    <xf numFmtId="177" fontId="9" fillId="0" borderId="0" xfId="0" applyNumberFormat="1" applyFont="1"/>
    <xf numFmtId="0" fontId="6" fillId="0" borderId="3" xfId="0" applyFont="1" applyBorder="1"/>
    <xf numFmtId="38" fontId="6" fillId="0" borderId="3" xfId="1" applyFont="1" applyBorder="1" applyAlignment="1">
      <alignment vertical="center"/>
    </xf>
    <xf numFmtId="40" fontId="6" fillId="0" borderId="3" xfId="1" applyNumberFormat="1" applyFont="1" applyBorder="1" applyAlignment="1">
      <alignment vertical="center"/>
    </xf>
    <xf numFmtId="0" fontId="6" fillId="0" borderId="4" xfId="0" applyFont="1" applyBorder="1"/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6" fillId="0" borderId="5" xfId="0" applyFont="1" applyBorder="1"/>
    <xf numFmtId="179" fontId="6" fillId="0" borderId="1" xfId="0" applyNumberFormat="1" applyFont="1" applyBorder="1"/>
    <xf numFmtId="180" fontId="6" fillId="0" borderId="1" xfId="0" applyNumberFormat="1" applyFont="1" applyBorder="1"/>
    <xf numFmtId="38" fontId="6" fillId="0" borderId="0" xfId="0" applyNumberFormat="1" applyFont="1"/>
    <xf numFmtId="180" fontId="6" fillId="0" borderId="1" xfId="1" applyNumberFormat="1" applyFont="1" applyBorder="1" applyAlignment="1">
      <alignment vertical="center"/>
    </xf>
    <xf numFmtId="182" fontId="6" fillId="0" borderId="1" xfId="1" applyNumberFormat="1" applyFont="1" applyBorder="1" applyAlignment="1">
      <alignment vertical="center"/>
    </xf>
    <xf numFmtId="182" fontId="6" fillId="0" borderId="1" xfId="0" applyNumberFormat="1" applyFont="1" applyBorder="1"/>
    <xf numFmtId="183" fontId="6" fillId="0" borderId="1" xfId="1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38" fontId="6" fillId="0" borderId="0" xfId="0" applyNumberFormat="1" applyFont="1" applyBorder="1"/>
    <xf numFmtId="38" fontId="6" fillId="0" borderId="7" xfId="0" applyNumberFormat="1" applyFont="1" applyBorder="1"/>
    <xf numFmtId="38" fontId="6" fillId="0" borderId="3" xfId="0" applyNumberFormat="1" applyFont="1" applyBorder="1"/>
    <xf numFmtId="0" fontId="6" fillId="0" borderId="8" xfId="0" applyFont="1" applyBorder="1"/>
    <xf numFmtId="0" fontId="4" fillId="0" borderId="0" xfId="0" applyFont="1"/>
    <xf numFmtId="40" fontId="6" fillId="0" borderId="0" xfId="1" applyNumberFormat="1" applyFont="1" applyAlignment="1">
      <alignment horizontal="right" vertical="center"/>
    </xf>
    <xf numFmtId="40" fontId="6" fillId="0" borderId="0" xfId="0" applyNumberFormat="1" applyFont="1" applyBorder="1"/>
    <xf numFmtId="49" fontId="6" fillId="0" borderId="1" xfId="1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38" fontId="0" fillId="0" borderId="0" xfId="0" applyNumberFormat="1"/>
    <xf numFmtId="0" fontId="6" fillId="0" borderId="0" xfId="0" applyFont="1" applyAlignment="1">
      <alignment horizontal="right"/>
    </xf>
    <xf numFmtId="188" fontId="6" fillId="0" borderId="0" xfId="0" applyNumberFormat="1" applyFont="1" applyBorder="1" applyAlignment="1">
      <alignment horizontal="right"/>
    </xf>
    <xf numFmtId="188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right"/>
    </xf>
    <xf numFmtId="188" fontId="0" fillId="0" borderId="0" xfId="0" applyNumberFormat="1" applyAlignment="1">
      <alignment horizontal="right"/>
    </xf>
    <xf numFmtId="188" fontId="0" fillId="0" borderId="0" xfId="0" applyNumberFormat="1"/>
    <xf numFmtId="49" fontId="5" fillId="0" borderId="0" xfId="0" applyNumberFormat="1" applyFont="1" applyAlignment="1">
      <alignment horizontal="left"/>
    </xf>
    <xf numFmtId="49" fontId="6" fillId="0" borderId="1" xfId="1" applyNumberFormat="1" applyFont="1" applyBorder="1" applyAlignment="1">
      <alignment horizontal="center" vertical="center"/>
    </xf>
    <xf numFmtId="178" fontId="6" fillId="0" borderId="1" xfId="1" applyNumberFormat="1" applyFont="1" applyBorder="1" applyAlignment="1">
      <alignment horizontal="right" vertical="center"/>
    </xf>
    <xf numFmtId="49" fontId="6" fillId="0" borderId="0" xfId="1" applyNumberFormat="1" applyFont="1" applyBorder="1" applyAlignment="1">
      <alignment horizontal="center" vertical="center"/>
    </xf>
    <xf numFmtId="177" fontId="6" fillId="0" borderId="0" xfId="1" applyNumberFormat="1" applyFont="1" applyBorder="1" applyAlignment="1">
      <alignment horizontal="right" vertical="center"/>
    </xf>
    <xf numFmtId="40" fontId="6" fillId="0" borderId="0" xfId="1" applyNumberFormat="1" applyFont="1" applyBorder="1" applyAlignment="1">
      <alignment horizontal="right" vertical="center"/>
    </xf>
    <xf numFmtId="49" fontId="6" fillId="0" borderId="0" xfId="1" applyNumberFormat="1" applyFont="1" applyBorder="1" applyAlignment="1">
      <alignment horizontal="left" vertical="center"/>
    </xf>
    <xf numFmtId="177" fontId="6" fillId="0" borderId="0" xfId="0" applyNumberFormat="1" applyFont="1" applyBorder="1" applyAlignment="1">
      <alignment horizontal="right"/>
    </xf>
    <xf numFmtId="40" fontId="6" fillId="0" borderId="0" xfId="0" applyNumberFormat="1" applyFont="1" applyBorder="1" applyAlignment="1">
      <alignment horizontal="right"/>
    </xf>
    <xf numFmtId="0" fontId="6" fillId="0" borderId="1" xfId="3" applyFont="1" applyBorder="1">
      <alignment vertical="center"/>
    </xf>
    <xf numFmtId="38" fontId="6" fillId="0" borderId="1" xfId="3" applyNumberFormat="1" applyFont="1" applyBorder="1">
      <alignment vertical="center"/>
    </xf>
    <xf numFmtId="38" fontId="6" fillId="0" borderId="0" xfId="1" applyFont="1" applyAlignment="1">
      <alignment horizontal="right" vertical="center"/>
    </xf>
    <xf numFmtId="0" fontId="6" fillId="0" borderId="0" xfId="3" applyFont="1" applyBorder="1">
      <alignment vertical="center"/>
    </xf>
    <xf numFmtId="38" fontId="6" fillId="0" borderId="0" xfId="1" applyFont="1" applyBorder="1" applyAlignment="1">
      <alignment horizontal="right" vertical="center"/>
    </xf>
    <xf numFmtId="40" fontId="6" fillId="0" borderId="0" xfId="1" applyNumberFormat="1" applyFont="1" applyBorder="1" applyAlignment="1">
      <alignment horizontal="left" vertical="center"/>
    </xf>
    <xf numFmtId="49" fontId="6" fillId="0" borderId="1" xfId="3" applyNumberFormat="1" applyFont="1" applyBorder="1" applyAlignment="1">
      <alignment horizontal="right" vertical="center"/>
    </xf>
    <xf numFmtId="38" fontId="6" fillId="0" borderId="5" xfId="3" applyNumberFormat="1" applyFont="1" applyBorder="1">
      <alignment vertical="center"/>
    </xf>
    <xf numFmtId="3" fontId="6" fillId="0" borderId="1" xfId="0" applyNumberFormat="1" applyFont="1" applyBorder="1"/>
    <xf numFmtId="38" fontId="4" fillId="0" borderId="0" xfId="1" applyFont="1" applyAlignment="1">
      <alignment vertical="center"/>
    </xf>
    <xf numFmtId="0" fontId="9" fillId="0" borderId="0" xfId="0" applyFont="1"/>
    <xf numFmtId="0" fontId="4" fillId="0" borderId="0" xfId="0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6" fillId="0" borderId="0" xfId="0" applyFont="1" applyAlignment="1">
      <alignment horizontal="center"/>
    </xf>
    <xf numFmtId="49" fontId="6" fillId="0" borderId="0" xfId="0" applyNumberFormat="1" applyFont="1" applyBorder="1" applyAlignment="1">
      <alignment horizontal="center"/>
    </xf>
    <xf numFmtId="3" fontId="6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right"/>
    </xf>
    <xf numFmtId="188" fontId="6" fillId="0" borderId="0" xfId="0" applyNumberFormat="1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188" fontId="4" fillId="0" borderId="0" xfId="0" applyNumberFormat="1" applyFont="1" applyBorder="1"/>
    <xf numFmtId="38" fontId="4" fillId="0" borderId="0" xfId="0" applyNumberFormat="1" applyFont="1" applyBorder="1"/>
    <xf numFmtId="0" fontId="4" fillId="0" borderId="0" xfId="0" applyFont="1" applyAlignment="1">
      <alignment horizontal="right"/>
    </xf>
    <xf numFmtId="49" fontId="6" fillId="0" borderId="0" xfId="0" applyNumberFormat="1" applyFont="1" applyBorder="1" applyAlignment="1">
      <alignment horizontal="left"/>
    </xf>
    <xf numFmtId="0" fontId="11" fillId="0" borderId="0" xfId="0" applyFont="1" applyAlignment="1">
      <alignment vertical="center"/>
    </xf>
    <xf numFmtId="0" fontId="11" fillId="0" borderId="0" xfId="0" applyFont="1"/>
    <xf numFmtId="40" fontId="11" fillId="0" borderId="0" xfId="1" applyNumberFormat="1" applyFont="1" applyAlignment="1">
      <alignment vertical="center"/>
    </xf>
    <xf numFmtId="38" fontId="11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Border="1"/>
    <xf numFmtId="38" fontId="11" fillId="0" borderId="0" xfId="1" applyFont="1" applyBorder="1" applyAlignment="1">
      <alignment vertical="center"/>
    </xf>
    <xf numFmtId="40" fontId="11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38" fontId="6" fillId="0" borderId="1" xfId="0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  <xf numFmtId="178" fontId="6" fillId="0" borderId="1" xfId="0" applyNumberFormat="1" applyFont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191" fontId="6" fillId="0" borderId="1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0" xfId="0" applyNumberFormat="1" applyFont="1"/>
    <xf numFmtId="182" fontId="6" fillId="0" borderId="1" xfId="1" applyNumberFormat="1" applyFont="1" applyBorder="1" applyAlignment="1">
      <alignment horizontal="right" vertical="center"/>
    </xf>
    <xf numFmtId="188" fontId="4" fillId="0" borderId="0" xfId="0" applyNumberFormat="1" applyFont="1"/>
    <xf numFmtId="38" fontId="4" fillId="0" borderId="0" xfId="0" applyNumberFormat="1" applyFont="1"/>
    <xf numFmtId="0" fontId="12" fillId="0" borderId="1" xfId="2" applyFont="1" applyFill="1" applyBorder="1" applyAlignment="1">
      <alignment horizontal="center" wrapText="1"/>
    </xf>
    <xf numFmtId="0" fontId="12" fillId="0" borderId="1" xfId="2" applyFont="1" applyFill="1" applyBorder="1" applyAlignment="1">
      <alignment wrapText="1"/>
    </xf>
    <xf numFmtId="49" fontId="13" fillId="0" borderId="1" xfId="3" applyNumberFormat="1" applyFont="1" applyBorder="1" applyAlignment="1">
      <alignment horizontal="right" vertical="center"/>
    </xf>
    <xf numFmtId="177" fontId="4" fillId="0" borderId="0" xfId="0" applyNumberFormat="1" applyFont="1"/>
    <xf numFmtId="0" fontId="15" fillId="0" borderId="0" xfId="0" applyFont="1"/>
    <xf numFmtId="0" fontId="15" fillId="0" borderId="1" xfId="0" applyFont="1" applyBorder="1"/>
    <xf numFmtId="38" fontId="15" fillId="0" borderId="1" xfId="1" applyFont="1" applyBorder="1" applyAlignment="1">
      <alignment vertical="center"/>
    </xf>
    <xf numFmtId="40" fontId="15" fillId="0" borderId="1" xfId="1" applyNumberFormat="1" applyFont="1" applyBorder="1" applyAlignment="1">
      <alignment vertical="center"/>
    </xf>
    <xf numFmtId="38" fontId="15" fillId="0" borderId="0" xfId="1" applyFont="1" applyAlignment="1">
      <alignment vertical="center"/>
    </xf>
    <xf numFmtId="40" fontId="15" fillId="0" borderId="0" xfId="1" applyNumberFormat="1" applyFont="1" applyAlignment="1">
      <alignment vertical="center"/>
    </xf>
    <xf numFmtId="49" fontId="6" fillId="0" borderId="6" xfId="0" applyNumberFormat="1" applyFont="1" applyBorder="1" applyAlignment="1">
      <alignment horizontal="left"/>
    </xf>
    <xf numFmtId="196" fontId="6" fillId="0" borderId="1" xfId="3" applyNumberFormat="1" applyFont="1" applyBorder="1" applyAlignment="1">
      <alignment horizontal="center" vertical="center"/>
    </xf>
    <xf numFmtId="184" fontId="0" fillId="0" borderId="0" xfId="0" applyNumberFormat="1"/>
    <xf numFmtId="183" fontId="6" fillId="0" borderId="1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/>
    </xf>
    <xf numFmtId="38" fontId="6" fillId="0" borderId="0" xfId="3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5" fillId="0" borderId="0" xfId="0" applyFont="1" applyBorder="1"/>
    <xf numFmtId="49" fontId="5" fillId="0" borderId="0" xfId="0" applyNumberFormat="1" applyFont="1" applyBorder="1" applyAlignment="1">
      <alignment horizontal="left"/>
    </xf>
    <xf numFmtId="3" fontId="6" fillId="0" borderId="1" xfId="1" applyNumberFormat="1" applyFont="1" applyBorder="1" applyAlignment="1">
      <alignment vertical="center"/>
    </xf>
    <xf numFmtId="3" fontId="6" fillId="0" borderId="1" xfId="0" applyNumberFormat="1" applyFont="1" applyBorder="1" applyAlignment="1"/>
    <xf numFmtId="40" fontId="6" fillId="0" borderId="1" xfId="0" applyNumberFormat="1" applyFont="1" applyBorder="1" applyAlignment="1"/>
    <xf numFmtId="199" fontId="6" fillId="0" borderId="1" xfId="1" applyNumberFormat="1" applyFont="1" applyBorder="1" applyAlignment="1">
      <alignment vertical="center"/>
    </xf>
    <xf numFmtId="182" fontId="6" fillId="0" borderId="1" xfId="0" applyNumberFormat="1" applyFont="1" applyBorder="1" applyAlignment="1"/>
    <xf numFmtId="199" fontId="6" fillId="0" borderId="1" xfId="0" applyNumberFormat="1" applyFont="1" applyBorder="1" applyAlignment="1"/>
    <xf numFmtId="191" fontId="6" fillId="0" borderId="1" xfId="1" applyNumberFormat="1" applyFont="1" applyBorder="1" applyAlignment="1">
      <alignment vertical="center"/>
    </xf>
    <xf numFmtId="191" fontId="6" fillId="0" borderId="1" xfId="0" applyNumberFormat="1" applyFont="1" applyBorder="1" applyAlignment="1"/>
    <xf numFmtId="179" fontId="6" fillId="0" borderId="1" xfId="1" applyNumberFormat="1" applyFont="1" applyBorder="1" applyAlignment="1">
      <alignment vertical="center"/>
    </xf>
    <xf numFmtId="179" fontId="6" fillId="0" borderId="1" xfId="0" applyNumberFormat="1" applyFont="1" applyBorder="1" applyAlignment="1"/>
    <xf numFmtId="176" fontId="6" fillId="0" borderId="1" xfId="3" applyNumberFormat="1" applyFont="1" applyBorder="1" applyAlignment="1">
      <alignment vertical="center"/>
    </xf>
    <xf numFmtId="176" fontId="6" fillId="0" borderId="1" xfId="0" applyNumberFormat="1" applyFont="1" applyBorder="1" applyAlignment="1"/>
    <xf numFmtId="176" fontId="9" fillId="0" borderId="0" xfId="0" applyNumberFormat="1" applyFont="1"/>
    <xf numFmtId="176" fontId="6" fillId="0" borderId="9" xfId="1" applyNumberFormat="1" applyFont="1" applyFill="1" applyBorder="1" applyAlignment="1">
      <alignment vertical="center"/>
    </xf>
    <xf numFmtId="38" fontId="6" fillId="0" borderId="1" xfId="1" quotePrefix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Continuous" vertical="center"/>
    </xf>
    <xf numFmtId="0" fontId="6" fillId="2" borderId="10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Continuous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Continuous" vertical="center"/>
    </xf>
    <xf numFmtId="40" fontId="6" fillId="2" borderId="1" xfId="1" applyNumberFormat="1" applyFont="1" applyFill="1" applyBorder="1" applyAlignment="1">
      <alignment horizontal="center" vertical="center"/>
    </xf>
    <xf numFmtId="38" fontId="6" fillId="2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Continuous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40" fontId="8" fillId="2" borderId="5" xfId="1" applyNumberFormat="1" applyFont="1" applyFill="1" applyBorder="1" applyAlignment="1">
      <alignment horizontal="center" vertical="center"/>
    </xf>
    <xf numFmtId="40" fontId="8" fillId="2" borderId="5" xfId="1" applyNumberFormat="1" applyFont="1" applyFill="1" applyBorder="1" applyAlignment="1">
      <alignment vertical="center"/>
    </xf>
    <xf numFmtId="40" fontId="14" fillId="2" borderId="5" xfId="1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38" fontId="15" fillId="2" borderId="1" xfId="1" applyFont="1" applyFill="1" applyBorder="1" applyAlignment="1">
      <alignment horizontal="center" vertical="center"/>
    </xf>
    <xf numFmtId="40" fontId="15" fillId="2" borderId="1" xfId="1" applyNumberFormat="1" applyFont="1" applyFill="1" applyBorder="1" applyAlignment="1">
      <alignment horizontal="center" vertical="center"/>
    </xf>
    <xf numFmtId="38" fontId="6" fillId="2" borderId="10" xfId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0" fontId="8" fillId="0" borderId="0" xfId="0" applyFont="1"/>
    <xf numFmtId="180" fontId="6" fillId="0" borderId="1" xfId="1" applyNumberFormat="1" applyFont="1" applyBorder="1" applyAlignment="1">
      <alignment horizontal="right" vertical="center"/>
    </xf>
    <xf numFmtId="191" fontId="6" fillId="0" borderId="1" xfId="1" applyNumberFormat="1" applyFont="1" applyBorder="1" applyAlignment="1">
      <alignment horizontal="right" vertical="center"/>
    </xf>
    <xf numFmtId="38" fontId="6" fillId="2" borderId="1" xfId="1" applyFont="1" applyFill="1" applyBorder="1" applyAlignment="1">
      <alignment horizontal="center" vertical="center" wrapText="1"/>
    </xf>
    <xf numFmtId="0" fontId="6" fillId="0" borderId="0" xfId="4" applyFont="1" applyBorder="1">
      <alignment vertical="center"/>
    </xf>
    <xf numFmtId="38" fontId="6" fillId="0" borderId="0" xfId="4" applyNumberFormat="1" applyFont="1" applyBorder="1" applyAlignment="1">
      <alignment horizontal="right" vertical="center"/>
    </xf>
    <xf numFmtId="176" fontId="6" fillId="0" borderId="1" xfId="4" applyNumberFormat="1" applyFont="1" applyBorder="1" applyAlignment="1">
      <alignment vertical="center"/>
    </xf>
    <xf numFmtId="178" fontId="6" fillId="0" borderId="1" xfId="1" applyNumberFormat="1" applyFont="1" applyBorder="1" applyAlignment="1">
      <alignment vertical="center"/>
    </xf>
    <xf numFmtId="178" fontId="15" fillId="0" borderId="1" xfId="1" applyNumberFormat="1" applyFont="1" applyBorder="1" applyAlignment="1">
      <alignment vertical="center"/>
    </xf>
    <xf numFmtId="178" fontId="15" fillId="0" borderId="1" xfId="0" applyNumberFormat="1" applyFont="1" applyBorder="1" applyAlignment="1"/>
    <xf numFmtId="200" fontId="6" fillId="0" borderId="1" xfId="0" applyNumberFormat="1" applyFont="1" applyBorder="1" applyAlignment="1">
      <alignment horizontal="right" vertical="center"/>
    </xf>
    <xf numFmtId="200" fontId="6" fillId="0" borderId="1" xfId="0" applyNumberFormat="1" applyFont="1" applyBorder="1" applyAlignment="1">
      <alignment horizontal="right"/>
    </xf>
    <xf numFmtId="200" fontId="6" fillId="0" borderId="1" xfId="0" applyNumberFormat="1" applyFont="1" applyBorder="1" applyAlignment="1"/>
    <xf numFmtId="191" fontId="6" fillId="0" borderId="1" xfId="0" applyNumberFormat="1" applyFont="1" applyBorder="1"/>
    <xf numFmtId="186" fontId="6" fillId="0" borderId="1" xfId="1" applyNumberFormat="1" applyFont="1" applyBorder="1" applyAlignment="1">
      <alignment vertical="center"/>
    </xf>
    <xf numFmtId="186" fontId="6" fillId="0" borderId="1" xfId="0" applyNumberFormat="1" applyFont="1" applyBorder="1" applyAlignment="1"/>
    <xf numFmtId="178" fontId="6" fillId="0" borderId="1" xfId="0" applyNumberFormat="1" applyFont="1" applyBorder="1" applyAlignment="1"/>
    <xf numFmtId="180" fontId="6" fillId="0" borderId="1" xfId="0" applyNumberFormat="1" applyFont="1" applyBorder="1" applyAlignment="1"/>
    <xf numFmtId="183" fontId="6" fillId="0" borderId="1" xfId="0" applyNumberFormat="1" applyFont="1" applyBorder="1" applyAlignment="1"/>
    <xf numFmtId="181" fontId="6" fillId="0" borderId="1" xfId="1" applyNumberFormat="1" applyFont="1" applyBorder="1" applyAlignment="1">
      <alignment vertical="center"/>
    </xf>
    <xf numFmtId="181" fontId="6" fillId="0" borderId="1" xfId="0" applyNumberFormat="1" applyFont="1" applyBorder="1" applyAlignment="1"/>
    <xf numFmtId="200" fontId="6" fillId="0" borderId="1" xfId="1" applyNumberFormat="1" applyFont="1" applyBorder="1" applyAlignment="1">
      <alignment vertical="center"/>
    </xf>
    <xf numFmtId="38" fontId="6" fillId="0" borderId="5" xfId="0" applyNumberFormat="1" applyFont="1" applyBorder="1"/>
    <xf numFmtId="38" fontId="6" fillId="0" borderId="8" xfId="1" applyFont="1" applyBorder="1" applyAlignment="1">
      <alignment vertical="center"/>
    </xf>
    <xf numFmtId="38" fontId="6" fillId="0" borderId="9" xfId="0" applyNumberFormat="1" applyFont="1" applyBorder="1"/>
    <xf numFmtId="38" fontId="6" fillId="0" borderId="9" xfId="1" applyFont="1" applyBorder="1" applyAlignment="1">
      <alignment vertical="center"/>
    </xf>
    <xf numFmtId="0" fontId="6" fillId="0" borderId="12" xfId="0" applyFont="1" applyBorder="1"/>
    <xf numFmtId="0" fontId="6" fillId="2" borderId="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0" fontId="6" fillId="2" borderId="5" xfId="1" applyNumberFormat="1" applyFont="1" applyFill="1" applyBorder="1" applyAlignment="1">
      <alignment horizontal="center" vertical="center"/>
    </xf>
    <xf numFmtId="40" fontId="6" fillId="2" borderId="8" xfId="1" applyNumberFormat="1" applyFont="1" applyFill="1" applyBorder="1" applyAlignment="1">
      <alignment horizontal="center" vertical="center"/>
    </xf>
    <xf numFmtId="40" fontId="6" fillId="2" borderId="6" xfId="1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38" fontId="6" fillId="2" borderId="6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right"/>
    </xf>
    <xf numFmtId="0" fontId="6" fillId="2" borderId="1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center" vertical="center"/>
    </xf>
    <xf numFmtId="0" fontId="6" fillId="2" borderId="14" xfId="3" applyFont="1" applyFill="1" applyBorder="1" applyAlignment="1">
      <alignment horizontal="center" vertical="center"/>
    </xf>
    <xf numFmtId="0" fontId="6" fillId="2" borderId="7" xfId="3" applyFont="1" applyFill="1" applyBorder="1" applyAlignment="1">
      <alignment horizontal="center" vertical="center"/>
    </xf>
    <xf numFmtId="0" fontId="6" fillId="2" borderId="15" xfId="3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6" fillId="2" borderId="13" xfId="4" applyFont="1" applyFill="1" applyBorder="1" applyAlignment="1">
      <alignment horizontal="center" vertical="center"/>
    </xf>
    <xf numFmtId="0" fontId="6" fillId="2" borderId="14" xfId="4" applyFont="1" applyFill="1" applyBorder="1" applyAlignment="1">
      <alignment horizontal="center" vertical="center"/>
    </xf>
    <xf numFmtId="0" fontId="6" fillId="2" borderId="7" xfId="4" applyFont="1" applyFill="1" applyBorder="1" applyAlignment="1">
      <alignment horizontal="center" vertical="center"/>
    </xf>
    <xf numFmtId="0" fontId="6" fillId="2" borderId="15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6" fillId="2" borderId="10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11" xfId="3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0" fontId="6" fillId="2" borderId="8" xfId="3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表3.5.2(1)" xfId="2"/>
    <cellStyle name="標準_表3-5-2_1" xfId="3"/>
    <cellStyle name="標準_表3-5-2_1_報告書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38" Type="http://schemas.openxmlformats.org/officeDocument/2006/relationships/worksheet" Target="worksheets/sheet238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connections" Target="connection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styles" Target="styles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sharedStrings" Target="sharedStrings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calcChain" Target="calcChain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183277808383386E-2"/>
          <c:y val="8.0645288314781238E-2"/>
          <c:w val="0.89313043679213144"/>
          <c:h val="0.73548502943080496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'表3.3.1(1)'!$F$5:$F$14</c:f>
              <c:numCache>
                <c:formatCode>#,##0_);[Red]\(#,##0\)</c:formatCode>
                <c:ptCount val="10"/>
                <c:pt idx="0">
                  <c:v>1059</c:v>
                </c:pt>
                <c:pt idx="1">
                  <c:v>677</c:v>
                </c:pt>
                <c:pt idx="2">
                  <c:v>368</c:v>
                </c:pt>
                <c:pt idx="3">
                  <c:v>186</c:v>
                </c:pt>
                <c:pt idx="4">
                  <c:v>95</c:v>
                </c:pt>
                <c:pt idx="5">
                  <c:v>59</c:v>
                </c:pt>
                <c:pt idx="6">
                  <c:v>21</c:v>
                </c:pt>
                <c:pt idx="7">
                  <c:v>17</c:v>
                </c:pt>
                <c:pt idx="8">
                  <c:v>12</c:v>
                </c:pt>
                <c:pt idx="9">
                  <c:v>22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'表3.3.1(1)'!$E$5:$E$14</c:f>
              <c:numCache>
                <c:formatCode>#,##0_);[Red]\(#,##0\)</c:formatCode>
                <c:ptCount val="10"/>
                <c:pt idx="0">
                  <c:v>196</c:v>
                </c:pt>
                <c:pt idx="1">
                  <c:v>108</c:v>
                </c:pt>
                <c:pt idx="2">
                  <c:v>118</c:v>
                </c:pt>
                <c:pt idx="3">
                  <c:v>323</c:v>
                </c:pt>
                <c:pt idx="4">
                  <c:v>455</c:v>
                </c:pt>
                <c:pt idx="5">
                  <c:v>621</c:v>
                </c:pt>
                <c:pt idx="6">
                  <c:v>405</c:v>
                </c:pt>
                <c:pt idx="7">
                  <c:v>278</c:v>
                </c:pt>
                <c:pt idx="8">
                  <c:v>296</c:v>
                </c:pt>
                <c:pt idx="9">
                  <c:v>493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'表3.3.1(1)'!$D$5:$D$14</c:f>
              <c:numCache>
                <c:formatCode>#,##0_);[Red]\(#,##0\)</c:formatCode>
                <c:ptCount val="10"/>
                <c:pt idx="0">
                  <c:v>3142</c:v>
                </c:pt>
                <c:pt idx="1">
                  <c:v>1063</c:v>
                </c:pt>
                <c:pt idx="2">
                  <c:v>1186</c:v>
                </c:pt>
                <c:pt idx="3">
                  <c:v>2676</c:v>
                </c:pt>
                <c:pt idx="4">
                  <c:v>2506</c:v>
                </c:pt>
                <c:pt idx="5">
                  <c:v>2229</c:v>
                </c:pt>
                <c:pt idx="6">
                  <c:v>1042</c:v>
                </c:pt>
                <c:pt idx="7">
                  <c:v>567</c:v>
                </c:pt>
                <c:pt idx="8">
                  <c:v>477</c:v>
                </c:pt>
                <c:pt idx="9">
                  <c:v>691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1009792"/>
        <c:axId val="241011712"/>
      </c:barChart>
      <c:catAx>
        <c:axId val="241009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用水量(㎥/日)</a:t>
                </a:r>
              </a:p>
            </c:rich>
          </c:tx>
          <c:layout>
            <c:manualLayout>
              <c:xMode val="edge"/>
              <c:yMode val="edge"/>
              <c:x val="0.48854998251877274"/>
              <c:y val="0.8935497945277761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0117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41011712"/>
        <c:scaling>
          <c:orientation val="minMax"/>
          <c:max val="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0687030867598153E-2"/>
              <c:y val="0.3516134570524462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0097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507534476689654E-2"/>
          <c:y val="7.0287649585116296E-2"/>
          <c:w val="0.880597656685559"/>
          <c:h val="0.74760500013260056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'表3.3.1(2)'!$F$5:$F$14</c:f>
              <c:numCache>
                <c:formatCode>#,##0</c:formatCode>
                <c:ptCount val="10"/>
                <c:pt idx="0">
                  <c:v>1115</c:v>
                </c:pt>
                <c:pt idx="1">
                  <c:v>642</c:v>
                </c:pt>
                <c:pt idx="2">
                  <c:v>343</c:v>
                </c:pt>
                <c:pt idx="3">
                  <c:v>136</c:v>
                </c:pt>
                <c:pt idx="4">
                  <c:v>64</c:v>
                </c:pt>
                <c:pt idx="5">
                  <c:v>38</c:v>
                </c:pt>
                <c:pt idx="6">
                  <c:v>14</c:v>
                </c:pt>
                <c:pt idx="7">
                  <c:v>11</c:v>
                </c:pt>
                <c:pt idx="8">
                  <c:v>13</c:v>
                </c:pt>
                <c:pt idx="9">
                  <c:v>12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'表3.3.1(2)'!$E$5:$E$14</c:f>
              <c:numCache>
                <c:formatCode>#,##0</c:formatCode>
                <c:ptCount val="10"/>
                <c:pt idx="0">
                  <c:v>19</c:v>
                </c:pt>
                <c:pt idx="1">
                  <c:v>85</c:v>
                </c:pt>
                <c:pt idx="2">
                  <c:v>104</c:v>
                </c:pt>
                <c:pt idx="3">
                  <c:v>373</c:v>
                </c:pt>
                <c:pt idx="4">
                  <c:v>501</c:v>
                </c:pt>
                <c:pt idx="5">
                  <c:v>629</c:v>
                </c:pt>
                <c:pt idx="6">
                  <c:v>412</c:v>
                </c:pt>
                <c:pt idx="7">
                  <c:v>318</c:v>
                </c:pt>
                <c:pt idx="8">
                  <c:v>321</c:v>
                </c:pt>
                <c:pt idx="9">
                  <c:v>572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'表3.3.1(2)'!$D$5:$D$14</c:f>
              <c:numCache>
                <c:formatCode>#,##0</c:formatCode>
                <c:ptCount val="10"/>
                <c:pt idx="0">
                  <c:v>255</c:v>
                </c:pt>
                <c:pt idx="1">
                  <c:v>925</c:v>
                </c:pt>
                <c:pt idx="2">
                  <c:v>1392</c:v>
                </c:pt>
                <c:pt idx="3">
                  <c:v>3471</c:v>
                </c:pt>
                <c:pt idx="4">
                  <c:v>3991</c:v>
                </c:pt>
                <c:pt idx="5">
                  <c:v>3770</c:v>
                </c:pt>
                <c:pt idx="6">
                  <c:v>1485</c:v>
                </c:pt>
                <c:pt idx="7">
                  <c:v>736</c:v>
                </c:pt>
                <c:pt idx="8">
                  <c:v>593</c:v>
                </c:pt>
                <c:pt idx="9">
                  <c:v>1002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1567616"/>
        <c:axId val="241582080"/>
      </c:barChart>
      <c:catAx>
        <c:axId val="241567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排水量(㎥/日)</a:t>
                </a:r>
              </a:p>
            </c:rich>
          </c:tx>
          <c:layout>
            <c:manualLayout>
              <c:xMode val="edge"/>
              <c:yMode val="edge"/>
              <c:x val="0.48656751877880039"/>
              <c:y val="0.8945700856287528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58208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41582080"/>
        <c:scaling>
          <c:orientation val="minMax"/>
          <c:max val="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99215105538E-2"/>
              <c:y val="0.3482433547626216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5676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507534476689654E-2"/>
          <c:y val="7.0287649585116296E-2"/>
          <c:w val="0.880597656685559"/>
          <c:h val="0.74760500013260056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'表3.3.1(3)'!$F$5:$F$14</c:f>
              <c:numCache>
                <c:formatCode>#,##0</c:formatCode>
                <c:ptCount val="10"/>
                <c:pt idx="0">
                  <c:v>1407</c:v>
                </c:pt>
                <c:pt idx="1">
                  <c:v>523</c:v>
                </c:pt>
                <c:pt idx="2">
                  <c:v>271</c:v>
                </c:pt>
                <c:pt idx="3">
                  <c:v>76</c:v>
                </c:pt>
                <c:pt idx="4">
                  <c:v>27</c:v>
                </c:pt>
                <c:pt idx="5">
                  <c:v>10</c:v>
                </c:pt>
                <c:pt idx="6">
                  <c:v>10</c:v>
                </c:pt>
                <c:pt idx="7">
                  <c:v>5</c:v>
                </c:pt>
                <c:pt idx="8">
                  <c:v>8</c:v>
                </c:pt>
                <c:pt idx="9">
                  <c:v>9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'表3.3.1(3)'!$E$5:$E$14</c:f>
              <c:numCache>
                <c:formatCode>#,##0</c:formatCode>
                <c:ptCount val="10"/>
                <c:pt idx="0">
                  <c:v>255</c:v>
                </c:pt>
                <c:pt idx="1">
                  <c:v>159</c:v>
                </c:pt>
                <c:pt idx="2">
                  <c:v>191</c:v>
                </c:pt>
                <c:pt idx="3">
                  <c:v>448</c:v>
                </c:pt>
                <c:pt idx="4">
                  <c:v>494</c:v>
                </c:pt>
                <c:pt idx="5">
                  <c:v>568</c:v>
                </c:pt>
                <c:pt idx="6">
                  <c:v>330</c:v>
                </c:pt>
                <c:pt idx="7">
                  <c:v>270</c:v>
                </c:pt>
                <c:pt idx="8">
                  <c:v>261</c:v>
                </c:pt>
                <c:pt idx="9">
                  <c:v>374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'表3.3.1(3)'!$D$5:$D$14</c:f>
              <c:numCache>
                <c:formatCode>#,##0</c:formatCode>
                <c:ptCount val="10"/>
                <c:pt idx="0">
                  <c:v>780</c:v>
                </c:pt>
                <c:pt idx="1">
                  <c:v>1194</c:v>
                </c:pt>
                <c:pt idx="2">
                  <c:v>1611</c:v>
                </c:pt>
                <c:pt idx="3">
                  <c:v>3791</c:v>
                </c:pt>
                <c:pt idx="4">
                  <c:v>4083</c:v>
                </c:pt>
                <c:pt idx="5">
                  <c:v>3584</c:v>
                </c:pt>
                <c:pt idx="6">
                  <c:v>1271</c:v>
                </c:pt>
                <c:pt idx="7">
                  <c:v>602</c:v>
                </c:pt>
                <c:pt idx="8">
                  <c:v>466</c:v>
                </c:pt>
                <c:pt idx="9">
                  <c:v>822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1609344"/>
        <c:axId val="241701632"/>
      </c:barChart>
      <c:catAx>
        <c:axId val="2416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排水量(㎥/日)</a:t>
                </a:r>
              </a:p>
            </c:rich>
          </c:tx>
          <c:layout>
            <c:manualLayout>
              <c:xMode val="edge"/>
              <c:yMode val="edge"/>
              <c:x val="0.48656751877880039"/>
              <c:y val="0.8945700856287528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7016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41701632"/>
        <c:scaling>
          <c:orientation val="minMax"/>
          <c:max val="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99215105538E-2"/>
              <c:y val="0.3482433547626216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60934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46276488366144"/>
          <c:y val="7.0287649585116296E-2"/>
          <c:w val="0.87164242627858723"/>
          <c:h val="0.74760500013260056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'表3.3.1(4)'!$F$5:$F$14</c:f>
              <c:numCache>
                <c:formatCode>#,##0</c:formatCode>
                <c:ptCount val="10"/>
                <c:pt idx="0">
                  <c:v>1912</c:v>
                </c:pt>
                <c:pt idx="1">
                  <c:v>172</c:v>
                </c:pt>
                <c:pt idx="2">
                  <c:v>39</c:v>
                </c:pt>
                <c:pt idx="3">
                  <c:v>19</c:v>
                </c:pt>
                <c:pt idx="4">
                  <c:v>11</c:v>
                </c:pt>
                <c:pt idx="5">
                  <c:v>13</c:v>
                </c:pt>
                <c:pt idx="6">
                  <c:v>3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'表3.3.1(4)'!$E$5:$E$14</c:f>
              <c:numCache>
                <c:formatCode>#,##0</c:formatCode>
                <c:ptCount val="10"/>
                <c:pt idx="0">
                  <c:v>1513</c:v>
                </c:pt>
                <c:pt idx="1">
                  <c:v>166</c:v>
                </c:pt>
                <c:pt idx="2">
                  <c:v>108</c:v>
                </c:pt>
                <c:pt idx="3">
                  <c:v>153</c:v>
                </c:pt>
                <c:pt idx="4">
                  <c:v>202</c:v>
                </c:pt>
                <c:pt idx="5">
                  <c:v>246</c:v>
                </c:pt>
                <c:pt idx="6">
                  <c:v>182</c:v>
                </c:pt>
                <c:pt idx="7">
                  <c:v>121</c:v>
                </c:pt>
                <c:pt idx="8">
                  <c:v>128</c:v>
                </c:pt>
                <c:pt idx="9">
                  <c:v>257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'表3.3.1(4)'!$D$5:$D$14</c:f>
              <c:numCache>
                <c:formatCode>#,##0</c:formatCode>
                <c:ptCount val="10"/>
                <c:pt idx="0">
                  <c:v>12052</c:v>
                </c:pt>
                <c:pt idx="1">
                  <c:v>669</c:v>
                </c:pt>
                <c:pt idx="2">
                  <c:v>305</c:v>
                </c:pt>
                <c:pt idx="3">
                  <c:v>447</c:v>
                </c:pt>
                <c:pt idx="4">
                  <c:v>424</c:v>
                </c:pt>
                <c:pt idx="5">
                  <c:v>502</c:v>
                </c:pt>
                <c:pt idx="6">
                  <c:v>275</c:v>
                </c:pt>
                <c:pt idx="7">
                  <c:v>157</c:v>
                </c:pt>
                <c:pt idx="8">
                  <c:v>146</c:v>
                </c:pt>
                <c:pt idx="9">
                  <c:v>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1728512"/>
        <c:axId val="241730688"/>
      </c:barChart>
      <c:catAx>
        <c:axId val="241728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排水量(㎥/日)</a:t>
                </a:r>
              </a:p>
            </c:rich>
          </c:tx>
          <c:layout>
            <c:manualLayout>
              <c:xMode val="edge"/>
              <c:yMode val="edge"/>
              <c:x val="0.49104513398228633"/>
              <c:y val="0.8945700856287528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73068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41730688"/>
        <c:scaling>
          <c:orientation val="minMax"/>
          <c:max val="1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99215105538E-2"/>
              <c:y val="0.3482433547626216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417285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21</xdr:row>
      <xdr:rowOff>38100</xdr:rowOff>
    </xdr:from>
    <xdr:to>
      <xdr:col>9</xdr:col>
      <xdr:colOff>457200</xdr:colOff>
      <xdr:row>43</xdr:row>
      <xdr:rowOff>57150</xdr:rowOff>
    </xdr:to>
    <xdr:graphicFrame macro="">
      <xdr:nvGraphicFramePr>
        <xdr:cNvPr id="15362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152400</xdr:colOff>
      <xdr:row>20</xdr:row>
      <xdr:rowOff>19050</xdr:rowOff>
    </xdr:from>
    <xdr:to>
      <xdr:col>1</xdr:col>
      <xdr:colOff>581025</xdr:colOff>
      <xdr:row>21</xdr:row>
      <xdr:rowOff>38100</xdr:rowOff>
    </xdr:to>
    <xdr:sp macro="" textlink="">
      <xdr:nvSpPr>
        <xdr:cNvPr id="15363" name="Rectangle 3" descr="ひし形 (枠のみ)"/>
        <xdr:cNvSpPr>
          <a:spLocks noChangeArrowheads="1"/>
        </xdr:cNvSpPr>
      </xdr:nvSpPr>
      <xdr:spPr bwMode="auto">
        <a:xfrm>
          <a:off x="1181100" y="2990850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19</xdr:row>
      <xdr:rowOff>0</xdr:rowOff>
    </xdr:from>
    <xdr:to>
      <xdr:col>1</xdr:col>
      <xdr:colOff>581025</xdr:colOff>
      <xdr:row>20</xdr:row>
      <xdr:rowOff>19050</xdr:rowOff>
    </xdr:to>
    <xdr:sp macro="" textlink="">
      <xdr:nvSpPr>
        <xdr:cNvPr id="15364" name="Rectangle 4" descr="25%"/>
        <xdr:cNvSpPr>
          <a:spLocks noChangeArrowheads="1"/>
        </xdr:cNvSpPr>
      </xdr:nvSpPr>
      <xdr:spPr bwMode="auto">
        <a:xfrm>
          <a:off x="1181100" y="2838450"/>
          <a:ext cx="428625" cy="152400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17</xdr:row>
      <xdr:rowOff>114300</xdr:rowOff>
    </xdr:from>
    <xdr:to>
      <xdr:col>1</xdr:col>
      <xdr:colOff>581025</xdr:colOff>
      <xdr:row>19</xdr:row>
      <xdr:rowOff>0</xdr:rowOff>
    </xdr:to>
    <xdr:sp macro="" textlink="">
      <xdr:nvSpPr>
        <xdr:cNvPr id="15365" name="Rectangle 5" descr="ひし形 (枠のみ)"/>
        <xdr:cNvSpPr>
          <a:spLocks noChangeArrowheads="1"/>
        </xdr:cNvSpPr>
      </xdr:nvSpPr>
      <xdr:spPr bwMode="auto">
        <a:xfrm>
          <a:off x="1181100" y="2686050"/>
          <a:ext cx="428625" cy="1524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pattFill prst="openDmnd">
                <a:fgClr>
                  <a:srgbClr val="000000"/>
                </a:fgClr>
                <a:bgClr>
                  <a:srgbClr val="FFFFFF"/>
                </a:bgClr>
              </a:patt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6387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6388" name="Rectangle 4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6389" name="Rectangle 5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18</xdr:row>
      <xdr:rowOff>142875</xdr:rowOff>
    </xdr:to>
    <xdr:sp macro="" textlink="">
      <xdr:nvSpPr>
        <xdr:cNvPr id="16390" name="Rectangle 6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pattFill prst="openDmnd">
                <a:fgClr>
                  <a:srgbClr val="000000"/>
                </a:fgClr>
                <a:bgClr>
                  <a:srgbClr val="FFFFFF"/>
                </a:bgClr>
              </a:patt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41313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41314" name="Rectangle 2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41315" name="Rectangle 3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18</xdr:row>
      <xdr:rowOff>142875</xdr:rowOff>
    </xdr:to>
    <xdr:sp macro="" textlink="">
      <xdr:nvSpPr>
        <xdr:cNvPr id="141316" name="Rectangle 4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pattFill prst="openDmnd">
                <a:fgClr>
                  <a:srgbClr val="000000"/>
                </a:fgClr>
                <a:bgClr>
                  <a:srgbClr val="FFFFFF"/>
                </a:bgClr>
              </a:patt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43361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43362" name="Rectangle 2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43363" name="Rectangle 3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18</xdr:row>
      <xdr:rowOff>142875</xdr:rowOff>
    </xdr:to>
    <xdr:sp macro="" textlink="">
      <xdr:nvSpPr>
        <xdr:cNvPr id="143364" name="Rectangle 4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pattFill prst="openDmnd">
                <a:fgClr>
                  <a:srgbClr val="000000"/>
                </a:fgClr>
                <a:bgClr>
                  <a:srgbClr val="FFFFFF"/>
                </a:bgClr>
              </a:patt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228600</xdr:colOff>
          <xdr:row>0</xdr:row>
          <xdr:rowOff>0</xdr:rowOff>
        </xdr:from>
        <xdr:to>
          <xdr:col>74</xdr:col>
          <xdr:colOff>571500</xdr:colOff>
          <xdr:row>3</xdr:row>
          <xdr:rowOff>76200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219075</xdr:colOff>
          <xdr:row>0</xdr:row>
          <xdr:rowOff>0</xdr:rowOff>
        </xdr:from>
        <xdr:to>
          <xdr:col>25</xdr:col>
          <xdr:colOff>561975</xdr:colOff>
          <xdr:row>3</xdr:row>
          <xdr:rowOff>76200</xdr:rowOff>
        </xdr:to>
        <xdr:sp macro="" textlink="">
          <xdr:nvSpPr>
            <xdr:cNvPr id="34817" name="CommandButton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0</xdr:row>
          <xdr:rowOff>0</xdr:rowOff>
        </xdr:from>
        <xdr:to>
          <xdr:col>23</xdr:col>
          <xdr:colOff>371475</xdr:colOff>
          <xdr:row>3</xdr:row>
          <xdr:rowOff>76200</xdr:rowOff>
        </xdr:to>
        <xdr:sp macro="" textlink="">
          <xdr:nvSpPr>
            <xdr:cNvPr id="47105" name="CommandButton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171450</xdr:colOff>
          <xdr:row>0</xdr:row>
          <xdr:rowOff>0</xdr:rowOff>
        </xdr:from>
        <xdr:to>
          <xdr:col>26</xdr:col>
          <xdr:colOff>514350</xdr:colOff>
          <xdr:row>3</xdr:row>
          <xdr:rowOff>76200</xdr:rowOff>
        </xdr:to>
        <xdr:sp macro="" textlink="">
          <xdr:nvSpPr>
            <xdr:cNvPr id="54273" name="CommandButton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0</xdr:row>
          <xdr:rowOff>0</xdr:rowOff>
        </xdr:from>
        <xdr:to>
          <xdr:col>25</xdr:col>
          <xdr:colOff>381000</xdr:colOff>
          <xdr:row>3</xdr:row>
          <xdr:rowOff>76200</xdr:rowOff>
        </xdr:to>
        <xdr:sp macro="" textlink="">
          <xdr:nvSpPr>
            <xdr:cNvPr id="65537" name="CommandButton1" hidden="1">
              <a:extLst>
                <a:ext uri="{63B3BB69-23CF-44E3-9099-C40C66FF867C}">
                  <a14:compatExt spid="_x0000_s65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47625</xdr:colOff>
          <xdr:row>0</xdr:row>
          <xdr:rowOff>0</xdr:rowOff>
        </xdr:from>
        <xdr:to>
          <xdr:col>24</xdr:col>
          <xdr:colOff>390525</xdr:colOff>
          <xdr:row>3</xdr:row>
          <xdr:rowOff>76200</xdr:rowOff>
        </xdr:to>
        <xdr:sp macro="" textlink="">
          <xdr:nvSpPr>
            <xdr:cNvPr id="67585" name="CommandButton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161925</xdr:colOff>
          <xdr:row>0</xdr:row>
          <xdr:rowOff>0</xdr:rowOff>
        </xdr:from>
        <xdr:to>
          <xdr:col>28</xdr:col>
          <xdr:colOff>504825</xdr:colOff>
          <xdr:row>3</xdr:row>
          <xdr:rowOff>76200</xdr:rowOff>
        </xdr:to>
        <xdr:sp macro="" textlink="">
          <xdr:nvSpPr>
            <xdr:cNvPr id="105473" name="CommandButton1" hidden="1">
              <a:extLst>
                <a:ext uri="{63B3BB69-23CF-44E3-9099-C40C66FF867C}">
                  <a14:compatExt spid="_x0000_s105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161925</xdr:colOff>
          <xdr:row>0</xdr:row>
          <xdr:rowOff>0</xdr:rowOff>
        </xdr:from>
        <xdr:to>
          <xdr:col>28</xdr:col>
          <xdr:colOff>504825</xdr:colOff>
          <xdr:row>3</xdr:row>
          <xdr:rowOff>76200</xdr:rowOff>
        </xdr:to>
        <xdr:sp macro="" textlink="">
          <xdr:nvSpPr>
            <xdr:cNvPr id="176129" name="CommandButton1" hidden="1">
              <a:extLst>
                <a:ext uri="{63B3BB69-23CF-44E3-9099-C40C66FF867C}">
                  <a14:compatExt spid="_x0000_s176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+新しい SQL Server 接続_3" headers="0" backgroundRefresh="0" adjustColumnWidth="0" connectionId="1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name="事業場数"/>
      <queryTableField id="3" dataBound="0" fillFormulas="1"/>
      <queryTableField id="4" dataBound="0" fillFormulas="1"/>
      <queryTableField id="5" dataBound="0" fillFormulas="1"/>
    </queryTableFields>
    <queryTableDeletedFields count="3">
      <deletedField name=""/>
      <deletedField name=""/>
      <deletedField name=""/>
    </queryTableDeletedFields>
  </queryTableRefresh>
</queryTable>
</file>

<file path=xl/queryTables/queryTable2.xml><?xml version="1.0" encoding="utf-8"?>
<queryTable xmlns="http://schemas.openxmlformats.org/spreadsheetml/2006/main" name="+新しい SQL Server 接続_2" headers="0" backgroundRefresh="0" adjustColumnWidth="0" connectionId="2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.xml><?xml version="1.0" encoding="utf-8"?>
<queryTable xmlns="http://schemas.openxmlformats.org/spreadsheetml/2006/main" name="+新しい SQL Server 接続" headers="0" backgroundRefresh="0" adjustColumnWidth="0" connectionId="3" autoFormatId="20" applyNumberFormats="0" applyBorderFormats="0" applyFontFormats="1" applyPatternFormats="1" applyAlignmentFormats="0" applyWidthHeightFormats="0">
  <queryTableRefresh headersInLastRefresh="0" nextId="6">
    <queryTableFields count="4">
      <queryTableField id="1" name="CODEL"/>
      <queryTableField id="2" name="産業中分類"/>
      <queryTableField id="5" dataBound="0" fillFormulas="1"/>
      <queryTableField id="4"/>
    </queryTableFields>
    <queryTableDeletedFields count="1">
      <deletedField name="事業場数"/>
    </queryTableDeletedFields>
  </queryTableRefresh>
</queryTable>
</file>

<file path=xl/queryTables/queryTable4.xml><?xml version="1.0" encoding="utf-8"?>
<queryTable xmlns="http://schemas.openxmlformats.org/spreadsheetml/2006/main" name="+新しい SQL Server 接続_7" headers="0" backgroundRefresh="0" adjustColumnWidth="0" connectionId="4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8">
      <queryTableField id="1" name="事業場数"/>
      <queryTableField id="2"/>
      <queryTableField id="3"/>
      <queryTableField id="4"/>
      <queryTableField id="5"/>
      <queryTableField id="6"/>
      <queryTableField id="7"/>
      <queryTableField id="8"/>
    </queryTableFields>
  </queryTableRefresh>
</queryTable>
</file>

<file path=xl/queryTables/queryTable5.xml><?xml version="1.0" encoding="utf-8"?>
<queryTable xmlns="http://schemas.openxmlformats.org/spreadsheetml/2006/main" name="+新しい SQL Server 接続_6" headers="0" backgroundRefresh="0" adjustColumnWidth="0" connectionId="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9">
      <queryTableField id="1" name="県名"/>
      <queryTableField id="2" dataBound="0" fillFormulas="1"/>
      <queryTableField id="3"/>
      <queryTableField id="4"/>
      <queryTableField id="5"/>
      <queryTableField id="6"/>
      <queryTableField id="7"/>
      <queryTableField id="8"/>
      <queryTableField id="9"/>
    </queryTableFields>
    <queryTableDeletedFields count="1">
      <deletedField name="事業場数"/>
    </queryTableDeletedFields>
  </queryTableRefresh>
</queryTable>
</file>

<file path=xl/queryTables/queryTable6.xml><?xml version="1.0" encoding="utf-8"?>
<queryTable xmlns="http://schemas.openxmlformats.org/spreadsheetml/2006/main" name="+新しい SQL Server 接続_5" headers="0" backgroundRefresh="0" adjustColumnWidth="0" connectionId="6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9">
      <queryTableField id="1" name="県名"/>
      <queryTableField id="2" dataBound="0" fillFormulas="1"/>
      <queryTableField id="3"/>
      <queryTableField id="4"/>
      <queryTableField id="5"/>
      <queryTableField id="6"/>
      <queryTableField id="7"/>
      <queryTableField id="8"/>
      <queryTableField id="9"/>
    </queryTableFields>
    <queryTableDeletedFields count="1">
      <deletedField name="事業場数"/>
    </queryTableDeletedFields>
  </queryTableRefresh>
</queryTable>
</file>

<file path=xl/queryTables/queryTable7.xml><?xml version="1.0" encoding="utf-8"?>
<queryTable xmlns="http://schemas.openxmlformats.org/spreadsheetml/2006/main" name="+新しい SQL Server 接続" backgroundRefresh="0" adjustColumnWidth="0" connectionId="7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name="事業場数"/>
      <queryTableField id="4" name="平均値"/>
      <queryTableField id="5" name="標準偏差"/>
      <queryTableField id="6" name="最大値"/>
      <queryTableField id="7" name="最小値"/>
    </queryTableFields>
  </queryTableRefresh>
</queryTable>
</file>

<file path=xl/queryTables/queryTable8.xml><?xml version="1.0" encoding="utf-8"?>
<queryTable xmlns="http://schemas.openxmlformats.org/spreadsheetml/2006/main" name="+新しい SQL Server 接続" backgroundRefresh="0" adjustColumnWidth="0" connectionId="8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9.xml><?xml version="1.0" encoding="utf-8"?>
<queryTable xmlns="http://schemas.openxmlformats.org/spreadsheetml/2006/main" name="+新しい SQL Server 接続" backgroundRefresh="0" adjustColumnWidth="0" connectionId="10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10.xml><?xml version="1.0" encoding="utf-8"?>
<queryTable xmlns="http://schemas.openxmlformats.org/spreadsheetml/2006/main" name="+新しい SQL Server 接続" backgroundRefresh="0" adjustColumnWidth="0" connectionId="11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11.xml><?xml version="1.0" encoding="utf-8"?>
<queryTable xmlns="http://schemas.openxmlformats.org/spreadsheetml/2006/main" name="+新しい SQL Server 接続" backgroundRefresh="0" adjustColumnWidth="0" connectionId="9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name="事業場数"/>
      <queryTableField id="4" name="平均値"/>
      <queryTableField id="5" name="標準偏差"/>
      <queryTableField id="6" name="最大値"/>
      <queryTableField id="7" name="最小値"/>
    </queryTableFields>
  </queryTableRefresh>
</queryTable>
</file>

<file path=xl/queryTables/queryTable12.xml><?xml version="1.0" encoding="utf-8"?>
<queryTable xmlns="http://schemas.openxmlformats.org/spreadsheetml/2006/main" name="+新しい SQL Server 接続" backgroundRefresh="0" adjustColumnWidth="0" connectionId="22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3.xml><?xml version="1.0" encoding="utf-8"?>
<queryTable xmlns="http://schemas.openxmlformats.org/spreadsheetml/2006/main" name="+新しい SQL Server 接続" backgroundRefresh="0" adjustColumnWidth="0" connectionId="33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4.xml><?xml version="1.0" encoding="utf-8"?>
<queryTable xmlns="http://schemas.openxmlformats.org/spreadsheetml/2006/main" name="+新しい SQL Server 接続" backgroundRefresh="0" adjustColumnWidth="0" connectionId="44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5.xml><?xml version="1.0" encoding="utf-8"?>
<queryTable xmlns="http://schemas.openxmlformats.org/spreadsheetml/2006/main" name="+新しい SQL Server 接続" headers="0" backgroundRefresh="0" adjustColumnWidth="0" connectionId="4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/>
      <queryTableField id="5"/>
    </queryTableFields>
    <queryTableDeletedFields count="2">
      <deletedField name="事業場数"/>
      <deletedField name=""/>
    </queryTableDeletedFields>
  </queryTableRefresh>
</queryTable>
</file>

<file path=xl/queryTables/queryTable16.xml><?xml version="1.0" encoding="utf-8"?>
<queryTable xmlns="http://schemas.openxmlformats.org/spreadsheetml/2006/main" name="+新しい SQL Server 接続" headers="0" backgroundRefresh="0" adjustColumnWidth="0" connectionId="48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17.xml><?xml version="1.0" encoding="utf-8"?>
<queryTable xmlns="http://schemas.openxmlformats.org/spreadsheetml/2006/main" name="+新しい SQL Server 接続" headers="0" backgroundRefresh="0" adjustColumnWidth="0" connectionId="49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18.xml><?xml version="1.0" encoding="utf-8"?>
<queryTable xmlns="http://schemas.openxmlformats.org/spreadsheetml/2006/main" name="+新しい SQL Server 接続" headers="0" backgroundRefresh="0" adjustColumnWidth="0" connectionId="50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19.xml><?xml version="1.0" encoding="utf-8"?>
<queryTable xmlns="http://schemas.openxmlformats.org/spreadsheetml/2006/main" name="+新しい SQL Server 接続" headers="0" backgroundRefresh="0" adjustColumnWidth="0" connectionId="51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0.xml><?xml version="1.0" encoding="utf-8"?>
<queryTable xmlns="http://schemas.openxmlformats.org/spreadsheetml/2006/main" name="+新しい SQL Server 接続" headers="0" backgroundRefresh="0" adjustColumnWidth="0" connectionId="12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1.xml><?xml version="1.0" encoding="utf-8"?>
<queryTable xmlns="http://schemas.openxmlformats.org/spreadsheetml/2006/main" name="+新しい SQL Server 接続" headers="0" backgroundRefresh="0" adjustColumnWidth="0" connectionId="13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2.xml><?xml version="1.0" encoding="utf-8"?>
<queryTable xmlns="http://schemas.openxmlformats.org/spreadsheetml/2006/main" name="+新しい SQL Server 接続" headers="0" backgroundRefresh="0" adjustColumnWidth="0" connectionId="14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3.xml><?xml version="1.0" encoding="utf-8"?>
<queryTable xmlns="http://schemas.openxmlformats.org/spreadsheetml/2006/main" name="+新しい SQL Server 接続" headers="0" backgroundRefresh="0" adjustColumnWidth="0" connectionId="15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4.xml><?xml version="1.0" encoding="utf-8"?>
<queryTable xmlns="http://schemas.openxmlformats.org/spreadsheetml/2006/main" name="+新しい SQL Server 接続" headers="0" backgroundRefresh="0" adjustColumnWidth="0" connectionId="16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5.xml><?xml version="1.0" encoding="utf-8"?>
<queryTable xmlns="http://schemas.openxmlformats.org/spreadsheetml/2006/main" name="+新しい SQL Server 接続" headers="0" backgroundRefresh="0" adjustColumnWidth="0" connectionId="1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6.xml><?xml version="1.0" encoding="utf-8"?>
<queryTable xmlns="http://schemas.openxmlformats.org/spreadsheetml/2006/main" name="+新しい SQL Server 接続" headers="0" backgroundRefresh="0" adjustColumnWidth="0" connectionId="18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7.xml><?xml version="1.0" encoding="utf-8"?>
<queryTable xmlns="http://schemas.openxmlformats.org/spreadsheetml/2006/main" name="+新しい SQL Server 接続" headers="0" backgroundRefresh="0" adjustColumnWidth="0" connectionId="19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8.xml><?xml version="1.0" encoding="utf-8"?>
<queryTable xmlns="http://schemas.openxmlformats.org/spreadsheetml/2006/main" name="+新しい SQL Server 接続" headers="0" backgroundRefresh="0" adjustColumnWidth="0" connectionId="20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29.xml><?xml version="1.0" encoding="utf-8"?>
<queryTable xmlns="http://schemas.openxmlformats.org/spreadsheetml/2006/main" name="+新しい SQL Server 接続" headers="0" backgroundRefresh="0" adjustColumnWidth="0" connectionId="21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/>
      <queryTableField id="5"/>
    </queryTableFields>
    <queryTableDeletedFields count="2">
      <deletedField name="事業場数"/>
      <deletedField name=""/>
    </queryTableDeletedFields>
  </queryTableRefresh>
</queryTable>
</file>

<file path=xl/queryTables/queryTable30.xml><?xml version="1.0" encoding="utf-8"?>
<queryTable xmlns="http://schemas.openxmlformats.org/spreadsheetml/2006/main" name="+新しい SQL Server 接続" headers="0" backgroundRefresh="0" adjustColumnWidth="0" connectionId="23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1.xml><?xml version="1.0" encoding="utf-8"?>
<queryTable xmlns="http://schemas.openxmlformats.org/spreadsheetml/2006/main" name="+新しい SQL Server 接続" headers="0" backgroundRefresh="0" adjustColumnWidth="0" connectionId="2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2.xml><?xml version="1.0" encoding="utf-8"?>
<queryTable xmlns="http://schemas.openxmlformats.org/spreadsheetml/2006/main" name="+新しい SQL Server 接続" headers="0" backgroundRefresh="0" adjustColumnWidth="0" connectionId="2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3.xml><?xml version="1.0" encoding="utf-8"?>
<queryTable xmlns="http://schemas.openxmlformats.org/spreadsheetml/2006/main" name="+新しい SQL Server 接続" headers="0" backgroundRefresh="0" adjustColumnWidth="0" connectionId="26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4.xml><?xml version="1.0" encoding="utf-8"?>
<queryTable xmlns="http://schemas.openxmlformats.org/spreadsheetml/2006/main" name="+新しい SQL Server 接続" headers="0" backgroundRefresh="0" adjustColumnWidth="0" connectionId="27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5.xml><?xml version="1.0" encoding="utf-8"?>
<queryTable xmlns="http://schemas.openxmlformats.org/spreadsheetml/2006/main" name="+新しい SQL Server 接続" headers="0" backgroundRefresh="0" adjustColumnWidth="0" connectionId="28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6.xml><?xml version="1.0" encoding="utf-8"?>
<queryTable xmlns="http://schemas.openxmlformats.org/spreadsheetml/2006/main" name="+新しい SQL Server 接続" headers="0" backgroundRefresh="0" adjustColumnWidth="0" connectionId="29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7.xml><?xml version="1.0" encoding="utf-8"?>
<queryTable xmlns="http://schemas.openxmlformats.org/spreadsheetml/2006/main" name="+新しい SQL Server 接続" headers="0" backgroundRefresh="0" adjustColumnWidth="0" connectionId="30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8.xml><?xml version="1.0" encoding="utf-8"?>
<queryTable xmlns="http://schemas.openxmlformats.org/spreadsheetml/2006/main" name="+新しい SQL Server 接続" headers="0" backgroundRefresh="0" adjustColumnWidth="0" connectionId="31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39.xml><?xml version="1.0" encoding="utf-8"?>
<queryTable xmlns="http://schemas.openxmlformats.org/spreadsheetml/2006/main" name="+新しい SQL Server 接続" headers="0" backgroundRefresh="0" adjustColumnWidth="0" connectionId="32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40.xml><?xml version="1.0" encoding="utf-8"?>
<queryTable xmlns="http://schemas.openxmlformats.org/spreadsheetml/2006/main" name="+新しい SQL Server 接続" headers="0" backgroundRefresh="0" adjustColumnWidth="0" connectionId="3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41.xml><?xml version="1.0" encoding="utf-8"?>
<queryTable xmlns="http://schemas.openxmlformats.org/spreadsheetml/2006/main" name="+新しい SQL Server 接続" headers="0" backgroundRefresh="0" adjustColumnWidth="0" connectionId="3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42.xml><?xml version="1.0" encoding="utf-8"?>
<queryTable xmlns="http://schemas.openxmlformats.org/spreadsheetml/2006/main" name="+新しい SQL Server 接続" headers="0" backgroundRefresh="0" adjustColumnWidth="0" connectionId="36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43.xml><?xml version="1.0" encoding="utf-8"?>
<queryTable xmlns="http://schemas.openxmlformats.org/spreadsheetml/2006/main" name="+新しい SQL Server 接続" headers="0" backgroundRefresh="0" adjustColumnWidth="0" connectionId="37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4">
      <deletedField name="事業場数"/>
      <deletedField name=""/>
      <deletedField name=""/>
      <deletedField name=""/>
    </queryTableDeletedFields>
  </queryTableRefresh>
</queryTable>
</file>

<file path=xl/queryTables/queryTable44.xml><?xml version="1.0" encoding="utf-8"?>
<queryTable xmlns="http://schemas.openxmlformats.org/spreadsheetml/2006/main" name="+新しい SQL Server 接続" headers="0" backgroundRefresh="0" adjustColumnWidth="0" connectionId="3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/>
      <queryTableField id="5"/>
    </queryTableFields>
    <queryTableDeletedFields count="3">
      <deletedField name="事業場数"/>
      <deletedField name=""/>
      <deletedField name="CODEL"/>
    </queryTableDeletedFields>
  </queryTableRefresh>
</queryTable>
</file>

<file path=xl/queryTables/queryTable45.xml><?xml version="1.0" encoding="utf-8"?>
<queryTable xmlns="http://schemas.openxmlformats.org/spreadsheetml/2006/main" name="+新しい SQL Server 接続_1" headers="0" backgroundRefresh="0" adjustColumnWidth="0" connectionId="3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5">
      <deletedField name="事業場数"/>
      <deletedField name=""/>
      <deletedField name="CODEL"/>
      <deletedField name=""/>
      <deletedField name=""/>
    </queryTableDeletedFields>
  </queryTableRefresh>
</queryTable>
</file>

<file path=xl/queryTables/queryTable46.xml><?xml version="1.0" encoding="utf-8"?>
<queryTable xmlns="http://schemas.openxmlformats.org/spreadsheetml/2006/main" name="+新しい SQL Server 接続" headers="0" backgroundRefresh="0" adjustColumnWidth="0" connectionId="4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/>
      <queryTableField id="5"/>
    </queryTableFields>
    <queryTableDeletedFields count="3">
      <deletedField name="事業場数"/>
      <deletedField name=""/>
      <deletedField name="CODEL"/>
    </queryTableDeletedFields>
  </queryTableRefresh>
</queryTable>
</file>

<file path=xl/queryTables/queryTable47.xml><?xml version="1.0" encoding="utf-8"?>
<queryTable xmlns="http://schemas.openxmlformats.org/spreadsheetml/2006/main" name="+新しい SQL Server 接続_1" headers="0" backgroundRefresh="0" adjustColumnWidth="0" connectionId="41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5">
      <deletedField name="事業場数"/>
      <deletedField name=""/>
      <deletedField name="CODEL"/>
      <deletedField name="産業中分類"/>
      <deletedField name=""/>
    </queryTableDeletedFields>
  </queryTableRefresh>
</queryTable>
</file>

<file path=xl/queryTables/queryTable48.xml><?xml version="1.0" encoding="utf-8"?>
<queryTable xmlns="http://schemas.openxmlformats.org/spreadsheetml/2006/main" name="+新しい SQL Server 接続_1" headers="0" backgroundRefresh="0" adjustColumnWidth="0" connectionId="42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5">
      <deletedField name="事業場数"/>
      <deletedField name=""/>
      <deletedField name="CODEL"/>
      <deletedField name="産業中分類"/>
      <deletedField name=""/>
    </queryTableDeletedFields>
  </queryTableRefresh>
</queryTable>
</file>

<file path=xl/queryTables/queryTable49.xml><?xml version="1.0" encoding="utf-8"?>
<queryTable xmlns="http://schemas.openxmlformats.org/spreadsheetml/2006/main" name="+新しい SQL Server 接続_1" headers="0" backgroundRefresh="0" adjustColumnWidth="0" connectionId="43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5">
      <deletedField name="事業場数"/>
      <deletedField name=""/>
      <deletedField name="CODEL"/>
      <deletedField name="産業中分類"/>
      <deletedField name=""/>
    </queryTableDeletedFields>
  </queryTableRefresh>
</queryTable>
</file>

<file path=xl/queryTables/queryTable50.xml><?xml version="1.0" encoding="utf-8"?>
<queryTable xmlns="http://schemas.openxmlformats.org/spreadsheetml/2006/main" name="+新しい SQL Server 接続_1" headers="0" backgroundRefresh="0" adjustColumnWidth="0" connectionId="45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5">
      <deletedField name="事業場数"/>
      <deletedField name=""/>
      <deletedField name="CODEL"/>
      <deletedField name="産業中分類"/>
      <deletedField name=""/>
    </queryTableDeletedFields>
  </queryTableRefresh>
</queryTable>
</file>

<file path=xl/queryTables/queryTable51.xml><?xml version="1.0" encoding="utf-8"?>
<queryTable xmlns="http://schemas.openxmlformats.org/spreadsheetml/2006/main" name="+新しい SQL Server 接続_1" headers="0" backgroundRefresh="0" adjustColumnWidth="0" connectionId="46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5">
      <deletedField name="事業場数"/>
      <deletedField name=""/>
      <deletedField name="CODEL"/>
      <deletedField name="産業中分類"/>
      <deletedField name=""/>
    </queryTableDeletedFields>
  </queryTableRefresh>
</queryTable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9.bin"/><Relationship Id="rId4" Type="http://schemas.openxmlformats.org/officeDocument/2006/relationships/queryTable" Target="../queryTables/query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3.bin"/><Relationship Id="rId6" Type="http://schemas.openxmlformats.org/officeDocument/2006/relationships/queryTable" Target="../queryTables/queryTable15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6.bin"/><Relationship Id="rId6" Type="http://schemas.openxmlformats.org/officeDocument/2006/relationships/queryTable" Target="../queryTables/queryTable18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0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3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5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6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7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8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9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0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1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2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3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4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5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6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7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8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9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0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1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2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3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4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0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6.xml"/><Relationship Id="rId2" Type="http://schemas.openxmlformats.org/officeDocument/2006/relationships/queryTable" Target="../queryTables/queryTable45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7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8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9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8.bin"/><Relationship Id="rId6" Type="http://schemas.openxmlformats.org/officeDocument/2006/relationships/queryTable" Target="../queryTables/queryTable50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1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0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2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1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3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showGridLines="0" tabSelected="1" zoomScaleNormal="100" workbookViewId="0"/>
  </sheetViews>
  <sheetFormatPr defaultRowHeight="11.25"/>
  <cols>
    <col min="1" max="1" width="8.625" style="88" customWidth="1"/>
    <col min="2" max="2" width="10.25" style="88" customWidth="1"/>
    <col min="3" max="5" width="7.5" style="88" customWidth="1"/>
    <col min="6" max="6" width="0.375" style="88" customWidth="1"/>
    <col min="7" max="7" width="8.625" style="88" customWidth="1"/>
    <col min="8" max="8" width="10.25" style="88" customWidth="1"/>
    <col min="9" max="11" width="7.5" style="88" customWidth="1"/>
    <col min="12" max="16384" width="9" style="88"/>
  </cols>
  <sheetData>
    <row r="1" spans="1:11" ht="12.6" customHeight="1">
      <c r="A1" s="92" t="s">
        <v>805</v>
      </c>
    </row>
    <row r="2" spans="1:11" ht="12.6" customHeight="1">
      <c r="A2" s="92" t="s">
        <v>9946</v>
      </c>
    </row>
    <row r="3" spans="1:11" ht="12.75" customHeight="1">
      <c r="A3" s="194" t="s">
        <v>6005</v>
      </c>
      <c r="B3" s="194" t="s">
        <v>1183</v>
      </c>
      <c r="C3" s="194" t="s">
        <v>547</v>
      </c>
      <c r="D3" s="194"/>
      <c r="E3" s="194"/>
    </row>
    <row r="4" spans="1:11" ht="12.75" customHeight="1">
      <c r="A4" s="194"/>
      <c r="B4" s="194"/>
      <c r="C4" s="146" t="s">
        <v>70</v>
      </c>
      <c r="D4" s="146" t="s">
        <v>1093</v>
      </c>
      <c r="E4" s="146" t="s">
        <v>2853</v>
      </c>
    </row>
    <row r="5" spans="1:11" ht="12.75" customHeight="1">
      <c r="A5" s="97" t="s">
        <v>2183</v>
      </c>
      <c r="B5" s="98">
        <f>SUM(C5:E5)</f>
        <v>26346</v>
      </c>
      <c r="C5" s="98">
        <f>I38</f>
        <v>19903</v>
      </c>
      <c r="D5" s="98">
        <f>J38</f>
        <v>2746</v>
      </c>
      <c r="E5" s="98">
        <f>K38</f>
        <v>3697</v>
      </c>
    </row>
    <row r="6" spans="1:11" ht="12.75" customHeight="1">
      <c r="A6" s="97" t="s">
        <v>1180</v>
      </c>
      <c r="B6" s="98">
        <f>SUM(C6:E6)</f>
        <v>7979</v>
      </c>
      <c r="C6" s="98">
        <f>表3.1.2!I59</f>
        <v>5368</v>
      </c>
      <c r="D6" s="98">
        <f>表3.1.2!J59</f>
        <v>1157</v>
      </c>
      <c r="E6" s="98">
        <f>表3.1.2!K59</f>
        <v>1454</v>
      </c>
    </row>
    <row r="7" spans="1:11" ht="12.75" customHeight="1">
      <c r="A7" s="97" t="s">
        <v>1181</v>
      </c>
      <c r="B7" s="98">
        <f>SUM(C7:E7)</f>
        <v>72</v>
      </c>
      <c r="C7" s="98">
        <v>31</v>
      </c>
      <c r="D7" s="98">
        <v>41</v>
      </c>
      <c r="E7" s="98"/>
    </row>
    <row r="8" spans="1:11" ht="12.75" customHeight="1">
      <c r="A8" s="97" t="s">
        <v>1182</v>
      </c>
      <c r="B8" s="98">
        <f>SUM(C8:E8)</f>
        <v>34397</v>
      </c>
      <c r="C8" s="98">
        <f>SUM(C5:C7)</f>
        <v>25302</v>
      </c>
      <c r="D8" s="98">
        <f>SUM(D5:D7)</f>
        <v>3944</v>
      </c>
      <c r="E8" s="98">
        <f>SUM(E5:E7)</f>
        <v>5151</v>
      </c>
    </row>
    <row r="9" spans="1:11" ht="12.75" customHeight="1"/>
    <row r="10" spans="1:11" ht="12.75" customHeight="1"/>
    <row r="11" spans="1:11" ht="12.6" customHeight="1">
      <c r="A11" s="1" t="s">
        <v>878</v>
      </c>
      <c r="B11" s="89"/>
      <c r="C11" s="90"/>
      <c r="D11" s="91"/>
      <c r="E11" s="89"/>
      <c r="F11" s="89"/>
      <c r="G11" s="89"/>
      <c r="H11" s="89"/>
      <c r="I11" s="93"/>
      <c r="J11" s="94"/>
      <c r="K11" s="95"/>
    </row>
    <row r="12" spans="1:11" ht="12.6" customHeight="1">
      <c r="A12" s="1"/>
      <c r="B12" s="89"/>
      <c r="C12" s="90"/>
      <c r="D12" s="91"/>
      <c r="E12" s="89"/>
      <c r="F12" s="89"/>
      <c r="G12" s="89"/>
      <c r="H12" s="89"/>
      <c r="I12" s="93"/>
      <c r="J12" s="94"/>
      <c r="K12" s="95"/>
    </row>
    <row r="13" spans="1:11" ht="12.75" customHeight="1">
      <c r="A13" s="194" t="s">
        <v>2183</v>
      </c>
      <c r="B13" s="194" t="s">
        <v>1183</v>
      </c>
      <c r="C13" s="147" t="s">
        <v>547</v>
      </c>
      <c r="D13" s="147"/>
      <c r="E13" s="147"/>
      <c r="F13" s="8"/>
      <c r="G13" s="194" t="s">
        <v>2183</v>
      </c>
      <c r="H13" s="194" t="s">
        <v>1183</v>
      </c>
      <c r="I13" s="147" t="s">
        <v>547</v>
      </c>
      <c r="J13" s="147"/>
      <c r="K13" s="147"/>
    </row>
    <row r="14" spans="1:11" ht="12.75" customHeight="1">
      <c r="A14" s="194"/>
      <c r="B14" s="194"/>
      <c r="C14" s="146" t="s">
        <v>70</v>
      </c>
      <c r="D14" s="146" t="s">
        <v>71</v>
      </c>
      <c r="E14" s="146" t="s">
        <v>72</v>
      </c>
      <c r="F14" s="8"/>
      <c r="G14" s="194"/>
      <c r="H14" s="194"/>
      <c r="I14" s="146" t="s">
        <v>70</v>
      </c>
      <c r="J14" s="146" t="s">
        <v>71</v>
      </c>
      <c r="K14" s="146" t="s">
        <v>72</v>
      </c>
    </row>
    <row r="15" spans="1:11" ht="12.75" customHeight="1">
      <c r="A15" s="4" t="s">
        <v>2698</v>
      </c>
      <c r="B15" s="4">
        <f>SUM(C15:E15)</f>
        <v>1158</v>
      </c>
      <c r="C15" s="4">
        <v>1060</v>
      </c>
      <c r="D15" s="4">
        <v>44</v>
      </c>
      <c r="E15" s="4">
        <v>54</v>
      </c>
      <c r="F15" s="8"/>
      <c r="G15" s="4" t="s">
        <v>2778</v>
      </c>
      <c r="H15" s="4">
        <f t="shared" ref="H15:H37" si="0">SUM(I15:K15)</f>
        <v>686</v>
      </c>
      <c r="I15" s="4">
        <v>460</v>
      </c>
      <c r="J15" s="4">
        <v>119</v>
      </c>
      <c r="K15" s="4">
        <v>107</v>
      </c>
    </row>
    <row r="16" spans="1:11" ht="12.75" customHeight="1">
      <c r="A16" s="4" t="s">
        <v>2118</v>
      </c>
      <c r="B16" s="4">
        <f t="shared" ref="B16:B38" si="1">SUM(C16:E16)</f>
        <v>342</v>
      </c>
      <c r="C16" s="4">
        <v>312</v>
      </c>
      <c r="D16" s="4">
        <v>10</v>
      </c>
      <c r="E16" s="4">
        <v>20</v>
      </c>
      <c r="F16" s="8"/>
      <c r="G16" s="4" t="s">
        <v>2779</v>
      </c>
      <c r="H16" s="4">
        <f t="shared" si="0"/>
        <v>459</v>
      </c>
      <c r="I16" s="4">
        <v>278</v>
      </c>
      <c r="J16" s="4">
        <v>55</v>
      </c>
      <c r="K16" s="4">
        <v>126</v>
      </c>
    </row>
    <row r="17" spans="1:11" ht="12.75" customHeight="1">
      <c r="A17" s="4" t="s">
        <v>2119</v>
      </c>
      <c r="B17" s="4">
        <f t="shared" si="1"/>
        <v>517</v>
      </c>
      <c r="C17" s="4">
        <v>427</v>
      </c>
      <c r="D17" s="4">
        <v>41</v>
      </c>
      <c r="E17" s="4">
        <v>49</v>
      </c>
      <c r="F17" s="8"/>
      <c r="G17" s="4" t="s">
        <v>2780</v>
      </c>
      <c r="H17" s="4">
        <f t="shared" si="0"/>
        <v>406</v>
      </c>
      <c r="I17" s="4">
        <v>268</v>
      </c>
      <c r="J17" s="4">
        <v>25</v>
      </c>
      <c r="K17" s="4">
        <v>113</v>
      </c>
    </row>
    <row r="18" spans="1:11" ht="12.75" customHeight="1">
      <c r="A18" s="4" t="s">
        <v>2120</v>
      </c>
      <c r="B18" s="4">
        <f t="shared" si="1"/>
        <v>344</v>
      </c>
      <c r="C18" s="4">
        <v>279</v>
      </c>
      <c r="D18" s="4">
        <v>30</v>
      </c>
      <c r="E18" s="4">
        <v>35</v>
      </c>
      <c r="F18" s="8"/>
      <c r="G18" s="4" t="s">
        <v>2781</v>
      </c>
      <c r="H18" s="4">
        <f t="shared" si="0"/>
        <v>1167</v>
      </c>
      <c r="I18" s="4">
        <v>693</v>
      </c>
      <c r="J18" s="4">
        <v>148</v>
      </c>
      <c r="K18" s="4">
        <v>326</v>
      </c>
    </row>
    <row r="19" spans="1:11" ht="12.75" customHeight="1">
      <c r="A19" s="4" t="s">
        <v>2121</v>
      </c>
      <c r="B19" s="4">
        <f t="shared" si="1"/>
        <v>504</v>
      </c>
      <c r="C19" s="4">
        <v>346</v>
      </c>
      <c r="D19" s="4">
        <v>85</v>
      </c>
      <c r="E19" s="4">
        <v>73</v>
      </c>
      <c r="F19" s="8"/>
      <c r="G19" s="4" t="s">
        <v>2823</v>
      </c>
      <c r="H19" s="4">
        <f t="shared" si="0"/>
        <v>262</v>
      </c>
      <c r="I19" s="4">
        <v>223</v>
      </c>
      <c r="J19" s="4">
        <v>14</v>
      </c>
      <c r="K19" s="4">
        <v>25</v>
      </c>
    </row>
    <row r="20" spans="1:11" ht="12.75" customHeight="1">
      <c r="A20" s="4" t="s">
        <v>2122</v>
      </c>
      <c r="B20" s="4">
        <f t="shared" si="1"/>
        <v>503</v>
      </c>
      <c r="C20" s="4">
        <v>387</v>
      </c>
      <c r="D20" s="4">
        <v>47</v>
      </c>
      <c r="E20" s="4">
        <v>69</v>
      </c>
      <c r="F20" s="8"/>
      <c r="G20" s="4" t="s">
        <v>2824</v>
      </c>
      <c r="H20" s="4">
        <f t="shared" si="0"/>
        <v>419</v>
      </c>
      <c r="I20" s="4">
        <v>397</v>
      </c>
      <c r="J20" s="4">
        <v>5</v>
      </c>
      <c r="K20" s="4">
        <v>17</v>
      </c>
    </row>
    <row r="21" spans="1:11" ht="12.75" customHeight="1">
      <c r="A21" s="4" t="s">
        <v>2123</v>
      </c>
      <c r="B21" s="4">
        <f t="shared" si="1"/>
        <v>594</v>
      </c>
      <c r="C21" s="4">
        <v>429</v>
      </c>
      <c r="D21" s="4">
        <v>82</v>
      </c>
      <c r="E21" s="4">
        <v>83</v>
      </c>
      <c r="F21" s="8"/>
      <c r="G21" s="4" t="s">
        <v>2825</v>
      </c>
      <c r="H21" s="4">
        <f t="shared" si="0"/>
        <v>242</v>
      </c>
      <c r="I21" s="4">
        <v>210</v>
      </c>
      <c r="J21" s="4">
        <v>11</v>
      </c>
      <c r="K21" s="4">
        <v>21</v>
      </c>
    </row>
    <row r="22" spans="1:11" ht="12.75" customHeight="1">
      <c r="A22" s="4" t="s">
        <v>2761</v>
      </c>
      <c r="B22" s="4">
        <f t="shared" si="1"/>
        <v>863</v>
      </c>
      <c r="C22" s="4">
        <v>669</v>
      </c>
      <c r="D22" s="4">
        <v>104</v>
      </c>
      <c r="E22" s="4">
        <v>90</v>
      </c>
      <c r="F22" s="8"/>
      <c r="G22" s="4" t="s">
        <v>2826</v>
      </c>
      <c r="H22" s="4">
        <f t="shared" si="0"/>
        <v>375</v>
      </c>
      <c r="I22" s="4">
        <v>332</v>
      </c>
      <c r="J22" s="4">
        <v>16</v>
      </c>
      <c r="K22" s="4">
        <v>27</v>
      </c>
    </row>
    <row r="23" spans="1:11" ht="12.75" customHeight="1">
      <c r="A23" s="4" t="s">
        <v>2762</v>
      </c>
      <c r="B23" s="4">
        <f t="shared" si="1"/>
        <v>833</v>
      </c>
      <c r="C23" s="4">
        <v>584</v>
      </c>
      <c r="D23" s="4">
        <v>114</v>
      </c>
      <c r="E23" s="4">
        <v>135</v>
      </c>
      <c r="F23" s="8"/>
      <c r="G23" s="4" t="s">
        <v>2827</v>
      </c>
      <c r="H23" s="4">
        <f t="shared" si="0"/>
        <v>387</v>
      </c>
      <c r="I23" s="4">
        <v>324</v>
      </c>
      <c r="J23" s="4">
        <v>23</v>
      </c>
      <c r="K23" s="4">
        <v>40</v>
      </c>
    </row>
    <row r="24" spans="1:11" ht="12.75" customHeight="1">
      <c r="A24" s="4" t="s">
        <v>2763</v>
      </c>
      <c r="B24" s="4">
        <f t="shared" si="1"/>
        <v>536</v>
      </c>
      <c r="C24" s="4">
        <v>446</v>
      </c>
      <c r="D24" s="4">
        <v>52</v>
      </c>
      <c r="E24" s="4">
        <v>38</v>
      </c>
      <c r="F24" s="8"/>
      <c r="G24" s="4" t="s">
        <v>2828</v>
      </c>
      <c r="H24" s="4">
        <f t="shared" si="0"/>
        <v>601</v>
      </c>
      <c r="I24" s="4">
        <v>495</v>
      </c>
      <c r="J24" s="4">
        <v>27</v>
      </c>
      <c r="K24" s="4">
        <v>79</v>
      </c>
    </row>
    <row r="25" spans="1:11" ht="12.75" customHeight="1">
      <c r="A25" s="4" t="s">
        <v>2764</v>
      </c>
      <c r="B25" s="4">
        <f t="shared" si="1"/>
        <v>785</v>
      </c>
      <c r="C25" s="4">
        <v>527</v>
      </c>
      <c r="D25" s="4">
        <v>86</v>
      </c>
      <c r="E25" s="4">
        <v>172</v>
      </c>
      <c r="F25" s="8"/>
      <c r="G25" s="4" t="s">
        <v>2829</v>
      </c>
      <c r="H25" s="4">
        <f t="shared" si="0"/>
        <v>546</v>
      </c>
      <c r="I25" s="4">
        <v>374</v>
      </c>
      <c r="J25" s="4">
        <v>97</v>
      </c>
      <c r="K25" s="4">
        <v>75</v>
      </c>
    </row>
    <row r="26" spans="1:11" ht="12.75" customHeight="1">
      <c r="A26" s="4" t="s">
        <v>2765</v>
      </c>
      <c r="B26" s="4">
        <f t="shared" si="1"/>
        <v>827</v>
      </c>
      <c r="C26" s="4">
        <v>625</v>
      </c>
      <c r="D26" s="4">
        <v>99</v>
      </c>
      <c r="E26" s="4">
        <v>103</v>
      </c>
      <c r="F26" s="8"/>
      <c r="G26" s="4" t="s">
        <v>2830</v>
      </c>
      <c r="H26" s="4">
        <f t="shared" si="0"/>
        <v>272</v>
      </c>
      <c r="I26" s="4">
        <v>215</v>
      </c>
      <c r="J26" s="4">
        <v>33</v>
      </c>
      <c r="K26" s="4">
        <v>24</v>
      </c>
    </row>
    <row r="27" spans="1:11" ht="12.75" customHeight="1">
      <c r="A27" s="4" t="s">
        <v>2766</v>
      </c>
      <c r="B27" s="4">
        <f t="shared" si="1"/>
        <v>123</v>
      </c>
      <c r="C27" s="4">
        <v>95</v>
      </c>
      <c r="D27" s="4">
        <v>8</v>
      </c>
      <c r="E27" s="4">
        <v>20</v>
      </c>
      <c r="F27" s="8"/>
      <c r="G27" s="4" t="s">
        <v>2831</v>
      </c>
      <c r="H27" s="4">
        <f t="shared" si="0"/>
        <v>308</v>
      </c>
      <c r="I27" s="4">
        <v>264</v>
      </c>
      <c r="J27" s="4">
        <v>17</v>
      </c>
      <c r="K27" s="4">
        <v>27</v>
      </c>
    </row>
    <row r="28" spans="1:11" ht="12.75" customHeight="1">
      <c r="A28" s="4" t="s">
        <v>2767</v>
      </c>
      <c r="B28" s="4">
        <f t="shared" si="1"/>
        <v>362</v>
      </c>
      <c r="C28" s="4">
        <v>233</v>
      </c>
      <c r="D28" s="4">
        <v>31</v>
      </c>
      <c r="E28" s="4">
        <v>98</v>
      </c>
      <c r="F28" s="8"/>
      <c r="G28" s="4" t="s">
        <v>2832</v>
      </c>
      <c r="H28" s="4">
        <f t="shared" si="0"/>
        <v>371</v>
      </c>
      <c r="I28" s="4">
        <v>289</v>
      </c>
      <c r="J28" s="4">
        <v>49</v>
      </c>
      <c r="K28" s="4">
        <v>33</v>
      </c>
    </row>
    <row r="29" spans="1:11" ht="12.75" customHeight="1">
      <c r="A29" s="4" t="s">
        <v>2768</v>
      </c>
      <c r="B29" s="4">
        <f t="shared" si="1"/>
        <v>942</v>
      </c>
      <c r="C29" s="4">
        <v>570</v>
      </c>
      <c r="D29" s="4">
        <v>70</v>
      </c>
      <c r="E29" s="4">
        <v>302</v>
      </c>
      <c r="F29" s="8"/>
      <c r="G29" s="4" t="s">
        <v>2833</v>
      </c>
      <c r="H29" s="4">
        <f t="shared" si="0"/>
        <v>256</v>
      </c>
      <c r="I29" s="4">
        <v>189</v>
      </c>
      <c r="J29" s="4">
        <v>36</v>
      </c>
      <c r="K29" s="4">
        <v>31</v>
      </c>
    </row>
    <row r="30" spans="1:11" ht="12.75" customHeight="1">
      <c r="A30" s="4" t="s">
        <v>2769</v>
      </c>
      <c r="B30" s="4">
        <f t="shared" si="1"/>
        <v>416</v>
      </c>
      <c r="C30" s="4">
        <v>277</v>
      </c>
      <c r="D30" s="4">
        <v>80</v>
      </c>
      <c r="E30" s="4">
        <v>59</v>
      </c>
      <c r="F30" s="8"/>
      <c r="G30" s="4" t="s">
        <v>2834</v>
      </c>
      <c r="H30" s="4">
        <f t="shared" si="0"/>
        <v>692</v>
      </c>
      <c r="I30" s="4">
        <v>568</v>
      </c>
      <c r="J30" s="4">
        <v>53</v>
      </c>
      <c r="K30" s="4">
        <v>71</v>
      </c>
    </row>
    <row r="31" spans="1:11" ht="12.75" customHeight="1">
      <c r="A31" s="4" t="s">
        <v>2770</v>
      </c>
      <c r="B31" s="4">
        <f t="shared" si="1"/>
        <v>504</v>
      </c>
      <c r="C31" s="4">
        <v>375</v>
      </c>
      <c r="D31" s="4">
        <v>48</v>
      </c>
      <c r="E31" s="4">
        <v>81</v>
      </c>
      <c r="F31" s="8"/>
      <c r="G31" s="4" t="s">
        <v>2835</v>
      </c>
      <c r="H31" s="4">
        <f t="shared" si="0"/>
        <v>440</v>
      </c>
      <c r="I31" s="4">
        <v>320</v>
      </c>
      <c r="J31" s="4">
        <v>38</v>
      </c>
      <c r="K31" s="4">
        <v>82</v>
      </c>
    </row>
    <row r="32" spans="1:11" ht="12.75" customHeight="1">
      <c r="A32" s="4" t="s">
        <v>2771</v>
      </c>
      <c r="B32" s="4">
        <f t="shared" si="1"/>
        <v>312</v>
      </c>
      <c r="C32" s="4">
        <v>244</v>
      </c>
      <c r="D32" s="4">
        <v>46</v>
      </c>
      <c r="E32" s="4">
        <v>22</v>
      </c>
      <c r="F32" s="8"/>
      <c r="G32" s="4" t="s">
        <v>2836</v>
      </c>
      <c r="H32" s="4">
        <f t="shared" si="0"/>
        <v>297</v>
      </c>
      <c r="I32" s="4">
        <v>225</v>
      </c>
      <c r="J32" s="4">
        <v>37</v>
      </c>
      <c r="K32" s="4">
        <v>35</v>
      </c>
    </row>
    <row r="33" spans="1:11" ht="12.75" customHeight="1">
      <c r="A33" s="4" t="s">
        <v>2772</v>
      </c>
      <c r="B33" s="4">
        <f t="shared" si="1"/>
        <v>427</v>
      </c>
      <c r="C33" s="4">
        <v>300</v>
      </c>
      <c r="D33" s="4">
        <v>39</v>
      </c>
      <c r="E33" s="4">
        <v>88</v>
      </c>
      <c r="F33" s="8"/>
      <c r="G33" s="4" t="s">
        <v>2837</v>
      </c>
      <c r="H33" s="4">
        <f t="shared" si="0"/>
        <v>444</v>
      </c>
      <c r="I33" s="4">
        <v>381</v>
      </c>
      <c r="J33" s="4">
        <v>36</v>
      </c>
      <c r="K33" s="4">
        <v>27</v>
      </c>
    </row>
    <row r="34" spans="1:11" ht="12.75" customHeight="1">
      <c r="A34" s="4" t="s">
        <v>2773</v>
      </c>
      <c r="B34" s="4">
        <f t="shared" si="1"/>
        <v>1019</v>
      </c>
      <c r="C34" s="4">
        <v>660</v>
      </c>
      <c r="D34" s="4">
        <v>189</v>
      </c>
      <c r="E34" s="4">
        <v>170</v>
      </c>
      <c r="F34" s="8"/>
      <c r="G34" s="4" t="s">
        <v>2838</v>
      </c>
      <c r="H34" s="4">
        <f t="shared" si="0"/>
        <v>358</v>
      </c>
      <c r="I34" s="4">
        <v>333</v>
      </c>
      <c r="J34" s="4">
        <v>4</v>
      </c>
      <c r="K34" s="4">
        <v>21</v>
      </c>
    </row>
    <row r="35" spans="1:11" ht="12.75" customHeight="1">
      <c r="A35" s="4" t="s">
        <v>2774</v>
      </c>
      <c r="B35" s="4">
        <f t="shared" si="1"/>
        <v>938</v>
      </c>
      <c r="C35" s="4">
        <v>767</v>
      </c>
      <c r="D35" s="4">
        <v>78</v>
      </c>
      <c r="E35" s="4">
        <v>93</v>
      </c>
      <c r="F35" s="8"/>
      <c r="G35" s="4" t="s">
        <v>3161</v>
      </c>
      <c r="H35" s="4">
        <f t="shared" si="0"/>
        <v>290</v>
      </c>
      <c r="I35" s="4">
        <v>268</v>
      </c>
      <c r="J35" s="4">
        <v>9</v>
      </c>
      <c r="K35" s="4">
        <v>13</v>
      </c>
    </row>
    <row r="36" spans="1:11" ht="12.75" customHeight="1">
      <c r="A36" s="4" t="s">
        <v>2775</v>
      </c>
      <c r="B36" s="4">
        <f t="shared" si="1"/>
        <v>944</v>
      </c>
      <c r="C36" s="4">
        <v>701</v>
      </c>
      <c r="D36" s="4">
        <v>143</v>
      </c>
      <c r="E36" s="4">
        <v>100</v>
      </c>
      <c r="F36" s="8"/>
      <c r="G36" s="4" t="s">
        <v>2839</v>
      </c>
      <c r="H36" s="4">
        <f t="shared" si="0"/>
        <v>631</v>
      </c>
      <c r="I36" s="4">
        <v>480</v>
      </c>
      <c r="J36" s="4">
        <v>64</v>
      </c>
      <c r="K36" s="4">
        <v>87</v>
      </c>
    </row>
    <row r="37" spans="1:11" ht="12.75" customHeight="1">
      <c r="A37" s="4" t="s">
        <v>2776</v>
      </c>
      <c r="B37" s="4">
        <f t="shared" si="1"/>
        <v>1463</v>
      </c>
      <c r="C37" s="4">
        <v>969</v>
      </c>
      <c r="D37" s="4">
        <v>234</v>
      </c>
      <c r="E37" s="4">
        <v>260</v>
      </c>
      <c r="F37" s="8"/>
      <c r="G37" s="4" t="s">
        <v>2840</v>
      </c>
      <c r="H37" s="4">
        <f t="shared" si="0"/>
        <v>250</v>
      </c>
      <c r="I37" s="4">
        <v>233</v>
      </c>
      <c r="J37" s="4">
        <v>12</v>
      </c>
      <c r="K37" s="4">
        <v>5</v>
      </c>
    </row>
    <row r="38" spans="1:11" ht="12.75" customHeight="1">
      <c r="A38" s="4" t="s">
        <v>2777</v>
      </c>
      <c r="B38" s="4">
        <f t="shared" si="1"/>
        <v>931</v>
      </c>
      <c r="C38" s="4">
        <v>802</v>
      </c>
      <c r="D38" s="4">
        <v>58</v>
      </c>
      <c r="E38" s="4">
        <v>71</v>
      </c>
      <c r="F38" s="8"/>
      <c r="G38" s="13" t="s">
        <v>548</v>
      </c>
      <c r="H38" s="4">
        <f>SUM(B15:B38)+SUM(H15:H37)</f>
        <v>26346</v>
      </c>
      <c r="I38" s="4">
        <f>SUM(C15:C38)+SUM(I15:I37)</f>
        <v>19903</v>
      </c>
      <c r="J38" s="4">
        <f>SUM(D15:D38)+SUM(J15:J37)</f>
        <v>2746</v>
      </c>
      <c r="K38" s="4">
        <f>SUM(E15:E38)+SUM(K15:K37)</f>
        <v>3697</v>
      </c>
    </row>
    <row r="39" spans="1:11" ht="12.75" customHeight="1">
      <c r="A39" s="96"/>
      <c r="B39" s="96"/>
      <c r="C39" s="96"/>
      <c r="D39" s="96"/>
      <c r="E39" s="96"/>
      <c r="F39" s="96"/>
      <c r="G39" s="8" t="s">
        <v>1312</v>
      </c>
      <c r="H39" s="9"/>
      <c r="I39" s="96"/>
      <c r="J39" s="96"/>
      <c r="K39" s="96"/>
    </row>
    <row r="40" spans="1:11" ht="12.75" customHeight="1">
      <c r="A40" s="96"/>
      <c r="B40" s="96"/>
      <c r="C40" s="96"/>
      <c r="D40" s="96"/>
      <c r="E40" s="96"/>
      <c r="F40" s="96"/>
      <c r="G40" s="3" t="s">
        <v>1638</v>
      </c>
      <c r="H40" s="2"/>
      <c r="I40" s="96"/>
      <c r="J40" s="96"/>
      <c r="K40" s="96"/>
    </row>
    <row r="41" spans="1:11" ht="12.75" customHeight="1">
      <c r="A41" s="96"/>
      <c r="B41" s="96"/>
      <c r="C41" s="96"/>
      <c r="D41" s="96"/>
      <c r="E41" s="96"/>
      <c r="F41" s="96"/>
      <c r="G41" s="3" t="s">
        <v>1639</v>
      </c>
      <c r="H41" s="2"/>
      <c r="I41" s="96"/>
      <c r="J41" s="96"/>
      <c r="K41" s="96"/>
    </row>
    <row r="42" spans="1:11" ht="12.75" customHeight="1">
      <c r="A42" s="96"/>
      <c r="B42" s="96"/>
      <c r="C42" s="96"/>
      <c r="D42" s="96"/>
      <c r="E42" s="96"/>
      <c r="F42" s="96"/>
      <c r="G42" s="3" t="s">
        <v>1643</v>
      </c>
      <c r="H42" s="2"/>
      <c r="I42" s="96"/>
      <c r="J42" s="96"/>
      <c r="K42" s="96"/>
    </row>
    <row r="43" spans="1:11" ht="12.75" customHeight="1"/>
    <row r="44" spans="1:11" ht="12.75" customHeight="1"/>
    <row r="45" spans="1:11" ht="12.75" customHeight="1"/>
  </sheetData>
  <mergeCells count="7">
    <mergeCell ref="H13:H14"/>
    <mergeCell ref="A13:A14"/>
    <mergeCell ref="B13:B14"/>
    <mergeCell ref="B3:B4"/>
    <mergeCell ref="A3:A4"/>
    <mergeCell ref="C3:E3"/>
    <mergeCell ref="G13:G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08"/>
  <sheetViews>
    <sheetView showGridLines="0" zoomScaleNormal="100" zoomScaleSheetLayoutView="100" workbookViewId="0">
      <selection activeCell="A2" sqref="A2"/>
    </sheetView>
  </sheetViews>
  <sheetFormatPr defaultRowHeight="13.5"/>
  <cols>
    <col min="1" max="1" width="8.5" style="70" customWidth="1"/>
    <col min="2" max="2" width="6.5" style="70" customWidth="1"/>
    <col min="3" max="5" width="8.625" style="70" customWidth="1"/>
    <col min="6" max="6" width="0.625" style="70" customWidth="1"/>
    <col min="7" max="7" width="8.5" style="70" customWidth="1"/>
    <col min="8" max="8" width="6.5" style="70" customWidth="1"/>
    <col min="9" max="11" width="8.625" style="70" customWidth="1"/>
    <col min="12" max="16384" width="9" style="70"/>
  </cols>
  <sheetData>
    <row r="1" spans="1:12" ht="12.6" customHeight="1">
      <c r="A1" s="1" t="s">
        <v>879</v>
      </c>
      <c r="B1" s="69"/>
      <c r="C1" s="37"/>
      <c r="D1" s="37"/>
      <c r="E1" s="37"/>
      <c r="F1" s="37"/>
      <c r="G1" s="37"/>
      <c r="H1" s="69"/>
      <c r="I1" s="37"/>
      <c r="J1" s="37"/>
      <c r="K1" s="37"/>
    </row>
    <row r="2" spans="1:12" ht="9" customHeight="1">
      <c r="A2" s="1"/>
      <c r="B2" s="69"/>
      <c r="C2" s="37"/>
      <c r="D2" s="37"/>
      <c r="E2" s="37"/>
      <c r="F2" s="37"/>
      <c r="G2" s="37"/>
      <c r="H2" s="69"/>
      <c r="I2" s="37"/>
      <c r="J2" s="37"/>
      <c r="K2" s="37"/>
    </row>
    <row r="3" spans="1:12" ht="12.6" customHeight="1">
      <c r="A3" s="195" t="s">
        <v>1180</v>
      </c>
      <c r="B3" s="195" t="s">
        <v>1183</v>
      </c>
      <c r="C3" s="147" t="s">
        <v>547</v>
      </c>
      <c r="D3" s="147"/>
      <c r="E3" s="147"/>
      <c r="F3" s="3"/>
      <c r="G3" s="195" t="s">
        <v>1180</v>
      </c>
      <c r="H3" s="195" t="s">
        <v>1183</v>
      </c>
      <c r="I3" s="147" t="s">
        <v>547</v>
      </c>
      <c r="J3" s="147"/>
      <c r="K3" s="147"/>
    </row>
    <row r="4" spans="1:12" ht="12.6" customHeight="1">
      <c r="A4" s="196"/>
      <c r="B4" s="196"/>
      <c r="C4" s="146" t="s">
        <v>70</v>
      </c>
      <c r="D4" s="146" t="s">
        <v>71</v>
      </c>
      <c r="E4" s="146" t="s">
        <v>72</v>
      </c>
      <c r="F4" s="3"/>
      <c r="G4" s="196"/>
      <c r="H4" s="196"/>
      <c r="I4" s="146" t="s">
        <v>70</v>
      </c>
      <c r="J4" s="146" t="s">
        <v>71</v>
      </c>
      <c r="K4" s="146" t="s">
        <v>72</v>
      </c>
    </row>
    <row r="5" spans="1:12" ht="12.6" customHeight="1">
      <c r="A5" s="4" t="s">
        <v>2250</v>
      </c>
      <c r="B5" s="4">
        <f t="shared" ref="B5:B25" si="0">SUM(C5:E5)</f>
        <v>39</v>
      </c>
      <c r="C5" s="11">
        <v>36</v>
      </c>
      <c r="D5" s="11">
        <v>2</v>
      </c>
      <c r="E5" s="11">
        <v>1</v>
      </c>
      <c r="F5" s="3"/>
      <c r="G5" s="4" t="s">
        <v>2297</v>
      </c>
      <c r="H5" s="4">
        <f>SUM(I5:K5)</f>
        <v>70</v>
      </c>
      <c r="I5" s="11">
        <v>55</v>
      </c>
      <c r="J5" s="11">
        <v>7</v>
      </c>
      <c r="K5" s="11">
        <v>8</v>
      </c>
      <c r="L5" s="144"/>
    </row>
    <row r="6" spans="1:12" ht="12.6" customHeight="1">
      <c r="A6" s="4" t="s">
        <v>2251</v>
      </c>
      <c r="B6" s="4">
        <f t="shared" si="0"/>
        <v>44</v>
      </c>
      <c r="C6" s="11">
        <v>40</v>
      </c>
      <c r="D6" s="11"/>
      <c r="E6" s="11">
        <v>4</v>
      </c>
      <c r="F6" s="3"/>
      <c r="G6" s="4" t="s">
        <v>2298</v>
      </c>
      <c r="H6" s="4">
        <f t="shared" ref="H6:H35" si="1">SUM(I6:K6)</f>
        <v>145</v>
      </c>
      <c r="I6" s="11">
        <v>95</v>
      </c>
      <c r="J6" s="11">
        <v>21</v>
      </c>
      <c r="K6" s="11">
        <v>29</v>
      </c>
      <c r="L6" s="143"/>
    </row>
    <row r="7" spans="1:12" ht="12.6" customHeight="1">
      <c r="A7" s="4" t="s">
        <v>2252</v>
      </c>
      <c r="B7" s="4">
        <f t="shared" si="0"/>
        <v>32</v>
      </c>
      <c r="C7" s="11">
        <v>24</v>
      </c>
      <c r="D7" s="11">
        <v>3</v>
      </c>
      <c r="E7" s="11">
        <v>5</v>
      </c>
      <c r="F7" s="3"/>
      <c r="G7" s="4" t="s">
        <v>2299</v>
      </c>
      <c r="H7" s="4">
        <f t="shared" si="1"/>
        <v>172</v>
      </c>
      <c r="I7" s="11">
        <v>91</v>
      </c>
      <c r="J7" s="11">
        <v>56</v>
      </c>
      <c r="K7" s="11">
        <v>25</v>
      </c>
      <c r="L7" s="143"/>
    </row>
    <row r="8" spans="1:12" ht="12.6" customHeight="1">
      <c r="A8" s="4" t="s">
        <v>2253</v>
      </c>
      <c r="B8" s="4">
        <f t="shared" si="0"/>
        <v>64</v>
      </c>
      <c r="C8" s="11">
        <v>57</v>
      </c>
      <c r="D8" s="11">
        <v>6</v>
      </c>
      <c r="E8" s="11">
        <v>1</v>
      </c>
      <c r="F8" s="3"/>
      <c r="G8" s="4" t="s">
        <v>2300</v>
      </c>
      <c r="H8" s="4">
        <f t="shared" si="1"/>
        <v>96</v>
      </c>
      <c r="I8" s="11">
        <v>69</v>
      </c>
      <c r="J8" s="11">
        <v>16</v>
      </c>
      <c r="K8" s="11">
        <v>11</v>
      </c>
      <c r="L8" s="143"/>
    </row>
    <row r="9" spans="1:12" ht="12.6" customHeight="1">
      <c r="A9" s="4" t="s">
        <v>2254</v>
      </c>
      <c r="B9" s="4">
        <f t="shared" si="0"/>
        <v>68</v>
      </c>
      <c r="C9" s="11">
        <v>54</v>
      </c>
      <c r="D9" s="11">
        <v>11</v>
      </c>
      <c r="E9" s="11">
        <v>3</v>
      </c>
      <c r="F9" s="3"/>
      <c r="G9" s="4" t="s">
        <v>2301</v>
      </c>
      <c r="H9" s="4">
        <f t="shared" si="1"/>
        <v>148</v>
      </c>
      <c r="I9" s="11">
        <v>118</v>
      </c>
      <c r="J9" s="11">
        <v>16</v>
      </c>
      <c r="K9" s="11">
        <v>14</v>
      </c>
      <c r="L9" s="143"/>
    </row>
    <row r="10" spans="1:12" ht="12.6" customHeight="1">
      <c r="A10" s="4" t="s">
        <v>2255</v>
      </c>
      <c r="B10" s="4">
        <f t="shared" si="0"/>
        <v>40</v>
      </c>
      <c r="C10" s="11">
        <v>31</v>
      </c>
      <c r="D10" s="11">
        <v>5</v>
      </c>
      <c r="E10" s="11">
        <v>4</v>
      </c>
      <c r="F10" s="3"/>
      <c r="G10" s="4" t="s">
        <v>2302</v>
      </c>
      <c r="H10" s="4">
        <f t="shared" si="1"/>
        <v>85</v>
      </c>
      <c r="I10" s="11">
        <v>55</v>
      </c>
      <c r="J10" s="11">
        <v>18</v>
      </c>
      <c r="K10" s="11">
        <v>12</v>
      </c>
      <c r="L10" s="143"/>
    </row>
    <row r="11" spans="1:12" ht="12.6" customHeight="1">
      <c r="A11" s="4" t="s">
        <v>2256</v>
      </c>
      <c r="B11" s="4">
        <f t="shared" si="0"/>
        <v>69</v>
      </c>
      <c r="C11" s="11">
        <v>57</v>
      </c>
      <c r="D11" s="11">
        <v>11</v>
      </c>
      <c r="E11" s="11">
        <v>1</v>
      </c>
      <c r="F11" s="3"/>
      <c r="G11" s="4" t="s">
        <v>2303</v>
      </c>
      <c r="H11" s="4">
        <f t="shared" si="1"/>
        <v>112</v>
      </c>
      <c r="I11" s="11">
        <v>76</v>
      </c>
      <c r="J11" s="11">
        <v>20</v>
      </c>
      <c r="K11" s="11">
        <v>16</v>
      </c>
      <c r="L11" s="143"/>
    </row>
    <row r="12" spans="1:12" ht="12.6" customHeight="1">
      <c r="A12" s="4" t="s">
        <v>2257</v>
      </c>
      <c r="B12" s="4">
        <f t="shared" si="0"/>
        <v>90</v>
      </c>
      <c r="C12" s="11">
        <v>60</v>
      </c>
      <c r="D12" s="11">
        <v>19</v>
      </c>
      <c r="E12" s="11">
        <v>11</v>
      </c>
      <c r="F12" s="3"/>
      <c r="G12" s="4" t="s">
        <v>2304</v>
      </c>
      <c r="H12" s="4">
        <f t="shared" si="1"/>
        <v>88</v>
      </c>
      <c r="I12" s="11">
        <v>66</v>
      </c>
      <c r="J12" s="11">
        <v>8</v>
      </c>
      <c r="K12" s="11">
        <v>14</v>
      </c>
      <c r="L12" s="143"/>
    </row>
    <row r="13" spans="1:12" ht="12.6" customHeight="1">
      <c r="A13" s="4" t="s">
        <v>2258</v>
      </c>
      <c r="B13" s="4">
        <f t="shared" si="0"/>
        <v>89</v>
      </c>
      <c r="C13" s="11">
        <v>62</v>
      </c>
      <c r="D13" s="11">
        <v>5</v>
      </c>
      <c r="E13" s="11">
        <v>22</v>
      </c>
      <c r="F13" s="3"/>
      <c r="G13" s="4" t="s">
        <v>2305</v>
      </c>
      <c r="H13" s="4">
        <f t="shared" si="1"/>
        <v>86</v>
      </c>
      <c r="I13" s="11">
        <v>65</v>
      </c>
      <c r="J13" s="11">
        <v>10</v>
      </c>
      <c r="K13" s="11">
        <v>11</v>
      </c>
      <c r="L13" s="143"/>
    </row>
    <row r="14" spans="1:12" ht="12.6" customHeight="1">
      <c r="A14" s="4" t="s">
        <v>2259</v>
      </c>
      <c r="B14" s="4">
        <f t="shared" si="0"/>
        <v>97</v>
      </c>
      <c r="C14" s="11">
        <v>83</v>
      </c>
      <c r="D14" s="11">
        <v>11</v>
      </c>
      <c r="E14" s="11">
        <v>3</v>
      </c>
      <c r="F14" s="3"/>
      <c r="G14" s="4" t="s">
        <v>2306</v>
      </c>
      <c r="H14" s="4">
        <f t="shared" si="1"/>
        <v>92</v>
      </c>
      <c r="I14" s="11">
        <v>59</v>
      </c>
      <c r="J14" s="11">
        <v>12</v>
      </c>
      <c r="K14" s="11">
        <v>21</v>
      </c>
      <c r="L14" s="143"/>
    </row>
    <row r="15" spans="1:12" ht="12.6" customHeight="1">
      <c r="A15" s="4" t="s">
        <v>2260</v>
      </c>
      <c r="B15" s="4">
        <f t="shared" si="0"/>
        <v>111</v>
      </c>
      <c r="C15" s="11">
        <v>73</v>
      </c>
      <c r="D15" s="11">
        <v>25</v>
      </c>
      <c r="E15" s="11">
        <v>13</v>
      </c>
      <c r="F15" s="3"/>
      <c r="G15" s="4" t="s">
        <v>2307</v>
      </c>
      <c r="H15" s="4">
        <f t="shared" si="1"/>
        <v>162</v>
      </c>
      <c r="I15" s="11">
        <v>115</v>
      </c>
      <c r="J15" s="11">
        <v>26</v>
      </c>
      <c r="K15" s="11">
        <v>21</v>
      </c>
      <c r="L15" s="143"/>
    </row>
    <row r="16" spans="1:12" ht="12.6" customHeight="1">
      <c r="A16" s="4" t="s">
        <v>2261</v>
      </c>
      <c r="B16" s="4">
        <f t="shared" si="0"/>
        <v>128</v>
      </c>
      <c r="C16" s="11">
        <v>72</v>
      </c>
      <c r="D16" s="11">
        <v>35</v>
      </c>
      <c r="E16" s="11">
        <v>21</v>
      </c>
      <c r="F16" s="3"/>
      <c r="G16" s="4" t="s">
        <v>2308</v>
      </c>
      <c r="H16" s="4">
        <f t="shared" si="1"/>
        <v>103</v>
      </c>
      <c r="I16" s="11">
        <v>80</v>
      </c>
      <c r="J16" s="11">
        <v>14</v>
      </c>
      <c r="K16" s="11">
        <v>9</v>
      </c>
      <c r="L16" s="143"/>
    </row>
    <row r="17" spans="1:12" ht="12.6" customHeight="1">
      <c r="A17" s="4" t="s">
        <v>2262</v>
      </c>
      <c r="B17" s="4">
        <f t="shared" si="0"/>
        <v>55</v>
      </c>
      <c r="C17" s="11">
        <v>46</v>
      </c>
      <c r="D17" s="11">
        <v>2</v>
      </c>
      <c r="E17" s="11">
        <v>7</v>
      </c>
      <c r="F17" s="3"/>
      <c r="G17" s="4" t="s">
        <v>2309</v>
      </c>
      <c r="H17" s="4">
        <f t="shared" si="1"/>
        <v>52</v>
      </c>
      <c r="I17" s="11">
        <v>31</v>
      </c>
      <c r="J17" s="11">
        <v>11</v>
      </c>
      <c r="K17" s="11">
        <v>10</v>
      </c>
      <c r="L17" s="143"/>
    </row>
    <row r="18" spans="1:12" ht="12.6" customHeight="1">
      <c r="A18" s="4" t="s">
        <v>950</v>
      </c>
      <c r="B18" s="4">
        <f t="shared" si="0"/>
        <v>51</v>
      </c>
      <c r="C18" s="11">
        <v>19</v>
      </c>
      <c r="D18" s="11">
        <v>3</v>
      </c>
      <c r="E18" s="11">
        <v>29</v>
      </c>
      <c r="F18" s="3"/>
      <c r="G18" s="4" t="s">
        <v>2310</v>
      </c>
      <c r="H18" s="4">
        <f t="shared" si="1"/>
        <v>32</v>
      </c>
      <c r="I18" s="11">
        <v>21</v>
      </c>
      <c r="J18" s="11">
        <v>8</v>
      </c>
      <c r="K18" s="11">
        <v>3</v>
      </c>
      <c r="L18" s="143"/>
    </row>
    <row r="19" spans="1:12" ht="12.6" customHeight="1">
      <c r="A19" s="4" t="s">
        <v>2263</v>
      </c>
      <c r="B19" s="4">
        <f t="shared" si="0"/>
        <v>107</v>
      </c>
      <c r="C19" s="11">
        <v>74</v>
      </c>
      <c r="D19" s="11">
        <v>9</v>
      </c>
      <c r="E19" s="11">
        <v>24</v>
      </c>
      <c r="F19" s="3"/>
      <c r="G19" s="4" t="s">
        <v>2311</v>
      </c>
      <c r="H19" s="4">
        <f t="shared" si="1"/>
        <v>33</v>
      </c>
      <c r="I19" s="11">
        <v>18</v>
      </c>
      <c r="J19" s="11">
        <v>6</v>
      </c>
      <c r="K19" s="11">
        <v>9</v>
      </c>
      <c r="L19" s="143"/>
    </row>
    <row r="20" spans="1:12" ht="12.6" customHeight="1">
      <c r="A20" s="4" t="s">
        <v>2264</v>
      </c>
      <c r="B20" s="4">
        <f t="shared" si="0"/>
        <v>104</v>
      </c>
      <c r="C20" s="11">
        <v>78</v>
      </c>
      <c r="D20" s="11">
        <v>10</v>
      </c>
      <c r="E20" s="11">
        <v>16</v>
      </c>
      <c r="F20" s="3"/>
      <c r="G20" s="4" t="s">
        <v>2312</v>
      </c>
      <c r="H20" s="4">
        <f t="shared" si="1"/>
        <v>128</v>
      </c>
      <c r="I20" s="11">
        <v>64</v>
      </c>
      <c r="J20" s="11">
        <v>24</v>
      </c>
      <c r="K20" s="11">
        <v>40</v>
      </c>
      <c r="L20" s="143"/>
    </row>
    <row r="21" spans="1:12" ht="12.6" customHeight="1">
      <c r="A21" s="4" t="s">
        <v>2265</v>
      </c>
      <c r="B21" s="4">
        <f t="shared" si="0"/>
        <v>110</v>
      </c>
      <c r="C21" s="11">
        <v>67</v>
      </c>
      <c r="D21" s="11">
        <v>18</v>
      </c>
      <c r="E21" s="11">
        <v>25</v>
      </c>
      <c r="F21" s="3"/>
      <c r="G21" s="4" t="s">
        <v>2313</v>
      </c>
      <c r="H21" s="4">
        <f t="shared" si="1"/>
        <v>29</v>
      </c>
      <c r="I21" s="11">
        <v>12</v>
      </c>
      <c r="J21" s="11">
        <v>2</v>
      </c>
      <c r="K21" s="11">
        <v>15</v>
      </c>
      <c r="L21" s="143"/>
    </row>
    <row r="22" spans="1:12" ht="12.6" customHeight="1">
      <c r="A22" s="4" t="s">
        <v>951</v>
      </c>
      <c r="B22" s="4">
        <f t="shared" si="0"/>
        <v>127</v>
      </c>
      <c r="C22" s="11">
        <v>73</v>
      </c>
      <c r="D22" s="11">
        <v>31</v>
      </c>
      <c r="E22" s="11">
        <v>23</v>
      </c>
      <c r="F22" s="3"/>
      <c r="G22" s="4" t="s">
        <v>2314</v>
      </c>
      <c r="H22" s="4">
        <f t="shared" si="1"/>
        <v>3</v>
      </c>
      <c r="I22" s="11">
        <v>2</v>
      </c>
      <c r="J22" s="11"/>
      <c r="K22" s="11">
        <v>1</v>
      </c>
      <c r="L22" s="143"/>
    </row>
    <row r="23" spans="1:12" ht="12.6" customHeight="1">
      <c r="A23" s="4" t="s">
        <v>952</v>
      </c>
      <c r="B23" s="4">
        <f t="shared" si="0"/>
        <v>131</v>
      </c>
      <c r="C23" s="11">
        <v>78</v>
      </c>
      <c r="D23" s="11">
        <v>19</v>
      </c>
      <c r="E23" s="11">
        <v>34</v>
      </c>
      <c r="F23" s="3"/>
      <c r="G23" s="4" t="s">
        <v>2315</v>
      </c>
      <c r="H23" s="4">
        <f t="shared" si="1"/>
        <v>15</v>
      </c>
      <c r="I23" s="11">
        <v>9</v>
      </c>
      <c r="J23" s="11"/>
      <c r="K23" s="11">
        <v>6</v>
      </c>
      <c r="L23" s="143"/>
    </row>
    <row r="24" spans="1:12" ht="12.6" customHeight="1">
      <c r="A24" s="4" t="s">
        <v>2266</v>
      </c>
      <c r="B24" s="4">
        <f t="shared" si="0"/>
        <v>105</v>
      </c>
      <c r="C24" s="11">
        <v>59</v>
      </c>
      <c r="D24" s="11">
        <v>16</v>
      </c>
      <c r="E24" s="11">
        <v>30</v>
      </c>
      <c r="F24" s="3"/>
      <c r="G24" s="4" t="s">
        <v>2316</v>
      </c>
      <c r="H24" s="4">
        <f t="shared" si="1"/>
        <v>37</v>
      </c>
      <c r="I24" s="11">
        <v>13</v>
      </c>
      <c r="J24" s="11">
        <v>2</v>
      </c>
      <c r="K24" s="11">
        <v>22</v>
      </c>
      <c r="L24" s="143"/>
    </row>
    <row r="25" spans="1:12" ht="12.6" customHeight="1">
      <c r="A25" s="4" t="s">
        <v>2267</v>
      </c>
      <c r="B25" s="4">
        <f t="shared" si="0"/>
        <v>62</v>
      </c>
      <c r="C25" s="11">
        <v>29</v>
      </c>
      <c r="D25" s="11">
        <v>8</v>
      </c>
      <c r="E25" s="11">
        <v>25</v>
      </c>
      <c r="F25" s="3"/>
      <c r="G25" s="4" t="s">
        <v>2317</v>
      </c>
      <c r="H25" s="4">
        <f t="shared" si="1"/>
        <v>28</v>
      </c>
      <c r="I25" s="11">
        <v>16</v>
      </c>
      <c r="J25" s="11">
        <v>2</v>
      </c>
      <c r="K25" s="11">
        <v>10</v>
      </c>
      <c r="L25" s="143"/>
    </row>
    <row r="26" spans="1:12" ht="12.6" customHeight="1">
      <c r="A26" s="4" t="s">
        <v>3163</v>
      </c>
      <c r="B26" s="4">
        <f t="shared" ref="B26:B58" si="2">SUM(C26:E26)</f>
        <v>80</v>
      </c>
      <c r="C26" s="11">
        <v>67</v>
      </c>
      <c r="D26" s="11">
        <v>8</v>
      </c>
      <c r="E26" s="11">
        <v>5</v>
      </c>
      <c r="F26" s="3"/>
      <c r="G26" s="4" t="s">
        <v>2318</v>
      </c>
      <c r="H26" s="4">
        <f t="shared" si="1"/>
        <v>9</v>
      </c>
      <c r="I26" s="11">
        <v>6</v>
      </c>
      <c r="J26" s="11">
        <v>1</v>
      </c>
      <c r="K26" s="11">
        <v>2</v>
      </c>
      <c r="L26" s="143"/>
    </row>
    <row r="27" spans="1:12" ht="12.6" customHeight="1">
      <c r="A27" s="4" t="s">
        <v>2268</v>
      </c>
      <c r="B27" s="4">
        <f t="shared" si="2"/>
        <v>31</v>
      </c>
      <c r="C27" s="11">
        <v>12</v>
      </c>
      <c r="D27" s="11">
        <v>4</v>
      </c>
      <c r="E27" s="11">
        <v>15</v>
      </c>
      <c r="F27" s="3"/>
      <c r="G27" s="4" t="s">
        <v>2319</v>
      </c>
      <c r="H27" s="4">
        <f t="shared" si="1"/>
        <v>53</v>
      </c>
      <c r="I27" s="11">
        <v>18</v>
      </c>
      <c r="J27" s="11">
        <v>2</v>
      </c>
      <c r="K27" s="11">
        <v>33</v>
      </c>
      <c r="L27" s="143"/>
    </row>
    <row r="28" spans="1:12" ht="12.6" customHeight="1">
      <c r="A28" s="4" t="s">
        <v>2269</v>
      </c>
      <c r="B28" s="4">
        <f t="shared" si="2"/>
        <v>25</v>
      </c>
      <c r="C28" s="11">
        <v>14</v>
      </c>
      <c r="D28" s="11">
        <v>4</v>
      </c>
      <c r="E28" s="11">
        <v>7</v>
      </c>
      <c r="F28" s="3"/>
      <c r="G28" s="4" t="s">
        <v>2320</v>
      </c>
      <c r="H28" s="4">
        <f t="shared" si="1"/>
        <v>7</v>
      </c>
      <c r="I28" s="11">
        <v>4</v>
      </c>
      <c r="J28" s="11"/>
      <c r="K28" s="11">
        <v>3</v>
      </c>
      <c r="L28" s="143"/>
    </row>
    <row r="29" spans="1:12" ht="12.6" customHeight="1">
      <c r="A29" s="4" t="s">
        <v>1088</v>
      </c>
      <c r="B29" s="4">
        <f t="shared" si="2"/>
        <v>21</v>
      </c>
      <c r="C29" s="11">
        <v>19</v>
      </c>
      <c r="D29" s="11">
        <v>1</v>
      </c>
      <c r="E29" s="11">
        <v>1</v>
      </c>
      <c r="F29" s="3"/>
      <c r="G29" s="4" t="s">
        <v>2321</v>
      </c>
      <c r="H29" s="4">
        <f t="shared" si="1"/>
        <v>15</v>
      </c>
      <c r="I29" s="11">
        <v>8</v>
      </c>
      <c r="J29" s="11">
        <v>1</v>
      </c>
      <c r="K29" s="11">
        <v>6</v>
      </c>
      <c r="L29" s="143"/>
    </row>
    <row r="30" spans="1:12" ht="12.6" customHeight="1">
      <c r="A30" s="4" t="s">
        <v>2270</v>
      </c>
      <c r="B30" s="4">
        <f t="shared" si="2"/>
        <v>17</v>
      </c>
      <c r="C30" s="11">
        <v>6</v>
      </c>
      <c r="D30" s="11">
        <v>3</v>
      </c>
      <c r="E30" s="11">
        <v>8</v>
      </c>
      <c r="F30" s="3"/>
      <c r="G30" s="4" t="s">
        <v>2322</v>
      </c>
      <c r="H30" s="4">
        <f t="shared" si="1"/>
        <v>94</v>
      </c>
      <c r="I30" s="11">
        <v>81</v>
      </c>
      <c r="J30" s="11">
        <v>5</v>
      </c>
      <c r="K30" s="11">
        <v>8</v>
      </c>
      <c r="L30" s="143"/>
    </row>
    <row r="31" spans="1:12" ht="12.6" customHeight="1">
      <c r="A31" s="4" t="s">
        <v>2271</v>
      </c>
      <c r="B31" s="4">
        <f t="shared" si="2"/>
        <v>36</v>
      </c>
      <c r="C31" s="11">
        <v>24</v>
      </c>
      <c r="D31" s="11">
        <v>1</v>
      </c>
      <c r="E31" s="11">
        <v>11</v>
      </c>
      <c r="F31" s="3"/>
      <c r="G31" s="4" t="s">
        <v>2323</v>
      </c>
      <c r="H31" s="4">
        <f t="shared" si="1"/>
        <v>120</v>
      </c>
      <c r="I31" s="11">
        <v>101</v>
      </c>
      <c r="J31" s="11">
        <v>9</v>
      </c>
      <c r="K31" s="11">
        <v>10</v>
      </c>
      <c r="L31" s="143"/>
    </row>
    <row r="32" spans="1:12" ht="12.6" customHeight="1">
      <c r="A32" s="4" t="s">
        <v>2272</v>
      </c>
      <c r="B32" s="4">
        <f t="shared" si="2"/>
        <v>71</v>
      </c>
      <c r="C32" s="11">
        <v>34</v>
      </c>
      <c r="D32" s="11">
        <v>22</v>
      </c>
      <c r="E32" s="11">
        <v>15</v>
      </c>
      <c r="F32" s="3"/>
      <c r="G32" s="4" t="s">
        <v>2324</v>
      </c>
      <c r="H32" s="4">
        <f t="shared" si="1"/>
        <v>25</v>
      </c>
      <c r="I32" s="11">
        <v>3</v>
      </c>
      <c r="J32" s="11">
        <v>21</v>
      </c>
      <c r="K32" s="11">
        <v>1</v>
      </c>
      <c r="L32" s="143"/>
    </row>
    <row r="33" spans="1:12" ht="12.6" customHeight="1">
      <c r="A33" s="4" t="s">
        <v>2273</v>
      </c>
      <c r="B33" s="4">
        <f t="shared" si="2"/>
        <v>92</v>
      </c>
      <c r="C33" s="11">
        <v>69</v>
      </c>
      <c r="D33" s="11">
        <v>15</v>
      </c>
      <c r="E33" s="11">
        <v>8</v>
      </c>
      <c r="F33" s="3"/>
      <c r="G33" s="4" t="s">
        <v>2325</v>
      </c>
      <c r="H33" s="4">
        <f t="shared" si="1"/>
        <v>23</v>
      </c>
      <c r="I33" s="11">
        <v>15</v>
      </c>
      <c r="J33" s="11">
        <v>6</v>
      </c>
      <c r="K33" s="11">
        <v>2</v>
      </c>
      <c r="L33" s="143"/>
    </row>
    <row r="34" spans="1:12" ht="12.6" customHeight="1">
      <c r="A34" s="4" t="s">
        <v>2274</v>
      </c>
      <c r="B34" s="4">
        <f t="shared" si="2"/>
        <v>149</v>
      </c>
      <c r="C34" s="11">
        <v>136</v>
      </c>
      <c r="D34" s="11">
        <v>3</v>
      </c>
      <c r="E34" s="11">
        <v>10</v>
      </c>
      <c r="F34" s="3"/>
      <c r="G34" s="4" t="s">
        <v>2326</v>
      </c>
      <c r="H34" s="4">
        <f t="shared" si="1"/>
        <v>13</v>
      </c>
      <c r="I34" s="11">
        <v>11</v>
      </c>
      <c r="J34" s="11">
        <v>1</v>
      </c>
      <c r="K34" s="11">
        <v>1</v>
      </c>
      <c r="L34" s="143"/>
    </row>
    <row r="35" spans="1:12" ht="12.6" customHeight="1">
      <c r="A35" s="4" t="s">
        <v>2275</v>
      </c>
      <c r="B35" s="4">
        <f t="shared" si="2"/>
        <v>62</v>
      </c>
      <c r="C35" s="11">
        <v>27</v>
      </c>
      <c r="D35" s="11">
        <v>11</v>
      </c>
      <c r="E35" s="11">
        <v>24</v>
      </c>
      <c r="F35" s="3"/>
      <c r="G35" s="4" t="s">
        <v>2327</v>
      </c>
      <c r="H35" s="4">
        <f t="shared" si="1"/>
        <v>36</v>
      </c>
      <c r="I35" s="11">
        <v>26</v>
      </c>
      <c r="J35" s="11">
        <v>5</v>
      </c>
      <c r="K35" s="11">
        <v>5</v>
      </c>
      <c r="L35" s="143"/>
    </row>
    <row r="36" spans="1:12" ht="12.6" customHeight="1">
      <c r="A36" s="4" t="s">
        <v>2276</v>
      </c>
      <c r="B36" s="4">
        <f t="shared" si="2"/>
        <v>60</v>
      </c>
      <c r="C36" s="11">
        <v>43</v>
      </c>
      <c r="D36" s="11">
        <v>6</v>
      </c>
      <c r="E36" s="11">
        <v>11</v>
      </c>
      <c r="F36" s="3"/>
      <c r="G36" s="4" t="s">
        <v>2328</v>
      </c>
      <c r="H36" s="4">
        <f t="shared" ref="H36:H58" si="3">SUM(I36:K36)</f>
        <v>4</v>
      </c>
      <c r="I36" s="11">
        <v>4</v>
      </c>
      <c r="J36" s="11"/>
      <c r="K36" s="11"/>
      <c r="L36" s="143"/>
    </row>
    <row r="37" spans="1:12" ht="12.6" customHeight="1">
      <c r="A37" s="4" t="s">
        <v>2277</v>
      </c>
      <c r="B37" s="4">
        <f t="shared" si="2"/>
        <v>97</v>
      </c>
      <c r="C37" s="11">
        <v>63</v>
      </c>
      <c r="D37" s="11">
        <v>27</v>
      </c>
      <c r="E37" s="11">
        <v>7</v>
      </c>
      <c r="F37" s="3"/>
      <c r="G37" s="4" t="s">
        <v>2329</v>
      </c>
      <c r="H37" s="4">
        <f t="shared" si="3"/>
        <v>45</v>
      </c>
      <c r="I37" s="11">
        <v>34</v>
      </c>
      <c r="J37" s="11">
        <v>6</v>
      </c>
      <c r="K37" s="11">
        <v>5</v>
      </c>
      <c r="L37" s="143"/>
    </row>
    <row r="38" spans="1:12" ht="12.6" customHeight="1">
      <c r="A38" s="4" t="s">
        <v>2278</v>
      </c>
      <c r="B38" s="4">
        <f t="shared" si="2"/>
        <v>64</v>
      </c>
      <c r="C38" s="11">
        <v>29</v>
      </c>
      <c r="D38" s="11">
        <v>3</v>
      </c>
      <c r="E38" s="11">
        <v>32</v>
      </c>
      <c r="F38" s="3"/>
      <c r="G38" s="4" t="s">
        <v>2330</v>
      </c>
      <c r="H38" s="4">
        <f t="shared" si="3"/>
        <v>150</v>
      </c>
      <c r="I38" s="11">
        <v>106</v>
      </c>
      <c r="J38" s="11">
        <v>15</v>
      </c>
      <c r="K38" s="11">
        <v>29</v>
      </c>
      <c r="L38" s="143"/>
    </row>
    <row r="39" spans="1:12" ht="12.6" customHeight="1">
      <c r="A39" s="4" t="s">
        <v>2279</v>
      </c>
      <c r="B39" s="4">
        <f t="shared" si="2"/>
        <v>22</v>
      </c>
      <c r="C39" s="11">
        <v>15</v>
      </c>
      <c r="D39" s="11">
        <v>2</v>
      </c>
      <c r="E39" s="11">
        <v>5</v>
      </c>
      <c r="F39" s="3"/>
      <c r="G39" s="4" t="s">
        <v>2331</v>
      </c>
      <c r="H39" s="4">
        <f t="shared" si="3"/>
        <v>87</v>
      </c>
      <c r="I39" s="11">
        <v>74</v>
      </c>
      <c r="J39" s="11">
        <v>6</v>
      </c>
      <c r="K39" s="11">
        <v>7</v>
      </c>
      <c r="L39" s="143"/>
    </row>
    <row r="40" spans="1:12" ht="12.6" customHeight="1">
      <c r="A40" s="4" t="s">
        <v>2280</v>
      </c>
      <c r="B40" s="4">
        <f t="shared" si="2"/>
        <v>126</v>
      </c>
      <c r="C40" s="11">
        <v>50</v>
      </c>
      <c r="D40" s="11">
        <v>34</v>
      </c>
      <c r="E40" s="11">
        <v>42</v>
      </c>
      <c r="F40" s="3"/>
      <c r="G40" s="4" t="s">
        <v>2332</v>
      </c>
      <c r="H40" s="4">
        <f t="shared" si="3"/>
        <v>202</v>
      </c>
      <c r="I40" s="11">
        <v>165</v>
      </c>
      <c r="J40" s="11">
        <v>17</v>
      </c>
      <c r="K40" s="11">
        <v>20</v>
      </c>
      <c r="L40" s="143"/>
    </row>
    <row r="41" spans="1:12" ht="12.6" customHeight="1">
      <c r="A41" s="4" t="s">
        <v>2281</v>
      </c>
      <c r="B41" s="4">
        <f t="shared" si="2"/>
        <v>136</v>
      </c>
      <c r="C41" s="11">
        <v>30</v>
      </c>
      <c r="D41" s="11">
        <v>33</v>
      </c>
      <c r="E41" s="11">
        <v>73</v>
      </c>
      <c r="F41" s="3"/>
      <c r="G41" s="4" t="s">
        <v>2333</v>
      </c>
      <c r="H41" s="4">
        <f t="shared" si="3"/>
        <v>148</v>
      </c>
      <c r="I41" s="11">
        <v>101</v>
      </c>
      <c r="J41" s="11">
        <v>35</v>
      </c>
      <c r="K41" s="11">
        <v>12</v>
      </c>
      <c r="L41" s="143"/>
    </row>
    <row r="42" spans="1:12" ht="12.6" customHeight="1">
      <c r="A42" s="4" t="s">
        <v>2282</v>
      </c>
      <c r="B42" s="4">
        <f t="shared" si="2"/>
        <v>17</v>
      </c>
      <c r="C42" s="11">
        <v>6</v>
      </c>
      <c r="D42" s="11">
        <v>9</v>
      </c>
      <c r="E42" s="11">
        <v>2</v>
      </c>
      <c r="F42" s="3"/>
      <c r="G42" s="4" t="s">
        <v>2334</v>
      </c>
      <c r="H42" s="4">
        <f t="shared" si="3"/>
        <v>92</v>
      </c>
      <c r="I42" s="11">
        <v>67</v>
      </c>
      <c r="J42" s="11">
        <v>6</v>
      </c>
      <c r="K42" s="11">
        <v>19</v>
      </c>
      <c r="L42" s="143"/>
    </row>
    <row r="43" spans="1:12" ht="12.6" customHeight="1">
      <c r="A43" s="4" t="s">
        <v>2283</v>
      </c>
      <c r="B43" s="4">
        <f t="shared" si="2"/>
        <v>29</v>
      </c>
      <c r="C43" s="11">
        <v>7</v>
      </c>
      <c r="D43" s="11">
        <v>5</v>
      </c>
      <c r="E43" s="11">
        <v>17</v>
      </c>
      <c r="F43" s="3"/>
      <c r="G43" s="4" t="s">
        <v>2335</v>
      </c>
      <c r="H43" s="4">
        <f t="shared" si="3"/>
        <v>45</v>
      </c>
      <c r="I43" s="11">
        <v>38</v>
      </c>
      <c r="J43" s="11">
        <v>5</v>
      </c>
      <c r="K43" s="11">
        <v>2</v>
      </c>
      <c r="L43" s="143"/>
    </row>
    <row r="44" spans="1:12" ht="12.6" customHeight="1">
      <c r="A44" s="4" t="s">
        <v>2284</v>
      </c>
      <c r="B44" s="4">
        <f t="shared" si="2"/>
        <v>43</v>
      </c>
      <c r="C44" s="11">
        <v>10</v>
      </c>
      <c r="D44" s="11">
        <v>12</v>
      </c>
      <c r="E44" s="11">
        <v>21</v>
      </c>
      <c r="F44" s="3"/>
      <c r="G44" s="4" t="s">
        <v>2336</v>
      </c>
      <c r="H44" s="4">
        <f t="shared" si="3"/>
        <v>89</v>
      </c>
      <c r="I44" s="11">
        <v>70</v>
      </c>
      <c r="J44" s="11">
        <v>7</v>
      </c>
      <c r="K44" s="11">
        <v>12</v>
      </c>
      <c r="L44" s="143"/>
    </row>
    <row r="45" spans="1:12" ht="12.6" customHeight="1">
      <c r="A45" s="4" t="s">
        <v>2285</v>
      </c>
      <c r="B45" s="4">
        <f t="shared" si="2"/>
        <v>30</v>
      </c>
      <c r="C45" s="11">
        <v>18</v>
      </c>
      <c r="D45" s="11">
        <v>11</v>
      </c>
      <c r="E45" s="11">
        <v>1</v>
      </c>
      <c r="F45" s="3"/>
      <c r="G45" s="4" t="s">
        <v>2337</v>
      </c>
      <c r="H45" s="4">
        <f t="shared" si="3"/>
        <v>71</v>
      </c>
      <c r="I45" s="11">
        <v>56</v>
      </c>
      <c r="J45" s="11">
        <v>13</v>
      </c>
      <c r="K45" s="11">
        <v>2</v>
      </c>
      <c r="L45" s="143"/>
    </row>
    <row r="46" spans="1:12" ht="12.6" customHeight="1">
      <c r="A46" s="4" t="s">
        <v>2286</v>
      </c>
      <c r="B46" s="4">
        <f t="shared" si="2"/>
        <v>10</v>
      </c>
      <c r="C46" s="11">
        <v>6</v>
      </c>
      <c r="D46" s="11">
        <v>3</v>
      </c>
      <c r="E46" s="11">
        <v>1</v>
      </c>
      <c r="F46" s="3"/>
      <c r="G46" s="4" t="s">
        <v>2338</v>
      </c>
      <c r="H46" s="4">
        <f t="shared" si="3"/>
        <v>123</v>
      </c>
      <c r="I46" s="11">
        <v>98</v>
      </c>
      <c r="J46" s="11">
        <v>11</v>
      </c>
      <c r="K46" s="11">
        <v>14</v>
      </c>
      <c r="L46" s="143"/>
    </row>
    <row r="47" spans="1:12" ht="12.6" customHeight="1">
      <c r="A47" s="4" t="s">
        <v>2287</v>
      </c>
      <c r="B47" s="4">
        <f t="shared" si="2"/>
        <v>47</v>
      </c>
      <c r="C47" s="11">
        <v>24</v>
      </c>
      <c r="D47" s="11">
        <v>11</v>
      </c>
      <c r="E47" s="11">
        <v>12</v>
      </c>
      <c r="F47" s="3"/>
      <c r="G47" s="4" t="s">
        <v>2339</v>
      </c>
      <c r="H47" s="4">
        <f t="shared" si="3"/>
        <v>85</v>
      </c>
      <c r="I47" s="11">
        <v>68</v>
      </c>
      <c r="J47" s="11">
        <v>4</v>
      </c>
      <c r="K47" s="11">
        <v>13</v>
      </c>
      <c r="L47" s="143"/>
    </row>
    <row r="48" spans="1:12" ht="12.6" customHeight="1">
      <c r="A48" s="4" t="s">
        <v>2288</v>
      </c>
      <c r="B48" s="4">
        <f t="shared" si="2"/>
        <v>38</v>
      </c>
      <c r="C48" s="11">
        <v>6</v>
      </c>
      <c r="D48" s="11">
        <v>3</v>
      </c>
      <c r="E48" s="11">
        <v>29</v>
      </c>
      <c r="F48" s="3"/>
      <c r="G48" s="4" t="s">
        <v>2340</v>
      </c>
      <c r="H48" s="4">
        <f t="shared" si="3"/>
        <v>135</v>
      </c>
      <c r="I48" s="11">
        <v>91</v>
      </c>
      <c r="J48" s="11">
        <v>8</v>
      </c>
      <c r="K48" s="11">
        <v>36</v>
      </c>
      <c r="L48" s="143"/>
    </row>
    <row r="49" spans="1:12" ht="12.6" customHeight="1">
      <c r="A49" s="4" t="s">
        <v>2289</v>
      </c>
      <c r="B49" s="4">
        <f t="shared" si="2"/>
        <v>14</v>
      </c>
      <c r="C49" s="11">
        <v>7</v>
      </c>
      <c r="D49" s="11">
        <v>5</v>
      </c>
      <c r="E49" s="11">
        <v>2</v>
      </c>
      <c r="F49" s="3"/>
      <c r="G49" s="4" t="s">
        <v>2341</v>
      </c>
      <c r="H49" s="4">
        <f t="shared" si="3"/>
        <v>93</v>
      </c>
      <c r="I49" s="11">
        <v>68</v>
      </c>
      <c r="J49" s="11">
        <v>16</v>
      </c>
      <c r="K49" s="11">
        <v>9</v>
      </c>
      <c r="L49" s="143"/>
    </row>
    <row r="50" spans="1:12" ht="12.6" customHeight="1">
      <c r="A50" s="4" t="s">
        <v>2290</v>
      </c>
      <c r="B50" s="4">
        <f t="shared" si="2"/>
        <v>191</v>
      </c>
      <c r="C50" s="11">
        <v>126</v>
      </c>
      <c r="D50" s="11">
        <v>11</v>
      </c>
      <c r="E50" s="11">
        <v>54</v>
      </c>
      <c r="F50" s="3"/>
      <c r="G50" s="4" t="s">
        <v>2342</v>
      </c>
      <c r="H50" s="4">
        <f t="shared" si="3"/>
        <v>72</v>
      </c>
      <c r="I50" s="11">
        <v>35</v>
      </c>
      <c r="J50" s="11">
        <v>24</v>
      </c>
      <c r="K50" s="11">
        <v>13</v>
      </c>
      <c r="L50" s="143"/>
    </row>
    <row r="51" spans="1:12" ht="12.6" customHeight="1">
      <c r="A51" s="4" t="s">
        <v>953</v>
      </c>
      <c r="B51" s="4">
        <f t="shared" si="2"/>
        <v>78</v>
      </c>
      <c r="C51" s="11">
        <v>51</v>
      </c>
      <c r="D51" s="11">
        <v>7</v>
      </c>
      <c r="E51" s="11">
        <v>20</v>
      </c>
      <c r="F51" s="3"/>
      <c r="G51" s="4" t="s">
        <v>2343</v>
      </c>
      <c r="H51" s="4">
        <f t="shared" si="3"/>
        <v>24</v>
      </c>
      <c r="I51" s="11">
        <v>21</v>
      </c>
      <c r="J51" s="11">
        <v>3</v>
      </c>
      <c r="K51" s="11"/>
      <c r="L51" s="143"/>
    </row>
    <row r="52" spans="1:12" ht="12.6" customHeight="1">
      <c r="A52" s="4" t="s">
        <v>954</v>
      </c>
      <c r="B52" s="4">
        <f t="shared" si="2"/>
        <v>116</v>
      </c>
      <c r="C52" s="11">
        <v>84</v>
      </c>
      <c r="D52" s="11">
        <v>17</v>
      </c>
      <c r="E52" s="11">
        <v>15</v>
      </c>
      <c r="F52" s="3"/>
      <c r="G52" s="4" t="s">
        <v>2344</v>
      </c>
      <c r="H52" s="4">
        <f t="shared" si="3"/>
        <v>56</v>
      </c>
      <c r="I52" s="11">
        <v>41</v>
      </c>
      <c r="J52" s="11">
        <v>3</v>
      </c>
      <c r="K52" s="11">
        <v>12</v>
      </c>
      <c r="L52" s="143"/>
    </row>
    <row r="53" spans="1:12" ht="12.6" customHeight="1">
      <c r="A53" s="4" t="s">
        <v>2291</v>
      </c>
      <c r="B53" s="4">
        <f t="shared" si="2"/>
        <v>163</v>
      </c>
      <c r="C53" s="11">
        <v>106</v>
      </c>
      <c r="D53" s="11">
        <v>43</v>
      </c>
      <c r="E53" s="11">
        <v>14</v>
      </c>
      <c r="F53" s="3"/>
      <c r="G53" s="4" t="s">
        <v>2345</v>
      </c>
      <c r="H53" s="4">
        <f t="shared" si="3"/>
        <v>51</v>
      </c>
      <c r="I53" s="11">
        <v>42</v>
      </c>
      <c r="J53" s="11">
        <v>3</v>
      </c>
      <c r="K53" s="11">
        <v>6</v>
      </c>
      <c r="L53" s="143"/>
    </row>
    <row r="54" spans="1:12" ht="12.6" customHeight="1">
      <c r="A54" s="4" t="s">
        <v>2292</v>
      </c>
      <c r="B54" s="4">
        <f t="shared" si="2"/>
        <v>84</v>
      </c>
      <c r="C54" s="11">
        <v>58</v>
      </c>
      <c r="D54" s="11">
        <v>13</v>
      </c>
      <c r="E54" s="11">
        <v>13</v>
      </c>
      <c r="F54" s="3"/>
      <c r="G54" s="4" t="s">
        <v>2346</v>
      </c>
      <c r="H54" s="4">
        <f t="shared" si="3"/>
        <v>44</v>
      </c>
      <c r="I54" s="11">
        <v>39</v>
      </c>
      <c r="J54" s="11">
        <v>1</v>
      </c>
      <c r="K54" s="11">
        <v>4</v>
      </c>
      <c r="L54" s="143"/>
    </row>
    <row r="55" spans="1:12" ht="12.6" customHeight="1">
      <c r="A55" s="4" t="s">
        <v>2293</v>
      </c>
      <c r="B55" s="4">
        <f t="shared" si="2"/>
        <v>83</v>
      </c>
      <c r="C55" s="11">
        <v>69</v>
      </c>
      <c r="D55" s="11">
        <v>5</v>
      </c>
      <c r="E55" s="11">
        <v>9</v>
      </c>
      <c r="F55" s="3"/>
      <c r="G55" s="4" t="s">
        <v>2347</v>
      </c>
      <c r="H55" s="4">
        <f t="shared" si="3"/>
        <v>78</v>
      </c>
      <c r="I55" s="11">
        <v>64</v>
      </c>
      <c r="J55" s="11">
        <v>6</v>
      </c>
      <c r="K55" s="11">
        <v>8</v>
      </c>
      <c r="L55" s="143"/>
    </row>
    <row r="56" spans="1:12" ht="12.6" customHeight="1">
      <c r="A56" s="4" t="s">
        <v>2294</v>
      </c>
      <c r="B56" s="4">
        <f t="shared" si="2"/>
        <v>32</v>
      </c>
      <c r="C56" s="11">
        <v>16</v>
      </c>
      <c r="D56" s="11">
        <v>7</v>
      </c>
      <c r="E56" s="11">
        <v>9</v>
      </c>
      <c r="F56" s="3"/>
      <c r="G56" s="4" t="s">
        <v>2348</v>
      </c>
      <c r="H56" s="4">
        <f t="shared" si="3"/>
        <v>75</v>
      </c>
      <c r="I56" s="11">
        <v>53</v>
      </c>
      <c r="J56" s="11">
        <v>13</v>
      </c>
      <c r="K56" s="11">
        <v>9</v>
      </c>
      <c r="L56" s="143"/>
    </row>
    <row r="57" spans="1:12" ht="12.6" customHeight="1">
      <c r="A57" s="4" t="s">
        <v>2295</v>
      </c>
      <c r="B57" s="4">
        <f t="shared" si="2"/>
        <v>101</v>
      </c>
      <c r="C57" s="11">
        <v>48</v>
      </c>
      <c r="D57" s="11">
        <v>21</v>
      </c>
      <c r="E57" s="11">
        <v>32</v>
      </c>
      <c r="F57" s="3"/>
      <c r="G57" s="4" t="s">
        <v>2349</v>
      </c>
      <c r="H57" s="4">
        <f t="shared" si="3"/>
        <v>92</v>
      </c>
      <c r="I57" s="11">
        <v>78</v>
      </c>
      <c r="J57" s="11">
        <v>8</v>
      </c>
      <c r="K57" s="11">
        <v>6</v>
      </c>
      <c r="L57" s="143"/>
    </row>
    <row r="58" spans="1:12" ht="12.6" customHeight="1">
      <c r="A58" s="4" t="s">
        <v>2296</v>
      </c>
      <c r="B58" s="4">
        <f t="shared" si="2"/>
        <v>58</v>
      </c>
      <c r="C58" s="11">
        <v>47</v>
      </c>
      <c r="D58" s="11">
        <v>6</v>
      </c>
      <c r="E58" s="11">
        <v>5</v>
      </c>
      <c r="F58" s="3"/>
      <c r="G58" s="4" t="s">
        <v>2350</v>
      </c>
      <c r="H58" s="4">
        <f t="shared" si="3"/>
        <v>61</v>
      </c>
      <c r="I58" s="11">
        <v>53</v>
      </c>
      <c r="J58" s="11">
        <v>2</v>
      </c>
      <c r="K58" s="11">
        <v>6</v>
      </c>
      <c r="L58" s="143"/>
    </row>
    <row r="59" spans="1:12" ht="12.6" customHeight="1">
      <c r="B59" s="9"/>
      <c r="C59" s="8"/>
      <c r="D59" s="8"/>
      <c r="E59" s="8"/>
      <c r="F59" s="3"/>
      <c r="G59" s="4" t="s">
        <v>548</v>
      </c>
      <c r="H59" s="5">
        <f>SUM(H5:H58,B5:B58)</f>
        <v>7979</v>
      </c>
      <c r="I59" s="5">
        <f>SUM(I5:I58,C5:C58)</f>
        <v>5368</v>
      </c>
      <c r="J59" s="5">
        <f>SUM(J5:J58,D5:D58)</f>
        <v>1157</v>
      </c>
      <c r="K59" s="5">
        <f>SUM(K5:K58,E5:E58)</f>
        <v>1454</v>
      </c>
      <c r="L59" s="143"/>
    </row>
    <row r="60" spans="1:12" ht="12.6" customHeight="1">
      <c r="B60" s="9"/>
      <c r="C60" s="8"/>
      <c r="D60" s="8"/>
      <c r="E60" s="8"/>
      <c r="F60" s="3"/>
      <c r="G60" s="8" t="s">
        <v>1312</v>
      </c>
      <c r="H60" s="9"/>
      <c r="I60" s="3"/>
      <c r="J60" s="8"/>
      <c r="K60" s="8"/>
      <c r="L60" s="143"/>
    </row>
    <row r="61" spans="1:12" ht="12.6" customHeight="1">
      <c r="B61" s="9"/>
      <c r="C61" s="8"/>
      <c r="D61" s="8"/>
      <c r="E61" s="8"/>
      <c r="F61" s="3"/>
      <c r="G61" s="3" t="s">
        <v>1638</v>
      </c>
      <c r="H61" s="2"/>
      <c r="I61" s="3"/>
      <c r="J61" s="3"/>
      <c r="K61" s="3"/>
      <c r="L61" s="143"/>
    </row>
    <row r="62" spans="1:12" ht="12.6" customHeight="1">
      <c r="G62" s="3" t="s">
        <v>1639</v>
      </c>
      <c r="H62" s="2"/>
      <c r="I62" s="3"/>
      <c r="J62" s="3"/>
      <c r="K62" s="3"/>
      <c r="L62" s="143"/>
    </row>
    <row r="63" spans="1:12" ht="12.6" customHeight="1">
      <c r="G63" s="3" t="s">
        <v>1643</v>
      </c>
      <c r="H63" s="2"/>
      <c r="I63" s="3"/>
      <c r="J63" s="3"/>
      <c r="K63" s="3"/>
      <c r="L63" s="143"/>
    </row>
    <row r="64" spans="1:12" ht="12.6" customHeight="1">
      <c r="L64" s="143"/>
    </row>
    <row r="65" spans="12:12">
      <c r="L65" s="143"/>
    </row>
    <row r="66" spans="12:12">
      <c r="L66" s="143"/>
    </row>
    <row r="67" spans="12:12">
      <c r="L67" s="143"/>
    </row>
    <row r="68" spans="12:12">
      <c r="L68" s="143"/>
    </row>
    <row r="69" spans="12:12">
      <c r="L69" s="143"/>
    </row>
    <row r="70" spans="12:12">
      <c r="L70" s="143"/>
    </row>
    <row r="71" spans="12:12">
      <c r="L71" s="143"/>
    </row>
    <row r="72" spans="12:12">
      <c r="L72" s="143"/>
    </row>
    <row r="73" spans="12:12">
      <c r="L73" s="143"/>
    </row>
    <row r="74" spans="12:12">
      <c r="L74" s="143"/>
    </row>
    <row r="75" spans="12:12">
      <c r="L75" s="143"/>
    </row>
    <row r="76" spans="12:12">
      <c r="L76" s="143"/>
    </row>
    <row r="77" spans="12:12">
      <c r="L77" s="143"/>
    </row>
    <row r="78" spans="12:12">
      <c r="L78" s="143"/>
    </row>
    <row r="79" spans="12:12">
      <c r="L79" s="143"/>
    </row>
    <row r="80" spans="12:12">
      <c r="L80" s="143"/>
    </row>
    <row r="81" spans="12:12">
      <c r="L81" s="143"/>
    </row>
    <row r="82" spans="12:12">
      <c r="L82" s="143"/>
    </row>
    <row r="83" spans="12:12">
      <c r="L83" s="143"/>
    </row>
    <row r="84" spans="12:12">
      <c r="L84" s="143"/>
    </row>
    <row r="85" spans="12:12">
      <c r="L85" s="143"/>
    </row>
    <row r="86" spans="12:12">
      <c r="L86" s="143"/>
    </row>
    <row r="87" spans="12:12">
      <c r="L87" s="143"/>
    </row>
    <row r="88" spans="12:12">
      <c r="L88" s="143"/>
    </row>
    <row r="89" spans="12:12">
      <c r="L89" s="143"/>
    </row>
    <row r="90" spans="12:12">
      <c r="L90" s="143"/>
    </row>
    <row r="91" spans="12:12">
      <c r="L91" s="143"/>
    </row>
    <row r="92" spans="12:12">
      <c r="L92" s="143"/>
    </row>
    <row r="93" spans="12:12">
      <c r="L93" s="143"/>
    </row>
    <row r="94" spans="12:12">
      <c r="L94" s="143"/>
    </row>
    <row r="95" spans="12:12">
      <c r="L95" s="143"/>
    </row>
    <row r="96" spans="12:12">
      <c r="L96" s="143"/>
    </row>
    <row r="97" spans="12:12">
      <c r="L97" s="143"/>
    </row>
    <row r="98" spans="12:12">
      <c r="L98" s="143"/>
    </row>
    <row r="99" spans="12:12">
      <c r="L99" s="143"/>
    </row>
    <row r="100" spans="12:12">
      <c r="L100" s="143"/>
    </row>
    <row r="101" spans="12:12">
      <c r="L101" s="143"/>
    </row>
    <row r="102" spans="12:12">
      <c r="L102" s="143"/>
    </row>
    <row r="103" spans="12:12">
      <c r="L103" s="143"/>
    </row>
    <row r="104" spans="12:12">
      <c r="L104" s="143"/>
    </row>
    <row r="105" spans="12:12">
      <c r="L105" s="143"/>
    </row>
    <row r="106" spans="12:12">
      <c r="L106" s="143"/>
    </row>
    <row r="107" spans="12:12">
      <c r="L107" s="143"/>
    </row>
    <row r="108" spans="12:12">
      <c r="L108" s="143"/>
    </row>
  </sheetData>
  <mergeCells count="4">
    <mergeCell ref="A3:A4"/>
    <mergeCell ref="B3:B4"/>
    <mergeCell ref="G3:G4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11"/>
  <sheetViews>
    <sheetView showGridLines="0" zoomScaleNormal="100" zoomScaleSheetLayoutView="100" workbookViewId="0">
      <selection activeCell="A2" sqref="A2"/>
    </sheetView>
  </sheetViews>
  <sheetFormatPr defaultRowHeight="13.5"/>
  <cols>
    <col min="1" max="1" width="3.75" customWidth="1"/>
    <col min="2" max="2" width="40.875" customWidth="1"/>
    <col min="3" max="6" width="9.625" customWidth="1"/>
  </cols>
  <sheetData>
    <row r="1" spans="1:7" ht="12.6" customHeight="1">
      <c r="A1" s="1" t="s">
        <v>880</v>
      </c>
      <c r="B1" s="2"/>
      <c r="C1" s="3"/>
      <c r="D1" s="3"/>
      <c r="E1" s="3"/>
      <c r="F1" s="3"/>
      <c r="G1" s="3"/>
    </row>
    <row r="2" spans="1:7" ht="12.6" customHeight="1">
      <c r="A2" s="1"/>
      <c r="B2" s="2"/>
      <c r="C2" s="3"/>
      <c r="D2" s="3"/>
      <c r="E2" s="3"/>
      <c r="F2" s="3"/>
      <c r="G2" s="3"/>
    </row>
    <row r="3" spans="1:7" ht="10.5" customHeight="1">
      <c r="A3" s="194" t="s">
        <v>447</v>
      </c>
      <c r="B3" s="194"/>
      <c r="C3" s="194" t="s">
        <v>1183</v>
      </c>
      <c r="D3" s="147" t="s">
        <v>547</v>
      </c>
      <c r="E3" s="147"/>
      <c r="F3" s="147"/>
      <c r="G3" s="3"/>
    </row>
    <row r="4" spans="1:7" ht="10.5" customHeight="1">
      <c r="A4" s="194"/>
      <c r="B4" s="194"/>
      <c r="C4" s="194"/>
      <c r="D4" s="146" t="s">
        <v>549</v>
      </c>
      <c r="E4" s="146" t="s">
        <v>550</v>
      </c>
      <c r="F4" s="146" t="s">
        <v>551</v>
      </c>
      <c r="G4" s="3"/>
    </row>
    <row r="5" spans="1:7" ht="12.6" customHeight="1">
      <c r="A5" s="12" t="s">
        <v>449</v>
      </c>
      <c r="B5" s="13" t="s">
        <v>2802</v>
      </c>
      <c r="C5" s="4">
        <f>SUM(D5:F5)</f>
        <v>296</v>
      </c>
      <c r="D5" s="4">
        <v>280</v>
      </c>
      <c r="E5" s="4">
        <v>4</v>
      </c>
      <c r="F5" s="4">
        <v>12</v>
      </c>
      <c r="G5" s="3"/>
    </row>
    <row r="6" spans="1:7" ht="12.6" customHeight="1">
      <c r="A6" s="12" t="s">
        <v>450</v>
      </c>
      <c r="B6" s="13" t="s">
        <v>955</v>
      </c>
      <c r="C6" s="4">
        <f t="shared" ref="C6:C69" si="0">SUM(D6:F6)</f>
        <v>3</v>
      </c>
      <c r="D6" s="4">
        <v>1</v>
      </c>
      <c r="E6" s="4"/>
      <c r="F6" s="4">
        <v>2</v>
      </c>
      <c r="G6" s="3"/>
    </row>
    <row r="7" spans="1:7" ht="12.6" customHeight="1">
      <c r="A7" s="12" t="s">
        <v>451</v>
      </c>
      <c r="B7" s="13" t="s">
        <v>956</v>
      </c>
      <c r="C7" s="4">
        <f t="shared" si="0"/>
        <v>6</v>
      </c>
      <c r="D7" s="4">
        <v>4</v>
      </c>
      <c r="E7" s="4">
        <v>1</v>
      </c>
      <c r="F7" s="4">
        <v>1</v>
      </c>
      <c r="G7" s="3"/>
    </row>
    <row r="8" spans="1:7" ht="12.6" customHeight="1">
      <c r="A8" s="12" t="s">
        <v>452</v>
      </c>
      <c r="B8" s="13" t="s">
        <v>957</v>
      </c>
      <c r="C8" s="4">
        <f t="shared" si="0"/>
        <v>9</v>
      </c>
      <c r="D8" s="4">
        <v>7</v>
      </c>
      <c r="E8" s="4">
        <v>2</v>
      </c>
      <c r="F8" s="4"/>
      <c r="G8" s="3"/>
    </row>
    <row r="9" spans="1:7" ht="12.6" customHeight="1">
      <c r="A9" s="12" t="s">
        <v>453</v>
      </c>
      <c r="B9" s="13" t="s">
        <v>958</v>
      </c>
      <c r="C9" s="4">
        <f t="shared" si="0"/>
        <v>197</v>
      </c>
      <c r="D9" s="4">
        <v>162</v>
      </c>
      <c r="E9" s="4">
        <v>34</v>
      </c>
      <c r="F9" s="4">
        <v>1</v>
      </c>
      <c r="G9" s="3"/>
    </row>
    <row r="10" spans="1:7" ht="12.6" customHeight="1">
      <c r="A10" s="12" t="s">
        <v>454</v>
      </c>
      <c r="B10" s="13" t="s">
        <v>959</v>
      </c>
      <c r="C10" s="4">
        <f t="shared" si="0"/>
        <v>128</v>
      </c>
      <c r="D10" s="4">
        <v>119</v>
      </c>
      <c r="E10" s="4">
        <v>6</v>
      </c>
      <c r="F10" s="4">
        <v>3</v>
      </c>
      <c r="G10" s="3"/>
    </row>
    <row r="11" spans="1:7" ht="12.6" customHeight="1">
      <c r="A11" s="12" t="s">
        <v>455</v>
      </c>
      <c r="B11" s="13" t="s">
        <v>960</v>
      </c>
      <c r="C11" s="4">
        <f t="shared" si="0"/>
        <v>10</v>
      </c>
      <c r="D11" s="4">
        <v>3</v>
      </c>
      <c r="E11" s="4"/>
      <c r="F11" s="4">
        <v>7</v>
      </c>
      <c r="G11" s="3"/>
    </row>
    <row r="12" spans="1:7" ht="12.6" customHeight="1">
      <c r="A12" s="12" t="s">
        <v>456</v>
      </c>
      <c r="B12" s="13" t="s">
        <v>2357</v>
      </c>
      <c r="C12" s="4">
        <f t="shared" si="0"/>
        <v>8</v>
      </c>
      <c r="D12" s="4">
        <v>3</v>
      </c>
      <c r="E12" s="4"/>
      <c r="F12" s="4">
        <v>5</v>
      </c>
      <c r="G12" s="3"/>
    </row>
    <row r="13" spans="1:7" ht="12.6" customHeight="1">
      <c r="A13" s="12" t="s">
        <v>457</v>
      </c>
      <c r="B13" s="13" t="s">
        <v>2358</v>
      </c>
      <c r="C13" s="4">
        <f t="shared" si="0"/>
        <v>2834</v>
      </c>
      <c r="D13" s="4">
        <v>2797</v>
      </c>
      <c r="E13" s="4">
        <v>28</v>
      </c>
      <c r="F13" s="4">
        <v>9</v>
      </c>
      <c r="G13" s="3"/>
    </row>
    <row r="14" spans="1:7" ht="12.6" customHeight="1">
      <c r="A14" s="12" t="s">
        <v>458</v>
      </c>
      <c r="B14" s="13" t="s">
        <v>2359</v>
      </c>
      <c r="C14" s="4">
        <f t="shared" si="0"/>
        <v>508</v>
      </c>
      <c r="D14" s="4">
        <v>496</v>
      </c>
      <c r="E14" s="4">
        <v>8</v>
      </c>
      <c r="F14" s="4">
        <v>4</v>
      </c>
      <c r="G14" s="3"/>
    </row>
    <row r="15" spans="1:7" ht="12.6" customHeight="1">
      <c r="A15" s="12" t="s">
        <v>459</v>
      </c>
      <c r="B15" s="13" t="s">
        <v>2360</v>
      </c>
      <c r="C15" s="4">
        <f t="shared" si="0"/>
        <v>498</v>
      </c>
      <c r="D15" s="4">
        <v>372</v>
      </c>
      <c r="E15" s="4">
        <v>98</v>
      </c>
      <c r="F15" s="4">
        <v>28</v>
      </c>
      <c r="G15" s="3"/>
    </row>
    <row r="16" spans="1:7" ht="12.6" customHeight="1">
      <c r="A16" s="12" t="s">
        <v>460</v>
      </c>
      <c r="B16" s="13" t="s">
        <v>2361</v>
      </c>
      <c r="C16" s="4">
        <f t="shared" si="0"/>
        <v>74</v>
      </c>
      <c r="D16" s="4">
        <v>43</v>
      </c>
      <c r="E16" s="4">
        <v>3</v>
      </c>
      <c r="F16" s="4">
        <v>28</v>
      </c>
      <c r="G16" s="3"/>
    </row>
    <row r="17" spans="1:7" ht="12.6" customHeight="1">
      <c r="A17" s="12" t="s">
        <v>461</v>
      </c>
      <c r="B17" s="13" t="s">
        <v>2362</v>
      </c>
      <c r="C17" s="4">
        <f t="shared" si="0"/>
        <v>32</v>
      </c>
      <c r="D17" s="4">
        <v>16</v>
      </c>
      <c r="E17" s="4">
        <v>10</v>
      </c>
      <c r="F17" s="4">
        <v>6</v>
      </c>
      <c r="G17" s="3"/>
    </row>
    <row r="18" spans="1:7" ht="12.6" customHeight="1">
      <c r="A18" s="12" t="s">
        <v>462</v>
      </c>
      <c r="B18" s="13" t="s">
        <v>2363</v>
      </c>
      <c r="C18" s="4">
        <f t="shared" si="0"/>
        <v>382</v>
      </c>
      <c r="D18" s="4">
        <v>327</v>
      </c>
      <c r="E18" s="4">
        <v>50</v>
      </c>
      <c r="F18" s="4">
        <v>5</v>
      </c>
      <c r="G18" s="3"/>
    </row>
    <row r="19" spans="1:7" ht="12.6" customHeight="1">
      <c r="A19" s="12" t="s">
        <v>463</v>
      </c>
      <c r="B19" s="13" t="s">
        <v>2364</v>
      </c>
      <c r="C19" s="4">
        <f t="shared" si="0"/>
        <v>110</v>
      </c>
      <c r="D19" s="4">
        <v>18</v>
      </c>
      <c r="E19" s="4">
        <v>22</v>
      </c>
      <c r="F19" s="4">
        <v>70</v>
      </c>
      <c r="G19" s="3"/>
    </row>
    <row r="20" spans="1:7" ht="12.6" customHeight="1">
      <c r="A20" s="12" t="s">
        <v>464</v>
      </c>
      <c r="B20" s="13" t="s">
        <v>2365</v>
      </c>
      <c r="C20" s="4">
        <f t="shared" si="0"/>
        <v>1086</v>
      </c>
      <c r="D20" s="4">
        <v>413</v>
      </c>
      <c r="E20" s="4">
        <v>510</v>
      </c>
      <c r="F20" s="4">
        <v>163</v>
      </c>
      <c r="G20" s="3"/>
    </row>
    <row r="21" spans="1:7" ht="12.6" customHeight="1">
      <c r="A21" s="12" t="s">
        <v>465</v>
      </c>
      <c r="B21" s="13" t="s">
        <v>2366</v>
      </c>
      <c r="C21" s="4">
        <f t="shared" si="0"/>
        <v>63</v>
      </c>
      <c r="D21" s="4">
        <v>29</v>
      </c>
      <c r="E21" s="4">
        <v>25</v>
      </c>
      <c r="F21" s="4">
        <v>9</v>
      </c>
      <c r="G21" s="3"/>
    </row>
    <row r="22" spans="1:7" ht="12.6" customHeight="1">
      <c r="A22" s="12" t="s">
        <v>466</v>
      </c>
      <c r="B22" s="13" t="s">
        <v>2367</v>
      </c>
      <c r="C22" s="4">
        <f t="shared" si="0"/>
        <v>102</v>
      </c>
      <c r="D22" s="4">
        <v>51</v>
      </c>
      <c r="E22" s="4">
        <v>29</v>
      </c>
      <c r="F22" s="4">
        <v>22</v>
      </c>
      <c r="G22" s="3"/>
    </row>
    <row r="23" spans="1:7" ht="12.6" customHeight="1">
      <c r="A23" s="12" t="s">
        <v>467</v>
      </c>
      <c r="B23" s="13" t="s">
        <v>2368</v>
      </c>
      <c r="C23" s="4">
        <f t="shared" si="0"/>
        <v>122</v>
      </c>
      <c r="D23" s="4">
        <v>46</v>
      </c>
      <c r="E23" s="4">
        <v>56</v>
      </c>
      <c r="F23" s="4">
        <v>20</v>
      </c>
      <c r="G23" s="3"/>
    </row>
    <row r="24" spans="1:7" ht="12.6" customHeight="1">
      <c r="A24" s="12" t="s">
        <v>468</v>
      </c>
      <c r="B24" s="13" t="s">
        <v>2369</v>
      </c>
      <c r="C24" s="4">
        <f t="shared" si="0"/>
        <v>13</v>
      </c>
      <c r="D24" s="4">
        <v>5</v>
      </c>
      <c r="E24" s="4">
        <v>5</v>
      </c>
      <c r="F24" s="4">
        <v>3</v>
      </c>
      <c r="G24" s="3"/>
    </row>
    <row r="25" spans="1:7" ht="12.6" customHeight="1">
      <c r="A25" s="12" t="s">
        <v>469</v>
      </c>
      <c r="B25" s="13" t="s">
        <v>2370</v>
      </c>
      <c r="C25" s="4">
        <f t="shared" si="0"/>
        <v>679</v>
      </c>
      <c r="D25" s="4">
        <v>210</v>
      </c>
      <c r="E25" s="4">
        <v>118</v>
      </c>
      <c r="F25" s="4">
        <v>351</v>
      </c>
      <c r="G25" s="3"/>
    </row>
    <row r="26" spans="1:7" ht="12.6" customHeight="1">
      <c r="A26" s="12" t="s">
        <v>470</v>
      </c>
      <c r="B26" s="13" t="s">
        <v>2371</v>
      </c>
      <c r="C26" s="4">
        <f t="shared" si="0"/>
        <v>283</v>
      </c>
      <c r="D26" s="4">
        <v>105</v>
      </c>
      <c r="E26" s="4">
        <v>136</v>
      </c>
      <c r="F26" s="4">
        <v>42</v>
      </c>
      <c r="G26" s="3"/>
    </row>
    <row r="27" spans="1:7" ht="12.6" customHeight="1">
      <c r="A27" s="12" t="s">
        <v>471</v>
      </c>
      <c r="B27" s="13" t="s">
        <v>2372</v>
      </c>
      <c r="C27" s="4">
        <f t="shared" si="0"/>
        <v>242</v>
      </c>
      <c r="D27" s="4">
        <v>44</v>
      </c>
      <c r="E27" s="4">
        <v>131</v>
      </c>
      <c r="F27" s="4">
        <v>67</v>
      </c>
      <c r="G27" s="3"/>
    </row>
    <row r="28" spans="1:7" ht="12.6" customHeight="1">
      <c r="A28" s="12" t="s">
        <v>472</v>
      </c>
      <c r="B28" s="13" t="s">
        <v>2373</v>
      </c>
      <c r="C28" s="4">
        <f t="shared" si="0"/>
        <v>1938</v>
      </c>
      <c r="D28" s="4">
        <v>147</v>
      </c>
      <c r="E28" s="4">
        <v>563</v>
      </c>
      <c r="F28" s="4">
        <v>1228</v>
      </c>
      <c r="G28" s="3"/>
    </row>
    <row r="29" spans="1:7" ht="12.6" customHeight="1">
      <c r="A29" s="12" t="s">
        <v>473</v>
      </c>
      <c r="B29" s="13" t="s">
        <v>2374</v>
      </c>
      <c r="C29" s="4">
        <f t="shared" si="0"/>
        <v>207</v>
      </c>
      <c r="D29" s="4">
        <v>50</v>
      </c>
      <c r="E29" s="4">
        <v>68</v>
      </c>
      <c r="F29" s="4">
        <v>89</v>
      </c>
      <c r="G29" s="3"/>
    </row>
    <row r="30" spans="1:7" ht="12.6" customHeight="1">
      <c r="A30" s="12" t="s">
        <v>474</v>
      </c>
      <c r="B30" s="13" t="s">
        <v>2375</v>
      </c>
      <c r="C30" s="4">
        <f t="shared" si="0"/>
        <v>213</v>
      </c>
      <c r="D30" s="4">
        <v>55</v>
      </c>
      <c r="E30" s="4">
        <v>61</v>
      </c>
      <c r="F30" s="4">
        <v>97</v>
      </c>
      <c r="G30" s="3"/>
    </row>
    <row r="31" spans="1:7" ht="12.6" customHeight="1">
      <c r="A31" s="12" t="s">
        <v>475</v>
      </c>
      <c r="B31" s="13" t="s">
        <v>2376</v>
      </c>
      <c r="C31" s="4">
        <f t="shared" si="0"/>
        <v>260</v>
      </c>
      <c r="D31" s="4">
        <v>24</v>
      </c>
      <c r="E31" s="4">
        <v>73</v>
      </c>
      <c r="F31" s="4">
        <v>163</v>
      </c>
      <c r="G31" s="3"/>
    </row>
    <row r="32" spans="1:7" ht="12.6" customHeight="1">
      <c r="A32" s="12" t="s">
        <v>476</v>
      </c>
      <c r="B32" s="13" t="s">
        <v>2377</v>
      </c>
      <c r="C32" s="4">
        <f t="shared" si="0"/>
        <v>502</v>
      </c>
      <c r="D32" s="4">
        <v>81</v>
      </c>
      <c r="E32" s="4">
        <v>296</v>
      </c>
      <c r="F32" s="4">
        <v>125</v>
      </c>
      <c r="G32" s="3"/>
    </row>
    <row r="33" spans="1:7" ht="12.6" customHeight="1">
      <c r="A33" s="12" t="s">
        <v>477</v>
      </c>
      <c r="B33" s="13" t="s">
        <v>2378</v>
      </c>
      <c r="C33" s="4">
        <f t="shared" si="0"/>
        <v>356</v>
      </c>
      <c r="D33" s="4">
        <v>72</v>
      </c>
      <c r="E33" s="4">
        <v>143</v>
      </c>
      <c r="F33" s="4">
        <v>141</v>
      </c>
      <c r="G33" s="3"/>
    </row>
    <row r="34" spans="1:7" ht="12.6" customHeight="1">
      <c r="A34" s="12" t="s">
        <v>478</v>
      </c>
      <c r="B34" s="13" t="s">
        <v>2379</v>
      </c>
      <c r="C34" s="4">
        <f t="shared" si="0"/>
        <v>71</v>
      </c>
      <c r="D34" s="4">
        <v>17</v>
      </c>
      <c r="E34" s="4">
        <v>23</v>
      </c>
      <c r="F34" s="4">
        <v>31</v>
      </c>
      <c r="G34" s="3"/>
    </row>
    <row r="35" spans="1:7" ht="12.6" customHeight="1">
      <c r="A35" s="12" t="s">
        <v>479</v>
      </c>
      <c r="B35" s="13" t="s">
        <v>2380</v>
      </c>
      <c r="C35" s="4">
        <f t="shared" si="0"/>
        <v>734</v>
      </c>
      <c r="D35" s="4">
        <v>245</v>
      </c>
      <c r="E35" s="4">
        <v>293</v>
      </c>
      <c r="F35" s="4">
        <v>196</v>
      </c>
      <c r="G35" s="3"/>
    </row>
    <row r="36" spans="1:7" ht="12.6" customHeight="1">
      <c r="A36" s="12" t="s">
        <v>480</v>
      </c>
      <c r="B36" s="13" t="s">
        <v>2381</v>
      </c>
      <c r="C36" s="4">
        <f t="shared" si="0"/>
        <v>194</v>
      </c>
      <c r="D36" s="4">
        <v>29</v>
      </c>
      <c r="E36" s="4">
        <v>41</v>
      </c>
      <c r="F36" s="4">
        <v>124</v>
      </c>
      <c r="G36" s="3"/>
    </row>
    <row r="37" spans="1:7" ht="12.6" customHeight="1">
      <c r="A37" s="12" t="s">
        <v>1640</v>
      </c>
      <c r="B37" s="13" t="s">
        <v>2382</v>
      </c>
      <c r="C37" s="4">
        <f t="shared" si="0"/>
        <v>75</v>
      </c>
      <c r="D37" s="4">
        <v>43</v>
      </c>
      <c r="E37" s="4">
        <v>28</v>
      </c>
      <c r="F37" s="4">
        <v>4</v>
      </c>
      <c r="G37" s="3"/>
    </row>
    <row r="38" spans="1:7" ht="12.6" customHeight="1">
      <c r="A38" s="12" t="s">
        <v>1641</v>
      </c>
      <c r="B38" s="13" t="s">
        <v>2383</v>
      </c>
      <c r="C38" s="4">
        <f t="shared" si="0"/>
        <v>8</v>
      </c>
      <c r="D38" s="4">
        <v>6</v>
      </c>
      <c r="E38" s="4">
        <v>1</v>
      </c>
      <c r="F38" s="4">
        <v>1</v>
      </c>
      <c r="G38" s="3"/>
    </row>
    <row r="39" spans="1:7" ht="12.6" customHeight="1">
      <c r="A39" s="12" t="s">
        <v>1642</v>
      </c>
      <c r="B39" s="13" t="s">
        <v>2384</v>
      </c>
      <c r="C39" s="4">
        <f t="shared" si="0"/>
        <v>5</v>
      </c>
      <c r="D39" s="4">
        <v>5</v>
      </c>
      <c r="E39" s="4"/>
      <c r="F39" s="4"/>
      <c r="G39" s="3"/>
    </row>
    <row r="40" spans="1:7" ht="12.6" customHeight="1">
      <c r="A40" s="12" t="s">
        <v>5956</v>
      </c>
      <c r="B40" s="13" t="s">
        <v>2385</v>
      </c>
      <c r="C40" s="4">
        <f t="shared" si="0"/>
        <v>2587</v>
      </c>
      <c r="D40" s="4">
        <v>2231</v>
      </c>
      <c r="E40" s="4">
        <v>345</v>
      </c>
      <c r="F40" s="4">
        <v>11</v>
      </c>
      <c r="G40" s="3"/>
    </row>
    <row r="41" spans="1:7" ht="12.6" customHeight="1">
      <c r="A41" s="12" t="s">
        <v>5957</v>
      </c>
      <c r="B41" s="13" t="s">
        <v>2386</v>
      </c>
      <c r="C41" s="4">
        <f t="shared" si="0"/>
        <v>2</v>
      </c>
      <c r="D41" s="4">
        <v>2</v>
      </c>
      <c r="E41" s="4"/>
      <c r="F41" s="4"/>
      <c r="G41" s="3"/>
    </row>
    <row r="42" spans="1:7" ht="12.6" customHeight="1">
      <c r="A42" s="12" t="s">
        <v>5958</v>
      </c>
      <c r="B42" s="13" t="s">
        <v>2387</v>
      </c>
      <c r="C42" s="4">
        <f t="shared" si="0"/>
        <v>0</v>
      </c>
      <c r="D42" s="4">
        <v>0</v>
      </c>
      <c r="E42" s="4">
        <v>0</v>
      </c>
      <c r="F42" s="4">
        <v>0</v>
      </c>
      <c r="G42" s="3"/>
    </row>
    <row r="43" spans="1:7" ht="12.6" customHeight="1">
      <c r="A43" s="12" t="s">
        <v>5959</v>
      </c>
      <c r="B43" s="13" t="s">
        <v>2388</v>
      </c>
      <c r="C43" s="4">
        <f t="shared" si="0"/>
        <v>6</v>
      </c>
      <c r="D43" s="4">
        <v>4</v>
      </c>
      <c r="E43" s="4">
        <v>1</v>
      </c>
      <c r="F43" s="4">
        <v>1</v>
      </c>
      <c r="G43" s="3"/>
    </row>
    <row r="44" spans="1:7" ht="12.6" customHeight="1">
      <c r="A44" s="12" t="s">
        <v>5960</v>
      </c>
      <c r="B44" s="13" t="s">
        <v>2389</v>
      </c>
      <c r="C44" s="4">
        <f t="shared" si="0"/>
        <v>0</v>
      </c>
      <c r="D44" s="4">
        <v>0</v>
      </c>
      <c r="E44" s="4">
        <v>0</v>
      </c>
      <c r="F44" s="4">
        <v>0</v>
      </c>
      <c r="G44" s="3"/>
    </row>
    <row r="45" spans="1:7" ht="12.6" customHeight="1">
      <c r="A45" s="12" t="s">
        <v>5961</v>
      </c>
      <c r="B45" s="13" t="s">
        <v>2390</v>
      </c>
      <c r="C45" s="4">
        <f t="shared" si="0"/>
        <v>9</v>
      </c>
      <c r="D45" s="4">
        <v>4</v>
      </c>
      <c r="E45" s="4"/>
      <c r="F45" s="4">
        <v>5</v>
      </c>
      <c r="G45" s="3"/>
    </row>
    <row r="46" spans="1:7" ht="12.6" customHeight="1">
      <c r="A46" s="12" t="s">
        <v>1077</v>
      </c>
      <c r="B46" s="13" t="s">
        <v>2391</v>
      </c>
      <c r="C46" s="4">
        <f t="shared" si="0"/>
        <v>53</v>
      </c>
      <c r="D46" s="4">
        <v>52</v>
      </c>
      <c r="E46" s="4">
        <v>1</v>
      </c>
      <c r="F46" s="4"/>
      <c r="G46" s="3"/>
    </row>
    <row r="47" spans="1:7" ht="12.6" customHeight="1">
      <c r="A47" s="12" t="s">
        <v>1078</v>
      </c>
      <c r="B47" s="13" t="s">
        <v>2392</v>
      </c>
      <c r="C47" s="4">
        <f t="shared" si="0"/>
        <v>9</v>
      </c>
      <c r="D47" s="4">
        <v>9</v>
      </c>
      <c r="E47" s="4"/>
      <c r="F47" s="4"/>
      <c r="G47" s="3"/>
    </row>
    <row r="48" spans="1:7" ht="12.6" customHeight="1">
      <c r="A48" s="12" t="s">
        <v>1079</v>
      </c>
      <c r="B48" s="13" t="s">
        <v>2393</v>
      </c>
      <c r="C48" s="4">
        <f t="shared" si="0"/>
        <v>22</v>
      </c>
      <c r="D48" s="4">
        <v>21</v>
      </c>
      <c r="E48" s="4"/>
      <c r="F48" s="4">
        <v>1</v>
      </c>
      <c r="G48" s="3"/>
    </row>
    <row r="49" spans="1:7" ht="12.6" customHeight="1">
      <c r="A49" s="12" t="s">
        <v>1080</v>
      </c>
      <c r="B49" s="13" t="s">
        <v>2394</v>
      </c>
      <c r="C49" s="4">
        <f t="shared" si="0"/>
        <v>2</v>
      </c>
      <c r="D49" s="4">
        <v>1</v>
      </c>
      <c r="E49" s="4">
        <v>1</v>
      </c>
      <c r="F49" s="4"/>
      <c r="G49" s="3"/>
    </row>
    <row r="50" spans="1:7" ht="12.6" customHeight="1">
      <c r="A50" s="12" t="s">
        <v>1081</v>
      </c>
      <c r="B50" s="13" t="s">
        <v>2395</v>
      </c>
      <c r="C50" s="4">
        <f t="shared" si="0"/>
        <v>2</v>
      </c>
      <c r="D50" s="4">
        <v>1</v>
      </c>
      <c r="E50" s="4"/>
      <c r="F50" s="4">
        <v>1</v>
      </c>
      <c r="G50" s="3"/>
    </row>
    <row r="51" spans="1:7" ht="12.6" customHeight="1">
      <c r="A51" s="12" t="s">
        <v>1082</v>
      </c>
      <c r="B51" s="13" t="s">
        <v>2396</v>
      </c>
      <c r="C51" s="4">
        <f t="shared" si="0"/>
        <v>20</v>
      </c>
      <c r="D51" s="4">
        <v>18</v>
      </c>
      <c r="E51" s="4">
        <v>1</v>
      </c>
      <c r="F51" s="4">
        <v>1</v>
      </c>
      <c r="G51" s="3"/>
    </row>
    <row r="52" spans="1:7" ht="12.6" customHeight="1">
      <c r="A52" s="12" t="s">
        <v>1083</v>
      </c>
      <c r="B52" s="13" t="s">
        <v>2397</v>
      </c>
      <c r="C52" s="4">
        <f t="shared" si="0"/>
        <v>122</v>
      </c>
      <c r="D52" s="4">
        <v>119</v>
      </c>
      <c r="E52" s="4">
        <v>2</v>
      </c>
      <c r="F52" s="4">
        <v>1</v>
      </c>
      <c r="G52" s="3"/>
    </row>
    <row r="53" spans="1:7" ht="12.6" customHeight="1">
      <c r="A53" s="12" t="s">
        <v>1084</v>
      </c>
      <c r="B53" s="13" t="s">
        <v>2398</v>
      </c>
      <c r="C53" s="4">
        <f t="shared" si="0"/>
        <v>2</v>
      </c>
      <c r="D53" s="4">
        <v>2</v>
      </c>
      <c r="E53" s="4"/>
      <c r="F53" s="4"/>
      <c r="G53" s="3"/>
    </row>
    <row r="54" spans="1:7" ht="12.6" customHeight="1">
      <c r="A54" s="12" t="s">
        <v>1085</v>
      </c>
      <c r="B54" s="13" t="s">
        <v>2399</v>
      </c>
      <c r="C54" s="4">
        <f t="shared" si="0"/>
        <v>16</v>
      </c>
      <c r="D54" s="4">
        <v>16</v>
      </c>
      <c r="E54" s="4"/>
      <c r="F54" s="4"/>
      <c r="G54" s="3"/>
    </row>
    <row r="55" spans="1:7" ht="12.6" customHeight="1">
      <c r="A55" s="12" t="s">
        <v>1086</v>
      </c>
      <c r="B55" s="13" t="s">
        <v>2400</v>
      </c>
      <c r="C55" s="4">
        <f t="shared" si="0"/>
        <v>5</v>
      </c>
      <c r="D55" s="4">
        <v>3</v>
      </c>
      <c r="E55" s="4"/>
      <c r="F55" s="4">
        <v>2</v>
      </c>
      <c r="G55" s="3"/>
    </row>
    <row r="56" spans="1:7" ht="12.6" customHeight="1">
      <c r="A56" s="12" t="s">
        <v>1087</v>
      </c>
      <c r="B56" s="13" t="s">
        <v>2401</v>
      </c>
      <c r="C56" s="4">
        <f t="shared" si="0"/>
        <v>37</v>
      </c>
      <c r="D56" s="4">
        <v>35</v>
      </c>
      <c r="E56" s="4">
        <v>1</v>
      </c>
      <c r="F56" s="4">
        <v>1</v>
      </c>
      <c r="G56" s="3"/>
    </row>
    <row r="57" spans="1:7" ht="12.6" customHeight="1">
      <c r="A57" s="12" t="s">
        <v>2409</v>
      </c>
      <c r="B57" s="13" t="s">
        <v>2402</v>
      </c>
      <c r="C57" s="4">
        <f t="shared" si="0"/>
        <v>9</v>
      </c>
      <c r="D57" s="4">
        <v>5</v>
      </c>
      <c r="E57" s="4">
        <v>1</v>
      </c>
      <c r="F57" s="4">
        <v>3</v>
      </c>
      <c r="G57" s="3"/>
    </row>
    <row r="58" spans="1:7" ht="12.6" customHeight="1">
      <c r="A58" s="12" t="s">
        <v>2410</v>
      </c>
      <c r="B58" s="13" t="s">
        <v>2403</v>
      </c>
      <c r="C58" s="4">
        <f t="shared" si="0"/>
        <v>9</v>
      </c>
      <c r="D58" s="4">
        <v>5</v>
      </c>
      <c r="E58" s="4">
        <v>1</v>
      </c>
      <c r="F58" s="4">
        <v>3</v>
      </c>
      <c r="G58" s="3"/>
    </row>
    <row r="59" spans="1:7" ht="12.6" customHeight="1">
      <c r="A59" s="12" t="s">
        <v>2411</v>
      </c>
      <c r="B59" s="13" t="s">
        <v>2404</v>
      </c>
      <c r="C59" s="4">
        <f t="shared" si="0"/>
        <v>22</v>
      </c>
      <c r="D59" s="4">
        <v>21</v>
      </c>
      <c r="E59" s="4"/>
      <c r="F59" s="4">
        <v>1</v>
      </c>
      <c r="G59" s="3"/>
    </row>
    <row r="60" spans="1:7" ht="12.6" customHeight="1">
      <c r="A60" s="12" t="s">
        <v>2412</v>
      </c>
      <c r="B60" s="13" t="s">
        <v>2405</v>
      </c>
      <c r="C60" s="4">
        <f t="shared" si="0"/>
        <v>565</v>
      </c>
      <c r="D60" s="4">
        <v>562</v>
      </c>
      <c r="E60" s="4">
        <v>3</v>
      </c>
      <c r="F60" s="4"/>
      <c r="G60" s="3"/>
    </row>
    <row r="61" spans="1:7" ht="12.6" customHeight="1">
      <c r="A61" s="12" t="s">
        <v>2413</v>
      </c>
      <c r="B61" s="13" t="s">
        <v>2406</v>
      </c>
      <c r="C61" s="4">
        <f t="shared" si="0"/>
        <v>6</v>
      </c>
      <c r="D61" s="4">
        <v>6</v>
      </c>
      <c r="E61" s="4"/>
      <c r="F61" s="4"/>
      <c r="G61" s="3"/>
    </row>
    <row r="62" spans="1:7" ht="12.6" customHeight="1">
      <c r="A62" s="12" t="s">
        <v>2414</v>
      </c>
      <c r="B62" s="13" t="s">
        <v>2407</v>
      </c>
      <c r="C62" s="4">
        <f t="shared" si="0"/>
        <v>76</v>
      </c>
      <c r="D62" s="4">
        <v>76</v>
      </c>
      <c r="E62" s="4"/>
      <c r="F62" s="4"/>
      <c r="G62" s="3"/>
    </row>
    <row r="63" spans="1:7" ht="12.6" customHeight="1">
      <c r="A63" s="12" t="s">
        <v>2415</v>
      </c>
      <c r="B63" s="13" t="s">
        <v>2408</v>
      </c>
      <c r="C63" s="4">
        <f t="shared" si="0"/>
        <v>6</v>
      </c>
      <c r="D63" s="4">
        <v>4</v>
      </c>
      <c r="E63" s="4"/>
      <c r="F63" s="4">
        <v>2</v>
      </c>
      <c r="G63" s="3"/>
    </row>
    <row r="64" spans="1:7" ht="12.6" customHeight="1">
      <c r="A64" s="12" t="s">
        <v>2416</v>
      </c>
      <c r="B64" s="13" t="s">
        <v>1760</v>
      </c>
      <c r="C64" s="4">
        <f t="shared" si="0"/>
        <v>51</v>
      </c>
      <c r="D64" s="4">
        <v>46</v>
      </c>
      <c r="E64" s="4">
        <v>2</v>
      </c>
      <c r="F64" s="4">
        <v>3</v>
      </c>
      <c r="G64" s="3"/>
    </row>
    <row r="65" spans="1:7" ht="12.6" customHeight="1">
      <c r="A65" s="12" t="s">
        <v>2417</v>
      </c>
      <c r="B65" s="13" t="s">
        <v>1761</v>
      </c>
      <c r="C65" s="4">
        <f t="shared" si="0"/>
        <v>6</v>
      </c>
      <c r="D65" s="4">
        <v>4</v>
      </c>
      <c r="E65" s="4"/>
      <c r="F65" s="4">
        <v>2</v>
      </c>
      <c r="G65" s="3"/>
    </row>
    <row r="66" spans="1:7" ht="12.6" customHeight="1">
      <c r="A66" s="12" t="s">
        <v>2418</v>
      </c>
      <c r="B66" s="13" t="s">
        <v>1762</v>
      </c>
      <c r="C66" s="4">
        <f t="shared" si="0"/>
        <v>1</v>
      </c>
      <c r="D66" s="4">
        <v>1</v>
      </c>
      <c r="E66" s="4"/>
      <c r="F66" s="4"/>
      <c r="G66" s="3"/>
    </row>
    <row r="67" spans="1:7" ht="12.6" customHeight="1">
      <c r="A67" s="12" t="s">
        <v>2419</v>
      </c>
      <c r="B67" s="13" t="s">
        <v>1763</v>
      </c>
      <c r="C67" s="4">
        <f t="shared" si="0"/>
        <v>4</v>
      </c>
      <c r="D67" s="4">
        <v>4</v>
      </c>
      <c r="E67" s="4"/>
      <c r="F67" s="4"/>
      <c r="G67" s="3"/>
    </row>
    <row r="68" spans="1:7" ht="12.6" customHeight="1">
      <c r="A68" s="12" t="s">
        <v>2420</v>
      </c>
      <c r="B68" s="13" t="s">
        <v>1764</v>
      </c>
      <c r="C68" s="4">
        <f t="shared" si="0"/>
        <v>1</v>
      </c>
      <c r="D68" s="4"/>
      <c r="E68" s="4">
        <v>1</v>
      </c>
      <c r="F68" s="4"/>
      <c r="G68" s="3"/>
    </row>
    <row r="69" spans="1:7" ht="12.6" customHeight="1">
      <c r="A69" s="12" t="s">
        <v>2421</v>
      </c>
      <c r="B69" s="13" t="s">
        <v>1765</v>
      </c>
      <c r="C69" s="4">
        <f t="shared" si="0"/>
        <v>0</v>
      </c>
      <c r="D69" s="4">
        <v>0</v>
      </c>
      <c r="E69" s="4">
        <v>0</v>
      </c>
      <c r="F69" s="4">
        <v>0</v>
      </c>
      <c r="G69" s="3"/>
    </row>
    <row r="70" spans="1:7" ht="12.6" customHeight="1">
      <c r="A70" s="12" t="s">
        <v>2422</v>
      </c>
      <c r="B70" s="13" t="s">
        <v>1766</v>
      </c>
      <c r="C70" s="4">
        <f t="shared" ref="C70:C105" si="1">SUM(D70:F70)</f>
        <v>1</v>
      </c>
      <c r="D70" s="4"/>
      <c r="E70" s="4"/>
      <c r="F70" s="4">
        <v>1</v>
      </c>
      <c r="G70" s="3"/>
    </row>
    <row r="71" spans="1:7" ht="12.6" customHeight="1">
      <c r="A71" s="12" t="s">
        <v>2423</v>
      </c>
      <c r="B71" s="13" t="s">
        <v>1767</v>
      </c>
      <c r="C71" s="4">
        <f t="shared" si="1"/>
        <v>0</v>
      </c>
      <c r="D71" s="4">
        <v>0</v>
      </c>
      <c r="E71" s="4">
        <v>0</v>
      </c>
      <c r="F71" s="4">
        <v>0</v>
      </c>
      <c r="G71" s="3"/>
    </row>
    <row r="72" spans="1:7" ht="12.6" customHeight="1">
      <c r="A72" s="12" t="s">
        <v>2424</v>
      </c>
      <c r="B72" s="13" t="s">
        <v>1768</v>
      </c>
      <c r="C72" s="4">
        <f t="shared" si="1"/>
        <v>22</v>
      </c>
      <c r="D72" s="4">
        <v>22</v>
      </c>
      <c r="E72" s="4"/>
      <c r="F72" s="4"/>
      <c r="G72" s="3"/>
    </row>
    <row r="73" spans="1:7" ht="12.6" customHeight="1">
      <c r="A73" s="12" t="s">
        <v>2425</v>
      </c>
      <c r="B73" s="13" t="s">
        <v>1769</v>
      </c>
      <c r="C73" s="4">
        <f t="shared" si="1"/>
        <v>163</v>
      </c>
      <c r="D73" s="4">
        <v>157</v>
      </c>
      <c r="E73" s="4">
        <v>4</v>
      </c>
      <c r="F73" s="4">
        <v>2</v>
      </c>
      <c r="G73" s="3"/>
    </row>
    <row r="74" spans="1:7" ht="12.6" customHeight="1">
      <c r="A74" s="12" t="s">
        <v>2426</v>
      </c>
      <c r="B74" s="13" t="s">
        <v>1770</v>
      </c>
      <c r="C74" s="4">
        <f t="shared" si="1"/>
        <v>4</v>
      </c>
      <c r="D74" s="4">
        <v>2</v>
      </c>
      <c r="E74" s="4">
        <v>1</v>
      </c>
      <c r="F74" s="4">
        <v>1</v>
      </c>
      <c r="G74" s="3"/>
    </row>
    <row r="75" spans="1:7" ht="12.6" customHeight="1">
      <c r="A75" s="12" t="s">
        <v>2427</v>
      </c>
      <c r="B75" s="13" t="s">
        <v>1771</v>
      </c>
      <c r="C75" s="4">
        <f t="shared" si="1"/>
        <v>517</v>
      </c>
      <c r="D75" s="4">
        <v>86</v>
      </c>
      <c r="E75" s="4">
        <v>119</v>
      </c>
      <c r="F75" s="4">
        <v>312</v>
      </c>
      <c r="G75" s="3"/>
    </row>
    <row r="76" spans="1:7" ht="12.6" customHeight="1">
      <c r="A76" s="12" t="s">
        <v>2428</v>
      </c>
      <c r="B76" s="13" t="s">
        <v>1772</v>
      </c>
      <c r="C76" s="4">
        <f t="shared" si="1"/>
        <v>35</v>
      </c>
      <c r="D76" s="4">
        <v>25</v>
      </c>
      <c r="E76" s="4">
        <v>2</v>
      </c>
      <c r="F76" s="4">
        <v>8</v>
      </c>
      <c r="G76" s="3"/>
    </row>
    <row r="77" spans="1:7" ht="12.6" customHeight="1">
      <c r="A77" s="12" t="s">
        <v>1663</v>
      </c>
      <c r="B77" s="13" t="s">
        <v>1773</v>
      </c>
      <c r="C77" s="4">
        <f t="shared" si="1"/>
        <v>5</v>
      </c>
      <c r="D77" s="4">
        <v>5</v>
      </c>
      <c r="E77" s="4"/>
      <c r="F77" s="4"/>
      <c r="G77" s="3"/>
    </row>
    <row r="78" spans="1:7" ht="12.6" customHeight="1">
      <c r="A78" s="12" t="s">
        <v>1664</v>
      </c>
      <c r="B78" s="13" t="s">
        <v>1774</v>
      </c>
      <c r="C78" s="4">
        <f t="shared" si="1"/>
        <v>205</v>
      </c>
      <c r="D78" s="4">
        <v>4</v>
      </c>
      <c r="E78" s="4">
        <v>6</v>
      </c>
      <c r="F78" s="4">
        <v>195</v>
      </c>
      <c r="G78" s="3"/>
    </row>
    <row r="79" spans="1:7" ht="12.6" customHeight="1">
      <c r="A79" s="12" t="s">
        <v>1665</v>
      </c>
      <c r="B79" s="13" t="s">
        <v>1775</v>
      </c>
      <c r="C79" s="4">
        <f t="shared" si="1"/>
        <v>3244</v>
      </c>
      <c r="D79" s="4">
        <v>3196</v>
      </c>
      <c r="E79" s="4">
        <v>36</v>
      </c>
      <c r="F79" s="4">
        <v>12</v>
      </c>
      <c r="G79" s="3"/>
    </row>
    <row r="80" spans="1:7" ht="12.6" customHeight="1">
      <c r="A80" s="12" t="s">
        <v>1666</v>
      </c>
      <c r="B80" s="13" t="s">
        <v>1776</v>
      </c>
      <c r="C80" s="4">
        <f t="shared" si="1"/>
        <v>353</v>
      </c>
      <c r="D80" s="4">
        <v>348</v>
      </c>
      <c r="E80" s="4">
        <v>4</v>
      </c>
      <c r="F80" s="4">
        <v>1</v>
      </c>
      <c r="G80" s="3"/>
    </row>
    <row r="81" spans="1:7" ht="12.6" customHeight="1">
      <c r="A81" s="12" t="s">
        <v>1667</v>
      </c>
      <c r="B81" s="13" t="s">
        <v>1777</v>
      </c>
      <c r="C81" s="4">
        <f t="shared" si="1"/>
        <v>203</v>
      </c>
      <c r="D81" s="4">
        <v>203</v>
      </c>
      <c r="E81" s="4"/>
      <c r="F81" s="4"/>
      <c r="G81" s="3"/>
    </row>
    <row r="82" spans="1:7" ht="12.6" customHeight="1">
      <c r="A82" s="12" t="s">
        <v>1668</v>
      </c>
      <c r="B82" s="13" t="s">
        <v>1778</v>
      </c>
      <c r="C82" s="4">
        <f t="shared" si="1"/>
        <v>1516</v>
      </c>
      <c r="D82" s="4">
        <v>520</v>
      </c>
      <c r="E82" s="4">
        <v>63</v>
      </c>
      <c r="F82" s="4">
        <v>933</v>
      </c>
      <c r="G82" s="3"/>
    </row>
    <row r="83" spans="1:7" ht="12.6" customHeight="1">
      <c r="A83" s="12" t="s">
        <v>1669</v>
      </c>
      <c r="B83" s="13" t="s">
        <v>1779</v>
      </c>
      <c r="C83" s="4">
        <f t="shared" si="1"/>
        <v>53</v>
      </c>
      <c r="D83" s="4">
        <v>37</v>
      </c>
      <c r="E83" s="4"/>
      <c r="F83" s="4">
        <v>16</v>
      </c>
      <c r="G83" s="3"/>
    </row>
    <row r="84" spans="1:7" ht="12.6" customHeight="1">
      <c r="A84" s="12" t="s">
        <v>1670</v>
      </c>
      <c r="B84" s="13" t="s">
        <v>1780</v>
      </c>
      <c r="C84" s="4">
        <f t="shared" si="1"/>
        <v>1260</v>
      </c>
      <c r="D84" s="4">
        <v>1226</v>
      </c>
      <c r="E84" s="4">
        <v>21</v>
      </c>
      <c r="F84" s="4">
        <v>13</v>
      </c>
      <c r="G84" s="3"/>
    </row>
    <row r="85" spans="1:7" ht="12.6" customHeight="1">
      <c r="A85" s="12" t="s">
        <v>1671</v>
      </c>
      <c r="B85" s="13" t="s">
        <v>1781</v>
      </c>
      <c r="C85" s="4">
        <f t="shared" si="1"/>
        <v>650</v>
      </c>
      <c r="D85" s="4">
        <v>381</v>
      </c>
      <c r="E85" s="4">
        <v>132</v>
      </c>
      <c r="F85" s="4">
        <v>137</v>
      </c>
      <c r="G85" s="3"/>
    </row>
    <row r="86" spans="1:7" ht="12.6" customHeight="1">
      <c r="A86" s="12" t="s">
        <v>1672</v>
      </c>
      <c r="B86" s="13" t="s">
        <v>1782</v>
      </c>
      <c r="C86" s="4">
        <f t="shared" si="1"/>
        <v>211</v>
      </c>
      <c r="D86" s="4">
        <v>178</v>
      </c>
      <c r="E86" s="4">
        <v>7</v>
      </c>
      <c r="F86" s="4">
        <v>26</v>
      </c>
      <c r="G86" s="3"/>
    </row>
    <row r="87" spans="1:7" ht="12.6" customHeight="1">
      <c r="A87" s="12" t="s">
        <v>1673</v>
      </c>
      <c r="B87" s="13" t="s">
        <v>1783</v>
      </c>
      <c r="C87" s="4">
        <f t="shared" si="1"/>
        <v>1444</v>
      </c>
      <c r="D87" s="4">
        <v>1280</v>
      </c>
      <c r="E87" s="4">
        <v>142</v>
      </c>
      <c r="F87" s="4">
        <v>22</v>
      </c>
      <c r="G87" s="3"/>
    </row>
    <row r="88" spans="1:7" ht="12.6" customHeight="1">
      <c r="A88" s="12" t="s">
        <v>1674</v>
      </c>
      <c r="B88" s="13" t="s">
        <v>1784</v>
      </c>
      <c r="C88" s="4">
        <f t="shared" si="1"/>
        <v>115</v>
      </c>
      <c r="D88" s="4">
        <v>25</v>
      </c>
      <c r="E88" s="4">
        <v>2</v>
      </c>
      <c r="F88" s="4">
        <v>88</v>
      </c>
      <c r="G88" s="3"/>
    </row>
    <row r="89" spans="1:7" ht="12.6" customHeight="1">
      <c r="A89" s="12" t="s">
        <v>1675</v>
      </c>
      <c r="B89" s="13" t="s">
        <v>1785</v>
      </c>
      <c r="C89" s="4">
        <f t="shared" si="1"/>
        <v>353</v>
      </c>
      <c r="D89" s="4">
        <v>342</v>
      </c>
      <c r="E89" s="4">
        <v>8</v>
      </c>
      <c r="F89" s="4">
        <v>3</v>
      </c>
      <c r="G89" s="3"/>
    </row>
    <row r="90" spans="1:7" ht="12.6" customHeight="1">
      <c r="A90" s="12" t="s">
        <v>1676</v>
      </c>
      <c r="B90" s="13" t="s">
        <v>1786</v>
      </c>
      <c r="C90" s="4">
        <f t="shared" si="1"/>
        <v>2</v>
      </c>
      <c r="D90" s="4">
        <v>2</v>
      </c>
      <c r="E90" s="4"/>
      <c r="F90" s="4"/>
      <c r="G90" s="3"/>
    </row>
    <row r="91" spans="1:7" ht="12.6" customHeight="1">
      <c r="A91" s="12" t="s">
        <v>1677</v>
      </c>
      <c r="B91" s="13" t="s">
        <v>1787</v>
      </c>
      <c r="C91" s="4">
        <f t="shared" si="1"/>
        <v>78</v>
      </c>
      <c r="D91" s="4">
        <v>62</v>
      </c>
      <c r="E91" s="4">
        <v>12</v>
      </c>
      <c r="F91" s="4">
        <v>4</v>
      </c>
      <c r="G91" s="3"/>
    </row>
    <row r="92" spans="1:7" ht="12.6" customHeight="1">
      <c r="A92" s="12" t="s">
        <v>1678</v>
      </c>
      <c r="B92" s="13" t="s">
        <v>1788</v>
      </c>
      <c r="C92" s="4">
        <f t="shared" si="1"/>
        <v>4930</v>
      </c>
      <c r="D92" s="4">
        <v>4700</v>
      </c>
      <c r="E92" s="4">
        <v>125</v>
      </c>
      <c r="F92" s="4">
        <v>105</v>
      </c>
      <c r="G92" s="3"/>
    </row>
    <row r="93" spans="1:7" ht="12.6" customHeight="1">
      <c r="A93" s="12" t="s">
        <v>1679</v>
      </c>
      <c r="B93" s="13" t="s">
        <v>1789</v>
      </c>
      <c r="C93" s="4">
        <f t="shared" si="1"/>
        <v>11</v>
      </c>
      <c r="D93" s="4">
        <v>6</v>
      </c>
      <c r="E93" s="4"/>
      <c r="F93" s="4">
        <v>5</v>
      </c>
      <c r="G93" s="3"/>
    </row>
    <row r="94" spans="1:7" ht="12.6" customHeight="1">
      <c r="A94" s="12" t="s">
        <v>1680</v>
      </c>
      <c r="B94" s="13" t="s">
        <v>1790</v>
      </c>
      <c r="C94" s="4">
        <f t="shared" si="1"/>
        <v>8</v>
      </c>
      <c r="D94" s="4">
        <v>3</v>
      </c>
      <c r="E94" s="4"/>
      <c r="F94" s="4">
        <v>5</v>
      </c>
      <c r="G94" s="3"/>
    </row>
    <row r="95" spans="1:7" ht="12.6" customHeight="1">
      <c r="A95" s="12" t="s">
        <v>1681</v>
      </c>
      <c r="B95" s="13" t="s">
        <v>1791</v>
      </c>
      <c r="C95" s="4">
        <f t="shared" si="1"/>
        <v>1</v>
      </c>
      <c r="D95" s="4">
        <v>1</v>
      </c>
      <c r="E95" s="4"/>
      <c r="F95" s="4"/>
      <c r="G95" s="3"/>
    </row>
    <row r="96" spans="1:7" ht="12.6" customHeight="1">
      <c r="A96" s="12" t="s">
        <v>1682</v>
      </c>
      <c r="B96" s="13" t="s">
        <v>1792</v>
      </c>
      <c r="C96" s="4">
        <f t="shared" si="1"/>
        <v>36</v>
      </c>
      <c r="D96" s="4">
        <v>22</v>
      </c>
      <c r="E96" s="4">
        <v>3</v>
      </c>
      <c r="F96" s="4">
        <v>11</v>
      </c>
      <c r="G96" s="3"/>
    </row>
    <row r="97" spans="1:7" ht="12.6" customHeight="1">
      <c r="A97" s="12" t="s">
        <v>1683</v>
      </c>
      <c r="B97" s="13" t="s">
        <v>1793</v>
      </c>
      <c r="C97" s="4">
        <f t="shared" si="1"/>
        <v>12</v>
      </c>
      <c r="D97" s="4">
        <v>10</v>
      </c>
      <c r="E97" s="4">
        <v>1</v>
      </c>
      <c r="F97" s="4">
        <v>1</v>
      </c>
      <c r="G97" s="3"/>
    </row>
    <row r="98" spans="1:7" ht="12.6" customHeight="1">
      <c r="A98" s="12" t="s">
        <v>1684</v>
      </c>
      <c r="B98" s="13" t="s">
        <v>1794</v>
      </c>
      <c r="C98" s="4">
        <f t="shared" si="1"/>
        <v>29</v>
      </c>
      <c r="D98" s="4">
        <v>29</v>
      </c>
      <c r="E98" s="4"/>
      <c r="F98" s="4"/>
      <c r="G98" s="3"/>
    </row>
    <row r="99" spans="1:7" ht="12.6" customHeight="1">
      <c r="A99" s="12" t="s">
        <v>492</v>
      </c>
      <c r="B99" s="13" t="s">
        <v>1795</v>
      </c>
      <c r="C99" s="4">
        <f t="shared" si="1"/>
        <v>213</v>
      </c>
      <c r="D99" s="4">
        <v>188</v>
      </c>
      <c r="E99" s="4">
        <v>4</v>
      </c>
      <c r="F99" s="4">
        <v>21</v>
      </c>
      <c r="G99" s="3"/>
    </row>
    <row r="100" spans="1:7" ht="12.6" customHeight="1">
      <c r="A100" s="12" t="s">
        <v>493</v>
      </c>
      <c r="B100" s="13" t="s">
        <v>696</v>
      </c>
      <c r="C100" s="4">
        <f t="shared" si="1"/>
        <v>9</v>
      </c>
      <c r="D100" s="4">
        <v>8</v>
      </c>
      <c r="E100" s="4"/>
      <c r="F100" s="4">
        <v>1</v>
      </c>
      <c r="G100" s="3"/>
    </row>
    <row r="101" spans="1:7" ht="12.6" customHeight="1">
      <c r="A101" s="12" t="s">
        <v>699</v>
      </c>
      <c r="B101" s="13" t="s">
        <v>697</v>
      </c>
      <c r="C101" s="4">
        <f t="shared" si="1"/>
        <v>99</v>
      </c>
      <c r="D101" s="4">
        <v>88</v>
      </c>
      <c r="E101" s="4">
        <v>3</v>
      </c>
      <c r="F101" s="4">
        <v>8</v>
      </c>
      <c r="G101" s="3"/>
    </row>
    <row r="102" spans="1:7" ht="12.6" customHeight="1">
      <c r="A102" s="12" t="s">
        <v>700</v>
      </c>
      <c r="B102" s="13" t="s">
        <v>698</v>
      </c>
      <c r="C102" s="4">
        <f t="shared" si="1"/>
        <v>355</v>
      </c>
      <c r="D102" s="4">
        <v>292</v>
      </c>
      <c r="E102" s="4">
        <v>9</v>
      </c>
      <c r="F102" s="4">
        <v>54</v>
      </c>
      <c r="G102" s="3"/>
    </row>
    <row r="103" spans="1:7" ht="12.6" customHeight="1">
      <c r="A103" s="12" t="s">
        <v>494</v>
      </c>
      <c r="B103" s="13" t="s">
        <v>2180</v>
      </c>
      <c r="C103" s="4">
        <f t="shared" si="1"/>
        <v>2203</v>
      </c>
      <c r="D103" s="4">
        <v>2185</v>
      </c>
      <c r="E103" s="4">
        <v>9</v>
      </c>
      <c r="F103" s="4">
        <v>9</v>
      </c>
      <c r="G103" s="3"/>
    </row>
    <row r="104" spans="1:7" ht="12.6" customHeight="1">
      <c r="A104" s="12" t="s">
        <v>439</v>
      </c>
      <c r="B104" s="13" t="s">
        <v>495</v>
      </c>
      <c r="C104" s="4">
        <f t="shared" si="1"/>
        <v>159</v>
      </c>
      <c r="D104" s="4">
        <v>92</v>
      </c>
      <c r="E104" s="4">
        <v>5</v>
      </c>
      <c r="F104" s="4">
        <v>62</v>
      </c>
      <c r="G104" s="3"/>
    </row>
    <row r="105" spans="1:7" ht="12.6" customHeight="1">
      <c r="A105" s="14"/>
      <c r="B105" s="4" t="s">
        <v>499</v>
      </c>
      <c r="C105" s="5">
        <f t="shared" si="1"/>
        <v>34397</v>
      </c>
      <c r="D105" s="5">
        <f>SUM(D5:D104)</f>
        <v>25302</v>
      </c>
      <c r="E105" s="5">
        <f>SUM(E5:E104)</f>
        <v>3944</v>
      </c>
      <c r="F105" s="5">
        <f>SUM(F5:F104)</f>
        <v>5151</v>
      </c>
      <c r="G105" s="8"/>
    </row>
    <row r="106" spans="1:7" ht="12.6" customHeight="1">
      <c r="A106" s="10"/>
      <c r="B106" s="9"/>
      <c r="C106" s="8" t="s">
        <v>1312</v>
      </c>
      <c r="D106" s="8"/>
      <c r="E106" s="8"/>
      <c r="F106" s="7"/>
      <c r="G106" s="8"/>
    </row>
    <row r="107" spans="1:7" ht="12.6" customHeight="1">
      <c r="A107" s="6"/>
      <c r="B107" s="2"/>
      <c r="C107" s="3" t="s">
        <v>1638</v>
      </c>
      <c r="D107" s="3"/>
      <c r="E107" s="3"/>
      <c r="F107" s="8"/>
      <c r="G107" s="3"/>
    </row>
    <row r="108" spans="1:7" ht="12.6" customHeight="1">
      <c r="A108" s="6"/>
      <c r="B108" s="2"/>
      <c r="C108" s="3" t="s">
        <v>1639</v>
      </c>
      <c r="D108" s="3"/>
      <c r="E108" s="3"/>
      <c r="F108" s="3"/>
      <c r="G108" s="3"/>
    </row>
    <row r="109" spans="1:7" ht="12.6" customHeight="1">
      <c r="A109" s="6"/>
      <c r="B109" s="2"/>
      <c r="C109" s="3" t="s">
        <v>1643</v>
      </c>
      <c r="D109" s="3"/>
      <c r="E109" s="3"/>
      <c r="F109" s="3"/>
      <c r="G109" s="3"/>
    </row>
    <row r="110" spans="1:7" ht="12.6" customHeight="1">
      <c r="C110" s="44"/>
    </row>
    <row r="111" spans="1:7" ht="12.6" customHeight="1">
      <c r="C111" s="44"/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2" manualBreakCount="2">
    <brk id="61" max="5" man="1"/>
    <brk id="111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115"/>
  <sheetViews>
    <sheetView showGridLines="0" zoomScaleNormal="100" zoomScaleSheetLayoutView="100" workbookViewId="0"/>
  </sheetViews>
  <sheetFormatPr defaultRowHeight="13.5"/>
  <cols>
    <col min="1" max="1" width="3.75" customWidth="1"/>
    <col min="2" max="2" width="43.5" customWidth="1"/>
    <col min="3" max="5" width="9.25" customWidth="1"/>
    <col min="6" max="6" width="9.25" style="16" customWidth="1"/>
  </cols>
  <sheetData>
    <row r="1" spans="1:6" ht="12.6" customHeight="1">
      <c r="A1" s="1" t="s">
        <v>881</v>
      </c>
      <c r="B1" s="6"/>
      <c r="C1" s="2"/>
      <c r="D1" s="3"/>
      <c r="E1" s="3"/>
      <c r="F1" s="15"/>
    </row>
    <row r="2" spans="1:6" ht="12.6" customHeight="1">
      <c r="A2" s="1"/>
      <c r="B2" s="6"/>
      <c r="C2" s="2"/>
      <c r="D2" s="3"/>
      <c r="E2" s="3"/>
      <c r="F2" s="15"/>
    </row>
    <row r="3" spans="1:6" ht="10.5" customHeight="1">
      <c r="A3" s="194" t="s">
        <v>496</v>
      </c>
      <c r="B3" s="194"/>
      <c r="C3" s="194" t="s">
        <v>1183</v>
      </c>
      <c r="D3" s="147" t="s">
        <v>547</v>
      </c>
      <c r="E3" s="147"/>
      <c r="F3" s="149"/>
    </row>
    <row r="4" spans="1:6" ht="10.5" customHeight="1">
      <c r="A4" s="194"/>
      <c r="B4" s="194"/>
      <c r="C4" s="194"/>
      <c r="D4" s="146" t="s">
        <v>549</v>
      </c>
      <c r="E4" s="146" t="s">
        <v>550</v>
      </c>
      <c r="F4" s="150" t="s">
        <v>2853</v>
      </c>
    </row>
    <row r="5" spans="1:6" ht="12.6" customHeight="1">
      <c r="A5" s="145" t="s">
        <v>555</v>
      </c>
      <c r="B5" s="13" t="s">
        <v>1148</v>
      </c>
      <c r="C5" s="4">
        <f>SUM(D5:F5)</f>
        <v>86</v>
      </c>
      <c r="D5" s="4">
        <v>40</v>
      </c>
      <c r="E5" s="4">
        <v>46</v>
      </c>
      <c r="F5" s="28"/>
    </row>
    <row r="6" spans="1:6" ht="12.6" customHeight="1">
      <c r="A6" s="4" t="s">
        <v>2177</v>
      </c>
      <c r="B6" s="13" t="s">
        <v>2178</v>
      </c>
      <c r="C6" s="4">
        <f t="shared" ref="C6:C69" si="0">SUM(D6:F6)</f>
        <v>298</v>
      </c>
      <c r="D6" s="4">
        <v>277</v>
      </c>
      <c r="E6" s="4">
        <v>10</v>
      </c>
      <c r="F6" s="28">
        <v>11</v>
      </c>
    </row>
    <row r="7" spans="1:6" ht="12.6" customHeight="1">
      <c r="A7" s="4" t="s">
        <v>500</v>
      </c>
      <c r="B7" s="13" t="s">
        <v>2850</v>
      </c>
      <c r="C7" s="4">
        <f t="shared" si="0"/>
        <v>600</v>
      </c>
      <c r="D7" s="4">
        <v>582</v>
      </c>
      <c r="E7" s="4">
        <v>15</v>
      </c>
      <c r="F7" s="28">
        <v>3</v>
      </c>
    </row>
    <row r="8" spans="1:6" ht="12.6" customHeight="1">
      <c r="A8" s="4" t="s">
        <v>501</v>
      </c>
      <c r="B8" s="13" t="s">
        <v>402</v>
      </c>
      <c r="C8" s="4">
        <f t="shared" si="0"/>
        <v>539</v>
      </c>
      <c r="D8" s="4">
        <v>539</v>
      </c>
      <c r="E8" s="4"/>
      <c r="F8" s="28"/>
    </row>
    <row r="9" spans="1:6" ht="12.6" customHeight="1">
      <c r="A9" s="4" t="s">
        <v>502</v>
      </c>
      <c r="B9" s="13" t="s">
        <v>403</v>
      </c>
      <c r="C9" s="4">
        <f t="shared" si="0"/>
        <v>503</v>
      </c>
      <c r="D9" s="4">
        <v>500</v>
      </c>
      <c r="E9" s="4">
        <v>2</v>
      </c>
      <c r="F9" s="28">
        <v>1</v>
      </c>
    </row>
    <row r="10" spans="1:6" ht="12.6" customHeight="1">
      <c r="A10" s="4" t="s">
        <v>503</v>
      </c>
      <c r="B10" s="13" t="s">
        <v>2820</v>
      </c>
      <c r="C10" s="4">
        <f t="shared" si="0"/>
        <v>145</v>
      </c>
      <c r="D10" s="4">
        <v>140</v>
      </c>
      <c r="E10" s="4">
        <v>4</v>
      </c>
      <c r="F10" s="28">
        <v>1</v>
      </c>
    </row>
    <row r="11" spans="1:6" ht="12.6" customHeight="1">
      <c r="A11" s="4" t="s">
        <v>587</v>
      </c>
      <c r="B11" s="13" t="s">
        <v>586</v>
      </c>
      <c r="C11" s="4">
        <f t="shared" si="0"/>
        <v>0</v>
      </c>
      <c r="D11" s="4">
        <v>0</v>
      </c>
      <c r="E11" s="4">
        <v>0</v>
      </c>
      <c r="F11" s="28">
        <v>0</v>
      </c>
    </row>
    <row r="12" spans="1:6" ht="12.6" customHeight="1">
      <c r="A12" s="4" t="s">
        <v>504</v>
      </c>
      <c r="B12" s="13" t="s">
        <v>2821</v>
      </c>
      <c r="C12" s="4">
        <f t="shared" si="0"/>
        <v>43</v>
      </c>
      <c r="D12" s="4">
        <v>43</v>
      </c>
      <c r="E12" s="4"/>
      <c r="F12" s="28"/>
    </row>
    <row r="13" spans="1:6" ht="12.6" customHeight="1">
      <c r="A13" s="4" t="s">
        <v>505</v>
      </c>
      <c r="B13" s="13" t="s">
        <v>2822</v>
      </c>
      <c r="C13" s="4">
        <f t="shared" si="0"/>
        <v>54</v>
      </c>
      <c r="D13" s="4">
        <v>54</v>
      </c>
      <c r="E13" s="4"/>
      <c r="F13" s="28"/>
    </row>
    <row r="14" spans="1:6" ht="12.6" customHeight="1">
      <c r="A14" s="4" t="s">
        <v>506</v>
      </c>
      <c r="B14" s="13" t="s">
        <v>1274</v>
      </c>
      <c r="C14" s="4">
        <f t="shared" si="0"/>
        <v>52</v>
      </c>
      <c r="D14" s="4">
        <v>52</v>
      </c>
      <c r="E14" s="4"/>
      <c r="F14" s="28"/>
    </row>
    <row r="15" spans="1:6" ht="12.6" customHeight="1">
      <c r="A15" s="4" t="s">
        <v>507</v>
      </c>
      <c r="B15" s="13" t="s">
        <v>1275</v>
      </c>
      <c r="C15" s="4">
        <f t="shared" si="0"/>
        <v>478</v>
      </c>
      <c r="D15" s="4">
        <v>462</v>
      </c>
      <c r="E15" s="4">
        <v>11</v>
      </c>
      <c r="F15" s="28">
        <v>5</v>
      </c>
    </row>
    <row r="16" spans="1:6" ht="12.6" customHeight="1">
      <c r="A16" s="4" t="s">
        <v>508</v>
      </c>
      <c r="B16" s="13" t="s">
        <v>1276</v>
      </c>
      <c r="C16" s="4">
        <f t="shared" si="0"/>
        <v>82</v>
      </c>
      <c r="D16" s="4">
        <v>81</v>
      </c>
      <c r="E16" s="4"/>
      <c r="F16" s="28">
        <v>1</v>
      </c>
    </row>
    <row r="17" spans="1:6" ht="12.6" customHeight="1">
      <c r="A17" s="4" t="s">
        <v>509</v>
      </c>
      <c r="B17" s="13" t="s">
        <v>1277</v>
      </c>
      <c r="C17" s="4">
        <f t="shared" si="0"/>
        <v>57</v>
      </c>
      <c r="D17" s="4">
        <v>51</v>
      </c>
      <c r="E17" s="4">
        <v>1</v>
      </c>
      <c r="F17" s="28">
        <v>5</v>
      </c>
    </row>
    <row r="18" spans="1:6" ht="12.6" customHeight="1">
      <c r="A18" s="4" t="s">
        <v>510</v>
      </c>
      <c r="B18" s="13" t="s">
        <v>1278</v>
      </c>
      <c r="C18" s="4">
        <f t="shared" si="0"/>
        <v>3</v>
      </c>
      <c r="D18" s="4">
        <v>3</v>
      </c>
      <c r="E18" s="4"/>
      <c r="F18" s="28"/>
    </row>
    <row r="19" spans="1:6" ht="12.6" customHeight="1">
      <c r="A19" s="4" t="s">
        <v>511</v>
      </c>
      <c r="B19" s="13" t="s">
        <v>1279</v>
      </c>
      <c r="C19" s="4">
        <f t="shared" si="0"/>
        <v>49</v>
      </c>
      <c r="D19" s="4">
        <v>49</v>
      </c>
      <c r="E19" s="4"/>
      <c r="F19" s="28"/>
    </row>
    <row r="20" spans="1:6" ht="12.6" customHeight="1">
      <c r="A20" s="4" t="s">
        <v>512</v>
      </c>
      <c r="B20" s="13" t="s">
        <v>1280</v>
      </c>
      <c r="C20" s="4">
        <f t="shared" si="0"/>
        <v>12</v>
      </c>
      <c r="D20" s="4">
        <v>11</v>
      </c>
      <c r="E20" s="4">
        <v>1</v>
      </c>
      <c r="F20" s="28"/>
    </row>
    <row r="21" spans="1:6" ht="12.6" customHeight="1">
      <c r="A21" s="4" t="s">
        <v>513</v>
      </c>
      <c r="B21" s="13" t="s">
        <v>1281</v>
      </c>
      <c r="C21" s="4">
        <f t="shared" si="0"/>
        <v>123</v>
      </c>
      <c r="D21" s="4">
        <v>123</v>
      </c>
      <c r="E21" s="4"/>
      <c r="F21" s="28"/>
    </row>
    <row r="22" spans="1:6" ht="12.6" customHeight="1">
      <c r="A22" s="4" t="s">
        <v>514</v>
      </c>
      <c r="B22" s="13" t="s">
        <v>1282</v>
      </c>
      <c r="C22" s="4">
        <f t="shared" si="0"/>
        <v>239</v>
      </c>
      <c r="D22" s="4">
        <v>238</v>
      </c>
      <c r="E22" s="4">
        <v>1</v>
      </c>
      <c r="F22" s="28"/>
    </row>
    <row r="23" spans="1:6" ht="12.6" customHeight="1">
      <c r="A23" s="145" t="s">
        <v>810</v>
      </c>
      <c r="B23" s="13" t="s">
        <v>5452</v>
      </c>
      <c r="C23" s="4">
        <f t="shared" si="0"/>
        <v>3</v>
      </c>
      <c r="D23" s="4">
        <v>3</v>
      </c>
      <c r="E23" s="4"/>
      <c r="F23" s="28"/>
    </row>
    <row r="24" spans="1:6" ht="12.6" customHeight="1">
      <c r="A24" s="4" t="s">
        <v>515</v>
      </c>
      <c r="B24" s="13" t="s">
        <v>5453</v>
      </c>
      <c r="C24" s="4">
        <f t="shared" si="0"/>
        <v>116</v>
      </c>
      <c r="D24" s="4">
        <v>116</v>
      </c>
      <c r="E24" s="4"/>
      <c r="F24" s="28"/>
    </row>
    <row r="25" spans="1:6" ht="12.6" customHeight="1">
      <c r="A25" s="4" t="s">
        <v>516</v>
      </c>
      <c r="B25" s="13" t="s">
        <v>5454</v>
      </c>
      <c r="C25" s="4">
        <f t="shared" si="0"/>
        <v>3</v>
      </c>
      <c r="D25" s="4">
        <v>3</v>
      </c>
      <c r="E25" s="4"/>
      <c r="F25" s="28"/>
    </row>
    <row r="26" spans="1:6" ht="12.6" customHeight="1">
      <c r="A26" s="4" t="s">
        <v>2810</v>
      </c>
      <c r="B26" s="13" t="s">
        <v>5455</v>
      </c>
      <c r="C26" s="4">
        <f t="shared" si="0"/>
        <v>449</v>
      </c>
      <c r="D26" s="4">
        <v>347</v>
      </c>
      <c r="E26" s="4">
        <v>79</v>
      </c>
      <c r="F26" s="28">
        <v>23</v>
      </c>
    </row>
    <row r="27" spans="1:6" ht="12.6" customHeight="1">
      <c r="A27" s="4" t="s">
        <v>2811</v>
      </c>
      <c r="B27" s="13" t="s">
        <v>5456</v>
      </c>
      <c r="C27" s="4">
        <f t="shared" si="0"/>
        <v>3</v>
      </c>
      <c r="D27" s="4">
        <v>1</v>
      </c>
      <c r="E27" s="4">
        <v>1</v>
      </c>
      <c r="F27" s="28">
        <v>1</v>
      </c>
    </row>
    <row r="28" spans="1:6" ht="12.6" customHeight="1">
      <c r="A28" s="145" t="s">
        <v>556</v>
      </c>
      <c r="B28" s="13" t="s">
        <v>5457</v>
      </c>
      <c r="C28" s="4">
        <f t="shared" si="0"/>
        <v>35</v>
      </c>
      <c r="D28" s="4">
        <v>18</v>
      </c>
      <c r="E28" s="4">
        <v>17</v>
      </c>
      <c r="F28" s="28"/>
    </row>
    <row r="29" spans="1:6" ht="12.6" customHeight="1">
      <c r="A29" s="4" t="s">
        <v>2812</v>
      </c>
      <c r="B29" s="13" t="s">
        <v>5458</v>
      </c>
      <c r="C29" s="4">
        <f t="shared" si="0"/>
        <v>4</v>
      </c>
      <c r="D29" s="4">
        <v>4</v>
      </c>
      <c r="E29" s="4"/>
      <c r="F29" s="28"/>
    </row>
    <row r="30" spans="1:6" ht="12.6" customHeight="1">
      <c r="A30" s="4" t="s">
        <v>2813</v>
      </c>
      <c r="B30" s="13" t="s">
        <v>5459</v>
      </c>
      <c r="C30" s="4">
        <f t="shared" si="0"/>
        <v>19</v>
      </c>
      <c r="D30" s="4">
        <v>18</v>
      </c>
      <c r="E30" s="4"/>
      <c r="F30" s="28">
        <v>1</v>
      </c>
    </row>
    <row r="31" spans="1:6" ht="12.6" customHeight="1">
      <c r="A31" s="4" t="s">
        <v>2814</v>
      </c>
      <c r="B31" s="13" t="s">
        <v>5460</v>
      </c>
      <c r="C31" s="4">
        <f t="shared" si="0"/>
        <v>4</v>
      </c>
      <c r="D31" s="4">
        <v>2</v>
      </c>
      <c r="E31" s="4">
        <v>2</v>
      </c>
      <c r="F31" s="28"/>
    </row>
    <row r="32" spans="1:6" ht="12.6" customHeight="1">
      <c r="A32" s="4" t="s">
        <v>394</v>
      </c>
      <c r="B32" s="13" t="s">
        <v>3127</v>
      </c>
      <c r="C32" s="4">
        <f t="shared" si="0"/>
        <v>32</v>
      </c>
      <c r="D32" s="4">
        <v>2</v>
      </c>
      <c r="E32" s="4">
        <v>2</v>
      </c>
      <c r="F32" s="28">
        <v>28</v>
      </c>
    </row>
    <row r="33" spans="1:6" ht="12.6" customHeight="1">
      <c r="A33" s="145" t="s">
        <v>820</v>
      </c>
      <c r="B33" s="13" t="s">
        <v>3128</v>
      </c>
      <c r="C33" s="4">
        <f t="shared" si="0"/>
        <v>384</v>
      </c>
      <c r="D33" s="4">
        <v>334</v>
      </c>
      <c r="E33" s="4">
        <v>49</v>
      </c>
      <c r="F33" s="28">
        <v>1</v>
      </c>
    </row>
    <row r="34" spans="1:6" ht="12.6" customHeight="1">
      <c r="A34" s="4" t="s">
        <v>395</v>
      </c>
      <c r="B34" s="13" t="s">
        <v>3129</v>
      </c>
      <c r="C34" s="4">
        <f t="shared" si="0"/>
        <v>76</v>
      </c>
      <c r="D34" s="4">
        <v>18</v>
      </c>
      <c r="E34" s="4">
        <v>11</v>
      </c>
      <c r="F34" s="28">
        <v>47</v>
      </c>
    </row>
    <row r="35" spans="1:6" ht="12.6" customHeight="1">
      <c r="A35" s="4" t="s">
        <v>396</v>
      </c>
      <c r="B35" s="13" t="s">
        <v>2851</v>
      </c>
      <c r="C35" s="4">
        <f t="shared" si="0"/>
        <v>28</v>
      </c>
      <c r="D35" s="4">
        <v>7</v>
      </c>
      <c r="E35" s="4">
        <v>17</v>
      </c>
      <c r="F35" s="28">
        <v>4</v>
      </c>
    </row>
    <row r="36" spans="1:6" ht="12.6" customHeight="1">
      <c r="A36" s="4" t="s">
        <v>2865</v>
      </c>
      <c r="B36" s="13" t="s">
        <v>2864</v>
      </c>
      <c r="C36" s="4">
        <f t="shared" si="0"/>
        <v>3</v>
      </c>
      <c r="D36" s="4"/>
      <c r="E36" s="4">
        <v>3</v>
      </c>
      <c r="F36" s="28"/>
    </row>
    <row r="37" spans="1:6" ht="12.6" customHeight="1">
      <c r="A37" s="4" t="s">
        <v>2860</v>
      </c>
      <c r="B37" s="13" t="s">
        <v>2859</v>
      </c>
      <c r="C37" s="4">
        <f t="shared" si="0"/>
        <v>34</v>
      </c>
      <c r="D37" s="4">
        <v>16</v>
      </c>
      <c r="E37" s="4">
        <v>15</v>
      </c>
      <c r="F37" s="28">
        <v>3</v>
      </c>
    </row>
    <row r="38" spans="1:6" ht="12.6" customHeight="1">
      <c r="A38" s="4" t="s">
        <v>2862</v>
      </c>
      <c r="B38" s="13" t="s">
        <v>2861</v>
      </c>
      <c r="C38" s="4">
        <f t="shared" si="0"/>
        <v>251</v>
      </c>
      <c r="D38" s="4">
        <v>92</v>
      </c>
      <c r="E38" s="4">
        <v>117</v>
      </c>
      <c r="F38" s="28">
        <v>42</v>
      </c>
    </row>
    <row r="39" spans="1:6" ht="12.6" customHeight="1">
      <c r="A39" s="4" t="s">
        <v>2866</v>
      </c>
      <c r="B39" s="13" t="s">
        <v>2863</v>
      </c>
      <c r="C39" s="4">
        <f t="shared" si="0"/>
        <v>16</v>
      </c>
      <c r="D39" s="4">
        <v>10</v>
      </c>
      <c r="E39" s="4">
        <v>3</v>
      </c>
      <c r="F39" s="28">
        <v>3</v>
      </c>
    </row>
    <row r="40" spans="1:6" ht="12.6" customHeight="1">
      <c r="A40" s="4" t="s">
        <v>3255</v>
      </c>
      <c r="B40" s="13" t="s">
        <v>3256</v>
      </c>
      <c r="C40" s="4">
        <f t="shared" si="0"/>
        <v>4</v>
      </c>
      <c r="D40" s="4">
        <v>1</v>
      </c>
      <c r="E40" s="4">
        <v>3</v>
      </c>
      <c r="F40" s="28"/>
    </row>
    <row r="41" spans="1:6" ht="12.6" customHeight="1">
      <c r="A41" s="4" t="s">
        <v>3257</v>
      </c>
      <c r="B41" s="13" t="s">
        <v>3258</v>
      </c>
      <c r="C41" s="4">
        <f t="shared" si="0"/>
        <v>10</v>
      </c>
      <c r="D41" s="4">
        <v>9</v>
      </c>
      <c r="E41" s="4">
        <v>1</v>
      </c>
      <c r="F41" s="28"/>
    </row>
    <row r="42" spans="1:6" ht="12.6" customHeight="1">
      <c r="A42" s="4" t="s">
        <v>3259</v>
      </c>
      <c r="B42" s="13" t="s">
        <v>3260</v>
      </c>
      <c r="C42" s="4">
        <f t="shared" si="0"/>
        <v>6</v>
      </c>
      <c r="D42" s="4">
        <v>2</v>
      </c>
      <c r="E42" s="4">
        <v>2</v>
      </c>
      <c r="F42" s="28">
        <v>2</v>
      </c>
    </row>
    <row r="43" spans="1:6" ht="12.6" customHeight="1">
      <c r="A43" s="4" t="s">
        <v>3261</v>
      </c>
      <c r="B43" s="13" t="s">
        <v>3262</v>
      </c>
      <c r="C43" s="4">
        <f t="shared" si="0"/>
        <v>26</v>
      </c>
      <c r="D43" s="4">
        <v>8</v>
      </c>
      <c r="E43" s="4">
        <v>15</v>
      </c>
      <c r="F43" s="28">
        <v>3</v>
      </c>
    </row>
    <row r="44" spans="1:6" ht="12.6" customHeight="1">
      <c r="A44" s="4" t="s">
        <v>3263</v>
      </c>
      <c r="B44" s="13" t="s">
        <v>3264</v>
      </c>
      <c r="C44" s="4">
        <f t="shared" si="0"/>
        <v>145</v>
      </c>
      <c r="D44" s="4">
        <v>83</v>
      </c>
      <c r="E44" s="4">
        <v>56</v>
      </c>
      <c r="F44" s="28">
        <v>6</v>
      </c>
    </row>
    <row r="45" spans="1:6" ht="12.6" customHeight="1">
      <c r="A45" s="4" t="s">
        <v>3265</v>
      </c>
      <c r="B45" s="13" t="s">
        <v>3266</v>
      </c>
      <c r="C45" s="4">
        <f t="shared" si="0"/>
        <v>10</v>
      </c>
      <c r="D45" s="4">
        <v>2</v>
      </c>
      <c r="E45" s="4">
        <v>8</v>
      </c>
      <c r="F45" s="28"/>
    </row>
    <row r="46" spans="1:6" ht="12.6" customHeight="1">
      <c r="A46" s="4" t="s">
        <v>3267</v>
      </c>
      <c r="B46" s="13" t="s">
        <v>4706</v>
      </c>
      <c r="C46" s="4">
        <f t="shared" si="0"/>
        <v>7</v>
      </c>
      <c r="D46" s="4">
        <v>2</v>
      </c>
      <c r="E46" s="4">
        <v>5</v>
      </c>
      <c r="F46" s="28"/>
    </row>
    <row r="47" spans="1:6" ht="12.6" customHeight="1">
      <c r="A47" s="4" t="s">
        <v>4707</v>
      </c>
      <c r="B47" s="13" t="s">
        <v>4708</v>
      </c>
      <c r="C47" s="4">
        <f t="shared" si="0"/>
        <v>5</v>
      </c>
      <c r="D47" s="4">
        <v>4</v>
      </c>
      <c r="E47" s="4">
        <v>1</v>
      </c>
      <c r="F47" s="28"/>
    </row>
    <row r="48" spans="1:6" ht="12.6" customHeight="1">
      <c r="A48" s="4" t="s">
        <v>4709</v>
      </c>
      <c r="B48" s="13" t="s">
        <v>4710</v>
      </c>
      <c r="C48" s="4">
        <f t="shared" si="0"/>
        <v>57</v>
      </c>
      <c r="D48" s="4">
        <v>17</v>
      </c>
      <c r="E48" s="4">
        <v>35</v>
      </c>
      <c r="F48" s="28">
        <v>5</v>
      </c>
    </row>
    <row r="49" spans="1:6" ht="12.6" customHeight="1">
      <c r="A49" s="4" t="s">
        <v>4711</v>
      </c>
      <c r="B49" s="13" t="s">
        <v>4712</v>
      </c>
      <c r="C49" s="4">
        <f t="shared" si="0"/>
        <v>0</v>
      </c>
      <c r="D49" s="4">
        <v>0</v>
      </c>
      <c r="E49" s="4">
        <v>0</v>
      </c>
      <c r="F49" s="28">
        <v>0</v>
      </c>
    </row>
    <row r="50" spans="1:6" ht="12.6" customHeight="1">
      <c r="A50" s="4" t="s">
        <v>4713</v>
      </c>
      <c r="B50" s="13" t="s">
        <v>74</v>
      </c>
      <c r="C50" s="4">
        <f t="shared" si="0"/>
        <v>1</v>
      </c>
      <c r="D50" s="4">
        <v>1</v>
      </c>
      <c r="E50" s="4"/>
      <c r="F50" s="28"/>
    </row>
    <row r="51" spans="1:6" ht="12.6" customHeight="1">
      <c r="A51" s="4" t="s">
        <v>75</v>
      </c>
      <c r="B51" s="13" t="s">
        <v>76</v>
      </c>
      <c r="C51" s="4">
        <f t="shared" si="0"/>
        <v>3</v>
      </c>
      <c r="D51" s="4">
        <v>2</v>
      </c>
      <c r="E51" s="4">
        <v>1</v>
      </c>
      <c r="F51" s="28"/>
    </row>
    <row r="52" spans="1:6" ht="12.6" customHeight="1">
      <c r="A52" s="4" t="s">
        <v>77</v>
      </c>
      <c r="B52" s="13" t="s">
        <v>78</v>
      </c>
      <c r="C52" s="4">
        <f t="shared" si="0"/>
        <v>14</v>
      </c>
      <c r="D52" s="4">
        <v>7</v>
      </c>
      <c r="E52" s="4">
        <v>4</v>
      </c>
      <c r="F52" s="28">
        <v>3</v>
      </c>
    </row>
    <row r="53" spans="1:6" ht="12.6" customHeight="1">
      <c r="A53" s="4" t="s">
        <v>79</v>
      </c>
      <c r="B53" s="13" t="s">
        <v>1100</v>
      </c>
      <c r="C53" s="4">
        <f t="shared" si="0"/>
        <v>1</v>
      </c>
      <c r="D53" s="4">
        <v>1</v>
      </c>
      <c r="E53" s="4"/>
      <c r="F53" s="28"/>
    </row>
    <row r="54" spans="1:6" ht="12.6" customHeight="1">
      <c r="A54" s="4" t="s">
        <v>1101</v>
      </c>
      <c r="B54" s="13" t="s">
        <v>1102</v>
      </c>
      <c r="C54" s="4">
        <f t="shared" si="0"/>
        <v>7</v>
      </c>
      <c r="D54" s="4">
        <v>3</v>
      </c>
      <c r="E54" s="4">
        <v>3</v>
      </c>
      <c r="F54" s="28">
        <v>1</v>
      </c>
    </row>
    <row r="55" spans="1:6" ht="12.6" customHeight="1">
      <c r="A55" s="4" t="s">
        <v>1103</v>
      </c>
      <c r="B55" s="13" t="s">
        <v>1104</v>
      </c>
      <c r="C55" s="4">
        <f t="shared" si="0"/>
        <v>0</v>
      </c>
      <c r="D55" s="4">
        <v>0</v>
      </c>
      <c r="E55" s="4">
        <v>0</v>
      </c>
      <c r="F55" s="28">
        <v>0</v>
      </c>
    </row>
    <row r="56" spans="1:6" ht="12.6" customHeight="1">
      <c r="A56" s="4" t="s">
        <v>1105</v>
      </c>
      <c r="B56" s="13" t="s">
        <v>1698</v>
      </c>
      <c r="C56" s="4">
        <f t="shared" si="0"/>
        <v>0</v>
      </c>
      <c r="D56" s="4">
        <v>0</v>
      </c>
      <c r="E56" s="4">
        <v>0</v>
      </c>
      <c r="F56" s="28">
        <v>0</v>
      </c>
    </row>
    <row r="57" spans="1:6" ht="12.6" customHeight="1">
      <c r="A57" s="4" t="s">
        <v>1699</v>
      </c>
      <c r="B57" s="13" t="s">
        <v>1700</v>
      </c>
      <c r="C57" s="4">
        <f t="shared" si="0"/>
        <v>215</v>
      </c>
      <c r="D57" s="4">
        <v>83</v>
      </c>
      <c r="E57" s="4">
        <v>104</v>
      </c>
      <c r="F57" s="28">
        <v>28</v>
      </c>
    </row>
    <row r="58" spans="1:6" ht="12.6" customHeight="1">
      <c r="A58" s="4" t="s">
        <v>1701</v>
      </c>
      <c r="B58" s="13" t="s">
        <v>1702</v>
      </c>
      <c r="C58" s="4">
        <f t="shared" si="0"/>
        <v>190</v>
      </c>
      <c r="D58" s="4">
        <v>84</v>
      </c>
      <c r="E58" s="4">
        <v>82</v>
      </c>
      <c r="F58" s="28">
        <v>24</v>
      </c>
    </row>
    <row r="59" spans="1:6" ht="12.6" customHeight="1">
      <c r="A59" s="4" t="s">
        <v>2791</v>
      </c>
      <c r="B59" s="13" t="s">
        <v>2792</v>
      </c>
      <c r="C59" s="4">
        <f t="shared" si="0"/>
        <v>10</v>
      </c>
      <c r="D59" s="4">
        <v>2</v>
      </c>
      <c r="E59" s="4">
        <v>5</v>
      </c>
      <c r="F59" s="28">
        <v>3</v>
      </c>
    </row>
    <row r="60" spans="1:6" ht="12.6" customHeight="1">
      <c r="A60" s="4" t="s">
        <v>2793</v>
      </c>
      <c r="B60" s="13" t="s">
        <v>2794</v>
      </c>
      <c r="C60" s="4">
        <f t="shared" si="0"/>
        <v>11</v>
      </c>
      <c r="D60" s="4"/>
      <c r="E60" s="4">
        <v>6</v>
      </c>
      <c r="F60" s="28">
        <v>5</v>
      </c>
    </row>
    <row r="61" spans="1:6" ht="12.6" customHeight="1">
      <c r="A61" s="4" t="s">
        <v>2795</v>
      </c>
      <c r="B61" s="13" t="s">
        <v>2796</v>
      </c>
      <c r="C61" s="4">
        <f t="shared" si="0"/>
        <v>1</v>
      </c>
      <c r="D61" s="4"/>
      <c r="E61" s="4"/>
      <c r="F61" s="28">
        <v>1</v>
      </c>
    </row>
    <row r="62" spans="1:6" ht="12.6" customHeight="1">
      <c r="A62" s="145" t="s">
        <v>2455</v>
      </c>
      <c r="B62" s="13" t="s">
        <v>2797</v>
      </c>
      <c r="C62" s="4">
        <f t="shared" si="0"/>
        <v>37</v>
      </c>
      <c r="D62" s="4">
        <v>17</v>
      </c>
      <c r="E62" s="4">
        <v>19</v>
      </c>
      <c r="F62" s="28">
        <v>1</v>
      </c>
    </row>
    <row r="63" spans="1:6" ht="12.6" customHeight="1">
      <c r="A63" s="4" t="s">
        <v>2798</v>
      </c>
      <c r="B63" s="13" t="s">
        <v>1248</v>
      </c>
      <c r="C63" s="4">
        <f t="shared" si="0"/>
        <v>66</v>
      </c>
      <c r="D63" s="4">
        <v>23</v>
      </c>
      <c r="E63" s="4">
        <v>33</v>
      </c>
      <c r="F63" s="28">
        <v>10</v>
      </c>
    </row>
    <row r="64" spans="1:6" ht="12.6" customHeight="1">
      <c r="A64" s="4" t="s">
        <v>1249</v>
      </c>
      <c r="B64" s="13" t="s">
        <v>1250</v>
      </c>
      <c r="C64" s="4">
        <f t="shared" si="0"/>
        <v>3</v>
      </c>
      <c r="D64" s="4">
        <v>3</v>
      </c>
      <c r="E64" s="4"/>
      <c r="F64" s="28"/>
    </row>
    <row r="65" spans="1:6" ht="12.6" customHeight="1">
      <c r="A65" s="4" t="s">
        <v>1251</v>
      </c>
      <c r="B65" s="13" t="s">
        <v>1252</v>
      </c>
      <c r="C65" s="4">
        <f t="shared" si="0"/>
        <v>11</v>
      </c>
      <c r="D65" s="4">
        <v>3</v>
      </c>
      <c r="E65" s="4">
        <v>5</v>
      </c>
      <c r="F65" s="28">
        <v>3</v>
      </c>
    </row>
    <row r="66" spans="1:6" ht="12.6" customHeight="1">
      <c r="A66" s="4" t="s">
        <v>1253</v>
      </c>
      <c r="B66" s="13" t="s">
        <v>1254</v>
      </c>
      <c r="C66" s="4">
        <f t="shared" si="0"/>
        <v>279</v>
      </c>
      <c r="D66" s="4">
        <v>32</v>
      </c>
      <c r="E66" s="4">
        <v>88</v>
      </c>
      <c r="F66" s="28">
        <v>159</v>
      </c>
    </row>
    <row r="67" spans="1:6" ht="12.6" customHeight="1">
      <c r="A67" s="4" t="s">
        <v>1255</v>
      </c>
      <c r="B67" s="13" t="s">
        <v>1256</v>
      </c>
      <c r="C67" s="4">
        <f t="shared" si="0"/>
        <v>166</v>
      </c>
      <c r="D67" s="4">
        <v>47</v>
      </c>
      <c r="E67" s="4">
        <v>16</v>
      </c>
      <c r="F67" s="28">
        <v>103</v>
      </c>
    </row>
    <row r="68" spans="1:6" ht="12.6" customHeight="1">
      <c r="A68" s="4" t="s">
        <v>1257</v>
      </c>
      <c r="B68" s="13" t="s">
        <v>1107</v>
      </c>
      <c r="C68" s="4">
        <f t="shared" si="0"/>
        <v>316</v>
      </c>
      <c r="D68" s="4">
        <v>163</v>
      </c>
      <c r="E68" s="4">
        <v>10</v>
      </c>
      <c r="F68" s="28">
        <v>143</v>
      </c>
    </row>
    <row r="69" spans="1:6" ht="12.6" customHeight="1">
      <c r="A69" s="4" t="s">
        <v>1108</v>
      </c>
      <c r="B69" s="13" t="s">
        <v>1109</v>
      </c>
      <c r="C69" s="4">
        <f t="shared" si="0"/>
        <v>2</v>
      </c>
      <c r="D69" s="4"/>
      <c r="E69" s="4">
        <v>1</v>
      </c>
      <c r="F69" s="28">
        <v>1</v>
      </c>
    </row>
    <row r="70" spans="1:6" ht="12.6" customHeight="1">
      <c r="A70" s="4" t="s">
        <v>1110</v>
      </c>
      <c r="B70" s="13" t="s">
        <v>1111</v>
      </c>
      <c r="C70" s="4">
        <f t="shared" ref="C70:C109" si="1">SUM(D70:F70)</f>
        <v>8</v>
      </c>
      <c r="D70" s="4">
        <v>5</v>
      </c>
      <c r="E70" s="4">
        <v>3</v>
      </c>
      <c r="F70" s="28"/>
    </row>
    <row r="71" spans="1:6" ht="12.6" customHeight="1">
      <c r="A71" s="4" t="s">
        <v>1112</v>
      </c>
      <c r="B71" s="13" t="s">
        <v>5965</v>
      </c>
      <c r="C71" s="4">
        <f t="shared" si="1"/>
        <v>121</v>
      </c>
      <c r="D71" s="4">
        <v>44</v>
      </c>
      <c r="E71" s="4">
        <v>25</v>
      </c>
      <c r="F71" s="28">
        <v>52</v>
      </c>
    </row>
    <row r="72" spans="1:6" ht="12.6" customHeight="1">
      <c r="A72" s="4" t="s">
        <v>5966</v>
      </c>
      <c r="B72" s="13" t="s">
        <v>5967</v>
      </c>
      <c r="C72" s="4">
        <f t="shared" si="1"/>
        <v>55</v>
      </c>
      <c r="D72" s="4">
        <v>52</v>
      </c>
      <c r="E72" s="4">
        <v>1</v>
      </c>
      <c r="F72" s="28">
        <v>2</v>
      </c>
    </row>
    <row r="73" spans="1:6" ht="12.6" customHeight="1">
      <c r="A73" s="4" t="s">
        <v>5968</v>
      </c>
      <c r="B73" s="13" t="s">
        <v>5969</v>
      </c>
      <c r="C73" s="4">
        <f t="shared" si="1"/>
        <v>106</v>
      </c>
      <c r="D73" s="4">
        <v>106</v>
      </c>
      <c r="E73" s="4"/>
      <c r="F73" s="28"/>
    </row>
    <row r="74" spans="1:6" ht="12.6" customHeight="1">
      <c r="A74" s="4" t="s">
        <v>5970</v>
      </c>
      <c r="B74" s="13" t="s">
        <v>5971</v>
      </c>
      <c r="C74" s="4">
        <f t="shared" si="1"/>
        <v>132</v>
      </c>
      <c r="D74" s="4">
        <v>68</v>
      </c>
      <c r="E74" s="4">
        <v>55</v>
      </c>
      <c r="F74" s="28">
        <v>9</v>
      </c>
    </row>
    <row r="75" spans="1:6" ht="12.6" customHeight="1">
      <c r="A75" s="4" t="s">
        <v>5972</v>
      </c>
      <c r="B75" s="13" t="s">
        <v>5973</v>
      </c>
      <c r="C75" s="4">
        <f t="shared" si="1"/>
        <v>100</v>
      </c>
      <c r="D75" s="4">
        <v>22</v>
      </c>
      <c r="E75" s="4">
        <v>50</v>
      </c>
      <c r="F75" s="28">
        <v>28</v>
      </c>
    </row>
    <row r="76" spans="1:6" ht="12.6" customHeight="1">
      <c r="A76" s="145" t="s">
        <v>1263</v>
      </c>
      <c r="B76" s="13" t="s">
        <v>5974</v>
      </c>
      <c r="C76" s="4">
        <f t="shared" si="1"/>
        <v>782</v>
      </c>
      <c r="D76" s="4">
        <v>195</v>
      </c>
      <c r="E76" s="4">
        <v>306</v>
      </c>
      <c r="F76" s="28">
        <v>281</v>
      </c>
    </row>
    <row r="77" spans="1:6" ht="12.6" customHeight="1">
      <c r="A77" s="4" t="s">
        <v>1741</v>
      </c>
      <c r="B77" s="13" t="s">
        <v>1742</v>
      </c>
      <c r="C77" s="4">
        <f t="shared" si="1"/>
        <v>5</v>
      </c>
      <c r="D77" s="4">
        <v>5</v>
      </c>
      <c r="E77" s="4"/>
      <c r="F77" s="28"/>
    </row>
    <row r="78" spans="1:6" ht="12.6" customHeight="1">
      <c r="A78" s="4" t="s">
        <v>1743</v>
      </c>
      <c r="B78" s="13" t="s">
        <v>1744</v>
      </c>
      <c r="C78" s="4">
        <f t="shared" si="1"/>
        <v>29</v>
      </c>
      <c r="D78" s="4">
        <v>12</v>
      </c>
      <c r="E78" s="4">
        <v>17</v>
      </c>
      <c r="F78" s="28"/>
    </row>
    <row r="79" spans="1:6" ht="12.6" customHeight="1">
      <c r="A79" s="145" t="s">
        <v>1264</v>
      </c>
      <c r="B79" s="13" t="s">
        <v>1745</v>
      </c>
      <c r="C79" s="4">
        <f t="shared" si="1"/>
        <v>9</v>
      </c>
      <c r="D79" s="4">
        <v>5</v>
      </c>
      <c r="E79" s="4">
        <v>4</v>
      </c>
      <c r="F79" s="28"/>
    </row>
    <row r="80" spans="1:6" ht="12.6" customHeight="1">
      <c r="A80" s="4" t="s">
        <v>1746</v>
      </c>
      <c r="B80" s="13" t="s">
        <v>1747</v>
      </c>
      <c r="C80" s="4">
        <f t="shared" si="1"/>
        <v>285</v>
      </c>
      <c r="D80" s="4">
        <v>250</v>
      </c>
      <c r="E80" s="4">
        <v>29</v>
      </c>
      <c r="F80" s="28">
        <v>6</v>
      </c>
    </row>
    <row r="81" spans="1:6" ht="12.6" customHeight="1">
      <c r="A81" s="4" t="s">
        <v>1748</v>
      </c>
      <c r="B81" s="13" t="s">
        <v>1749</v>
      </c>
      <c r="C81" s="4">
        <f t="shared" si="1"/>
        <v>2140</v>
      </c>
      <c r="D81" s="4">
        <v>432</v>
      </c>
      <c r="E81" s="4">
        <v>854</v>
      </c>
      <c r="F81" s="28">
        <v>854</v>
      </c>
    </row>
    <row r="82" spans="1:6" ht="12.6" customHeight="1">
      <c r="A82" s="145" t="s">
        <v>557</v>
      </c>
      <c r="B82" s="13" t="s">
        <v>1750</v>
      </c>
      <c r="C82" s="4">
        <f t="shared" si="1"/>
        <v>1093</v>
      </c>
      <c r="D82" s="4">
        <v>36</v>
      </c>
      <c r="E82" s="4">
        <v>470</v>
      </c>
      <c r="F82" s="28">
        <v>587</v>
      </c>
    </row>
    <row r="83" spans="1:6" ht="12.6" customHeight="1">
      <c r="A83" s="4" t="s">
        <v>1751</v>
      </c>
      <c r="B83" s="13" t="s">
        <v>1752</v>
      </c>
      <c r="C83" s="4">
        <f t="shared" si="1"/>
        <v>3392</v>
      </c>
      <c r="D83" s="4">
        <v>3339</v>
      </c>
      <c r="E83" s="4">
        <v>42</v>
      </c>
      <c r="F83" s="28">
        <v>11</v>
      </c>
    </row>
    <row r="84" spans="1:6" ht="12.6" customHeight="1">
      <c r="A84" s="4" t="s">
        <v>1753</v>
      </c>
      <c r="B84" s="13" t="s">
        <v>1754</v>
      </c>
      <c r="C84" s="4">
        <f t="shared" si="1"/>
        <v>218</v>
      </c>
      <c r="D84" s="4">
        <v>218</v>
      </c>
      <c r="E84" s="4"/>
      <c r="F84" s="28"/>
    </row>
    <row r="85" spans="1:6" ht="12.6" customHeight="1">
      <c r="A85" s="4" t="s">
        <v>1755</v>
      </c>
      <c r="B85" s="13" t="s">
        <v>1756</v>
      </c>
      <c r="C85" s="4">
        <f t="shared" si="1"/>
        <v>273</v>
      </c>
      <c r="D85" s="4">
        <v>273</v>
      </c>
      <c r="E85" s="4"/>
      <c r="F85" s="28"/>
    </row>
    <row r="86" spans="1:6" ht="12.6" customHeight="1">
      <c r="A86" s="4" t="s">
        <v>489</v>
      </c>
      <c r="B86" s="13" t="s">
        <v>490</v>
      </c>
      <c r="C86" s="4">
        <f t="shared" si="1"/>
        <v>872</v>
      </c>
      <c r="D86" s="4">
        <v>844</v>
      </c>
      <c r="E86" s="4">
        <v>19</v>
      </c>
      <c r="F86" s="28">
        <v>9</v>
      </c>
    </row>
    <row r="87" spans="1:6" ht="12.6" customHeight="1">
      <c r="A87" s="4" t="s">
        <v>491</v>
      </c>
      <c r="B87" s="13" t="s">
        <v>1998</v>
      </c>
      <c r="C87" s="4">
        <f t="shared" si="1"/>
        <v>5</v>
      </c>
      <c r="D87" s="4">
        <v>5</v>
      </c>
      <c r="E87" s="4"/>
      <c r="F87" s="28"/>
    </row>
    <row r="88" spans="1:6" ht="12.6" customHeight="1">
      <c r="A88" s="4" t="s">
        <v>1999</v>
      </c>
      <c r="B88" s="13" t="s">
        <v>2000</v>
      </c>
      <c r="C88" s="4">
        <f t="shared" si="1"/>
        <v>2</v>
      </c>
      <c r="D88" s="4">
        <v>2</v>
      </c>
      <c r="E88" s="4"/>
      <c r="F88" s="28"/>
    </row>
    <row r="89" spans="1:6" ht="12.6" customHeight="1">
      <c r="A89" s="4" t="s">
        <v>2001</v>
      </c>
      <c r="B89" s="13" t="s">
        <v>2002</v>
      </c>
      <c r="C89" s="4">
        <f t="shared" si="1"/>
        <v>1307</v>
      </c>
      <c r="D89" s="4">
        <v>345</v>
      </c>
      <c r="E89" s="4">
        <v>62</v>
      </c>
      <c r="F89" s="28">
        <v>900</v>
      </c>
    </row>
    <row r="90" spans="1:6" ht="12.6" customHeight="1">
      <c r="A90" s="145" t="s">
        <v>1153</v>
      </c>
      <c r="B90" s="13" t="s">
        <v>2003</v>
      </c>
      <c r="C90" s="4">
        <f t="shared" si="1"/>
        <v>25</v>
      </c>
      <c r="D90" s="4">
        <v>3</v>
      </c>
      <c r="E90" s="4"/>
      <c r="F90" s="28">
        <v>22</v>
      </c>
    </row>
    <row r="91" spans="1:6" ht="12.6" customHeight="1">
      <c r="A91" s="4" t="s">
        <v>2004</v>
      </c>
      <c r="B91" s="13" t="s">
        <v>4204</v>
      </c>
      <c r="C91" s="4">
        <f t="shared" si="1"/>
        <v>383</v>
      </c>
      <c r="D91" s="4">
        <v>295</v>
      </c>
      <c r="E91" s="4">
        <v>79</v>
      </c>
      <c r="F91" s="28">
        <v>9</v>
      </c>
    </row>
    <row r="92" spans="1:6" ht="12.6" customHeight="1">
      <c r="A92" s="145" t="s">
        <v>558</v>
      </c>
      <c r="B92" s="13" t="s">
        <v>4205</v>
      </c>
      <c r="C92" s="4">
        <f t="shared" si="1"/>
        <v>115</v>
      </c>
      <c r="D92" s="4">
        <v>113</v>
      </c>
      <c r="E92" s="4">
        <v>2</v>
      </c>
      <c r="F92" s="28"/>
    </row>
    <row r="93" spans="1:6" ht="12.6" customHeight="1">
      <c r="A93" s="4" t="s">
        <v>4206</v>
      </c>
      <c r="B93" s="13" t="s">
        <v>4207</v>
      </c>
      <c r="C93" s="4">
        <f t="shared" si="1"/>
        <v>9</v>
      </c>
      <c r="D93" s="4">
        <v>8</v>
      </c>
      <c r="E93" s="4">
        <v>1</v>
      </c>
      <c r="F93" s="28"/>
    </row>
    <row r="94" spans="1:6" ht="12.6" customHeight="1">
      <c r="A94" s="4" t="s">
        <v>4208</v>
      </c>
      <c r="B94" s="13" t="s">
        <v>4209</v>
      </c>
      <c r="C94" s="4">
        <f t="shared" si="1"/>
        <v>32</v>
      </c>
      <c r="D94" s="4">
        <v>32</v>
      </c>
      <c r="E94" s="4"/>
      <c r="F94" s="28"/>
    </row>
    <row r="95" spans="1:6" ht="12.6" customHeight="1">
      <c r="A95" s="145" t="s">
        <v>559</v>
      </c>
      <c r="B95" s="13" t="s">
        <v>4210</v>
      </c>
      <c r="C95" s="4">
        <f t="shared" si="1"/>
        <v>4</v>
      </c>
      <c r="D95" s="4">
        <v>3</v>
      </c>
      <c r="E95" s="4">
        <v>1</v>
      </c>
      <c r="F95" s="28"/>
    </row>
    <row r="96" spans="1:6" ht="12.6" customHeight="1">
      <c r="A96" s="4" t="s">
        <v>4211</v>
      </c>
      <c r="B96" s="13" t="s">
        <v>4212</v>
      </c>
      <c r="C96" s="4">
        <f t="shared" si="1"/>
        <v>5</v>
      </c>
      <c r="D96" s="4">
        <v>5</v>
      </c>
      <c r="E96" s="4"/>
      <c r="F96" s="28"/>
    </row>
    <row r="97" spans="1:6" ht="12.6" customHeight="1">
      <c r="A97" s="145" t="s">
        <v>1127</v>
      </c>
      <c r="B97" s="13" t="s">
        <v>4213</v>
      </c>
      <c r="C97" s="4">
        <f t="shared" si="1"/>
        <v>73</v>
      </c>
      <c r="D97" s="4">
        <v>64</v>
      </c>
      <c r="E97" s="4">
        <v>1</v>
      </c>
      <c r="F97" s="28">
        <v>8</v>
      </c>
    </row>
    <row r="98" spans="1:6" ht="12.6" customHeight="1">
      <c r="A98" s="4" t="s">
        <v>4214</v>
      </c>
      <c r="B98" s="13" t="s">
        <v>2784</v>
      </c>
      <c r="C98" s="4">
        <f t="shared" si="1"/>
        <v>1334</v>
      </c>
      <c r="D98" s="4">
        <v>141</v>
      </c>
      <c r="E98" s="4">
        <v>278</v>
      </c>
      <c r="F98" s="28">
        <v>915</v>
      </c>
    </row>
    <row r="99" spans="1:6" ht="12.6" customHeight="1">
      <c r="A99" s="4" t="s">
        <v>4226</v>
      </c>
      <c r="B99" s="13" t="s">
        <v>4227</v>
      </c>
      <c r="C99" s="4">
        <f t="shared" si="1"/>
        <v>98</v>
      </c>
      <c r="D99" s="4">
        <v>27</v>
      </c>
      <c r="E99" s="4">
        <v>21</v>
      </c>
      <c r="F99" s="28">
        <v>50</v>
      </c>
    </row>
    <row r="100" spans="1:6" ht="12.6" customHeight="1">
      <c r="A100" s="4" t="s">
        <v>4228</v>
      </c>
      <c r="B100" s="13" t="s">
        <v>4229</v>
      </c>
      <c r="C100" s="4">
        <f t="shared" si="1"/>
        <v>98</v>
      </c>
      <c r="D100" s="4">
        <v>43</v>
      </c>
      <c r="E100" s="4">
        <v>26</v>
      </c>
      <c r="F100" s="28">
        <v>29</v>
      </c>
    </row>
    <row r="101" spans="1:6" ht="12.6" customHeight="1">
      <c r="A101" s="4" t="s">
        <v>4230</v>
      </c>
      <c r="B101" s="13" t="s">
        <v>4231</v>
      </c>
      <c r="C101" s="4">
        <f t="shared" si="1"/>
        <v>693</v>
      </c>
      <c r="D101" s="4">
        <v>3</v>
      </c>
      <c r="E101" s="4">
        <v>55</v>
      </c>
      <c r="F101" s="28">
        <v>635</v>
      </c>
    </row>
    <row r="102" spans="1:6" ht="12.6" customHeight="1">
      <c r="A102" s="4" t="s">
        <v>4232</v>
      </c>
      <c r="B102" s="13" t="s">
        <v>4233</v>
      </c>
      <c r="C102" s="4">
        <f t="shared" si="1"/>
        <v>29</v>
      </c>
      <c r="D102" s="4"/>
      <c r="E102" s="4">
        <v>6</v>
      </c>
      <c r="F102" s="28">
        <v>23</v>
      </c>
    </row>
    <row r="103" spans="1:6" ht="12.6" customHeight="1">
      <c r="A103" s="4" t="s">
        <v>4234</v>
      </c>
      <c r="B103" s="13" t="s">
        <v>4235</v>
      </c>
      <c r="C103" s="4">
        <f t="shared" si="1"/>
        <v>9372</v>
      </c>
      <c r="D103" s="4">
        <v>9152</v>
      </c>
      <c r="E103" s="4">
        <v>207</v>
      </c>
      <c r="F103" s="28">
        <v>13</v>
      </c>
    </row>
    <row r="104" spans="1:6" ht="12.6" customHeight="1">
      <c r="A104" s="4" t="s">
        <v>4236</v>
      </c>
      <c r="B104" s="13" t="s">
        <v>4237</v>
      </c>
      <c r="C104" s="4">
        <f t="shared" si="1"/>
        <v>2066</v>
      </c>
      <c r="D104" s="4">
        <v>1750</v>
      </c>
      <c r="E104" s="4">
        <v>316</v>
      </c>
      <c r="F104" s="28"/>
    </row>
    <row r="105" spans="1:6" ht="12.6" customHeight="1">
      <c r="A105" s="4" t="s">
        <v>4238</v>
      </c>
      <c r="B105" s="13" t="s">
        <v>4239</v>
      </c>
      <c r="C105" s="4">
        <f t="shared" si="1"/>
        <v>326</v>
      </c>
      <c r="D105" s="4">
        <v>232</v>
      </c>
      <c r="E105" s="4">
        <v>77</v>
      </c>
      <c r="F105" s="28">
        <v>17</v>
      </c>
    </row>
    <row r="106" spans="1:6" ht="12.6" customHeight="1">
      <c r="A106" s="4" t="s">
        <v>1584</v>
      </c>
      <c r="B106" s="13" t="s">
        <v>1585</v>
      </c>
      <c r="C106" s="4">
        <f t="shared" si="1"/>
        <v>2026</v>
      </c>
      <c r="D106" s="4">
        <v>2007</v>
      </c>
      <c r="E106" s="4">
        <v>12</v>
      </c>
      <c r="F106" s="28">
        <v>7</v>
      </c>
    </row>
    <row r="107" spans="1:6" ht="12.6" customHeight="1">
      <c r="A107" s="4" t="s">
        <v>1586</v>
      </c>
      <c r="B107" s="13" t="s">
        <v>1587</v>
      </c>
      <c r="C107" s="4">
        <f t="shared" si="1"/>
        <v>11</v>
      </c>
      <c r="D107" s="4">
        <v>5</v>
      </c>
      <c r="E107" s="4">
        <v>5</v>
      </c>
      <c r="F107" s="28">
        <v>1</v>
      </c>
    </row>
    <row r="108" spans="1:6" ht="12.6" customHeight="1">
      <c r="A108" s="4" t="s">
        <v>1588</v>
      </c>
      <c r="B108" s="13" t="s">
        <v>2785</v>
      </c>
      <c r="C108" s="4">
        <f t="shared" si="1"/>
        <v>317</v>
      </c>
      <c r="D108" s="4">
        <v>312</v>
      </c>
      <c r="E108" s="4">
        <v>5</v>
      </c>
      <c r="F108" s="28"/>
    </row>
    <row r="109" spans="1:6" ht="12.6" customHeight="1">
      <c r="A109" s="4" t="s">
        <v>497</v>
      </c>
      <c r="B109" s="13" t="s">
        <v>498</v>
      </c>
      <c r="C109" s="4">
        <f t="shared" si="1"/>
        <v>21</v>
      </c>
      <c r="D109" s="4">
        <v>14</v>
      </c>
      <c r="E109" s="4">
        <v>5</v>
      </c>
      <c r="F109" s="28">
        <v>2</v>
      </c>
    </row>
    <row r="110" spans="1:6" ht="12.6" customHeight="1">
      <c r="A110" s="5"/>
      <c r="B110" s="4" t="s">
        <v>499</v>
      </c>
      <c r="C110" s="4">
        <f>SUM(D110:F110)</f>
        <v>34397</v>
      </c>
      <c r="D110" s="5">
        <f>SUM(D5:D109)</f>
        <v>25302</v>
      </c>
      <c r="E110" s="5">
        <f>SUM(E5:E109)</f>
        <v>3944</v>
      </c>
      <c r="F110" s="29">
        <f>SUM(F5:F109)</f>
        <v>5151</v>
      </c>
    </row>
    <row r="111" spans="1:6" ht="12.6" customHeight="1">
      <c r="A111" s="3"/>
      <c r="B111" s="6"/>
      <c r="C111" s="8" t="s">
        <v>1312</v>
      </c>
      <c r="D111" s="3"/>
      <c r="E111" s="3"/>
      <c r="F111" s="15"/>
    </row>
    <row r="112" spans="1:6" ht="12.6" customHeight="1">
      <c r="A112" s="3"/>
      <c r="B112" s="6"/>
      <c r="C112" s="3" t="s">
        <v>1638</v>
      </c>
      <c r="D112" s="3"/>
      <c r="E112" s="3"/>
      <c r="F112" s="15"/>
    </row>
    <row r="113" spans="1:6" ht="12.6" customHeight="1">
      <c r="A113" s="3"/>
      <c r="B113" s="6"/>
      <c r="C113" s="3" t="s">
        <v>1639</v>
      </c>
      <c r="D113" s="3"/>
      <c r="E113" s="3"/>
      <c r="F113" s="15"/>
    </row>
    <row r="114" spans="1:6" ht="12.6" customHeight="1">
      <c r="A114" s="3"/>
      <c r="B114" s="6"/>
      <c r="C114" s="3" t="s">
        <v>1643</v>
      </c>
      <c r="D114" s="3"/>
      <c r="E114" s="3"/>
      <c r="F114" s="15"/>
    </row>
    <row r="115" spans="1:6" ht="12.6" customHeight="1"/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74803149606299213" header="0.51181102362204722" footer="0.51181102362204722"/>
  <pageSetup paperSize="9" orientation="portrait" r:id="rId1"/>
  <headerFooter alignWithMargins="0"/>
  <rowBreaks count="1" manualBreakCount="1">
    <brk id="6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156"/>
  <sheetViews>
    <sheetView showGridLines="0" zoomScaleNormal="100" workbookViewId="0">
      <selection activeCell="A12" sqref="A12"/>
    </sheetView>
  </sheetViews>
  <sheetFormatPr defaultColWidth="7.5" defaultRowHeight="12.75" customHeight="1"/>
  <cols>
    <col min="1" max="1" width="8.625" style="3" customWidth="1"/>
    <col min="2" max="2" width="10.25" style="3" customWidth="1"/>
    <col min="3" max="3" width="7.5" style="6" customWidth="1"/>
    <col min="4" max="4" width="7.5" style="2" customWidth="1"/>
    <col min="5" max="5" width="7.5" style="3" customWidth="1"/>
    <col min="6" max="6" width="0.375" style="3" customWidth="1"/>
    <col min="7" max="7" width="8.625" style="3" customWidth="1"/>
    <col min="8" max="8" width="10.25" style="3" customWidth="1"/>
    <col min="9" max="9" width="7.5" style="3" customWidth="1"/>
    <col min="10" max="10" width="7.5" style="2" customWidth="1"/>
    <col min="11" max="11" width="7.5" style="6" customWidth="1"/>
    <col min="12" max="12" width="7.5" style="2" customWidth="1"/>
    <col min="13" max="16384" width="7.5" style="3"/>
  </cols>
  <sheetData>
    <row r="1" spans="1:12" ht="12.6" customHeight="1">
      <c r="A1" s="1" t="s">
        <v>882</v>
      </c>
    </row>
    <row r="2" spans="1:12" ht="12.6" customHeight="1">
      <c r="A2" s="1"/>
    </row>
    <row r="3" spans="1:12" ht="12.75" customHeight="1">
      <c r="A3" s="195" t="s">
        <v>6005</v>
      </c>
      <c r="B3" s="195" t="s">
        <v>448</v>
      </c>
      <c r="C3" s="197" t="s">
        <v>2856</v>
      </c>
      <c r="D3" s="198"/>
      <c r="E3" s="199"/>
    </row>
    <row r="4" spans="1:12" ht="12.75" customHeight="1">
      <c r="A4" s="196"/>
      <c r="B4" s="196"/>
      <c r="C4" s="152" t="s">
        <v>2857</v>
      </c>
      <c r="D4" s="153" t="s">
        <v>2858</v>
      </c>
      <c r="E4" s="146" t="s">
        <v>1135</v>
      </c>
    </row>
    <row r="5" spans="1:12" ht="12.75" customHeight="1">
      <c r="A5" s="13" t="s">
        <v>2183</v>
      </c>
      <c r="B5" s="5">
        <f>表3.1.1!B5</f>
        <v>26346</v>
      </c>
      <c r="C5" s="99">
        <f>I38</f>
        <v>21145</v>
      </c>
      <c r="D5" s="99">
        <f>B5-C5</f>
        <v>5201</v>
      </c>
      <c r="E5" s="100">
        <f>C5/B5 *100</f>
        <v>80.258862825476356</v>
      </c>
      <c r="L5" s="3"/>
    </row>
    <row r="6" spans="1:12" ht="12.75" customHeight="1">
      <c r="A6" s="13" t="s">
        <v>1180</v>
      </c>
      <c r="B6" s="5">
        <f>表3.1.1!B6</f>
        <v>7979</v>
      </c>
      <c r="C6" s="99">
        <f>表3.1.6!I59</f>
        <v>6512</v>
      </c>
      <c r="D6" s="99">
        <f>B6-C6</f>
        <v>1467</v>
      </c>
      <c r="E6" s="100">
        <f>C6/B6 *100</f>
        <v>81.614237373104402</v>
      </c>
      <c r="L6" s="3"/>
    </row>
    <row r="7" spans="1:12" ht="12.75" customHeight="1">
      <c r="A7" s="13" t="s">
        <v>1181</v>
      </c>
      <c r="B7" s="5">
        <f>表3.1.1!B7</f>
        <v>72</v>
      </c>
      <c r="C7" s="99">
        <v>69</v>
      </c>
      <c r="D7" s="99">
        <f>B7-C7</f>
        <v>3</v>
      </c>
      <c r="E7" s="100">
        <f>C7/B7 *100</f>
        <v>95.833333333333343</v>
      </c>
      <c r="L7" s="3"/>
    </row>
    <row r="8" spans="1:12" ht="12.75" customHeight="1">
      <c r="A8" s="13" t="s">
        <v>1182</v>
      </c>
      <c r="B8" s="5">
        <f>SUM(B5:B7)</f>
        <v>34397</v>
      </c>
      <c r="C8" s="5">
        <f>SUM(C5:C7)</f>
        <v>27726</v>
      </c>
      <c r="D8" s="99">
        <f>B8-C8</f>
        <v>6671</v>
      </c>
      <c r="E8" s="100">
        <f>C8/B8 *100</f>
        <v>80.60586679070849</v>
      </c>
      <c r="L8" s="3"/>
    </row>
    <row r="9" spans="1:12" ht="12.75" customHeight="1">
      <c r="A9" s="8"/>
      <c r="B9" s="8"/>
      <c r="C9" s="10"/>
      <c r="D9" s="9"/>
      <c r="E9" s="8"/>
      <c r="L9" s="3"/>
    </row>
    <row r="10" spans="1:12" ht="12.75" customHeight="1">
      <c r="A10" s="8"/>
      <c r="B10" s="8"/>
      <c r="C10" s="10"/>
      <c r="D10" s="9"/>
      <c r="E10" s="8"/>
      <c r="F10" s="8"/>
      <c r="G10" s="8"/>
      <c r="H10" s="8"/>
      <c r="I10" s="8"/>
      <c r="J10" s="9"/>
      <c r="K10" s="10"/>
      <c r="L10" s="3"/>
    </row>
    <row r="11" spans="1:12" ht="12.6" customHeight="1">
      <c r="A11" s="129" t="s">
        <v>883</v>
      </c>
      <c r="B11" s="8"/>
      <c r="C11" s="10"/>
      <c r="D11" s="9"/>
      <c r="E11" s="8"/>
      <c r="F11" s="8"/>
      <c r="G11" s="8"/>
      <c r="H11" s="8"/>
      <c r="I11" s="8"/>
      <c r="J11" s="9"/>
      <c r="K11" s="10"/>
      <c r="L11" s="3"/>
    </row>
    <row r="12" spans="1:12" ht="12.6" customHeight="1">
      <c r="A12" s="1"/>
      <c r="I12" s="17"/>
      <c r="J12" s="18"/>
      <c r="K12" s="19"/>
      <c r="L12" s="3"/>
    </row>
    <row r="13" spans="1:12" ht="12.75" customHeight="1">
      <c r="A13" s="195" t="s">
        <v>2183</v>
      </c>
      <c r="B13" s="195" t="s">
        <v>448</v>
      </c>
      <c r="C13" s="147" t="s">
        <v>2856</v>
      </c>
      <c r="D13" s="147"/>
      <c r="E13" s="147"/>
      <c r="F13" s="20"/>
      <c r="G13" s="195" t="s">
        <v>2183</v>
      </c>
      <c r="H13" s="195" t="s">
        <v>448</v>
      </c>
      <c r="I13" s="147" t="s">
        <v>2856</v>
      </c>
      <c r="J13" s="151"/>
      <c r="K13" s="147"/>
      <c r="L13" s="3"/>
    </row>
    <row r="14" spans="1:12" ht="12.75" customHeight="1">
      <c r="A14" s="196"/>
      <c r="B14" s="196"/>
      <c r="C14" s="146" t="s">
        <v>2857</v>
      </c>
      <c r="D14" s="146" t="s">
        <v>2858</v>
      </c>
      <c r="E14" s="146" t="s">
        <v>1135</v>
      </c>
      <c r="F14" s="20"/>
      <c r="G14" s="196"/>
      <c r="H14" s="196"/>
      <c r="I14" s="146" t="s">
        <v>2857</v>
      </c>
      <c r="J14" s="146" t="s">
        <v>2858</v>
      </c>
      <c r="K14" s="146" t="s">
        <v>1135</v>
      </c>
      <c r="L14" s="3"/>
    </row>
    <row r="15" spans="1:12" ht="12.75" customHeight="1">
      <c r="A15" s="4" t="s">
        <v>579</v>
      </c>
      <c r="B15" s="4">
        <f>表3.1.1!B15</f>
        <v>1158</v>
      </c>
      <c r="C15" s="4">
        <v>878</v>
      </c>
      <c r="D15" s="5">
        <f>B15-C15</f>
        <v>280</v>
      </c>
      <c r="E15" s="25">
        <f>C15/B15 *100</f>
        <v>75.82037996545769</v>
      </c>
      <c r="F15" s="20"/>
      <c r="G15" s="21" t="s">
        <v>375</v>
      </c>
      <c r="H15" s="4">
        <f>表3.1.1!H15</f>
        <v>686</v>
      </c>
      <c r="I15" s="22">
        <v>588</v>
      </c>
      <c r="J15" s="5">
        <f t="shared" ref="J15:J38" si="0">H15-I15</f>
        <v>98</v>
      </c>
      <c r="K15" s="24">
        <f t="shared" ref="K15:K38" si="1">I15/H15 *100</f>
        <v>85.714285714285708</v>
      </c>
      <c r="L15" s="3"/>
    </row>
    <row r="16" spans="1:12" ht="12.75" customHeight="1">
      <c r="A16" s="4" t="s">
        <v>580</v>
      </c>
      <c r="B16" s="4">
        <f>表3.1.1!B16</f>
        <v>342</v>
      </c>
      <c r="C16" s="4">
        <v>294</v>
      </c>
      <c r="D16" s="5">
        <f t="shared" ref="D16:D38" si="2">B16-C16</f>
        <v>48</v>
      </c>
      <c r="E16" s="25">
        <f t="shared" ref="E16:E38" si="3">C16/B16 *100</f>
        <v>85.964912280701753</v>
      </c>
      <c r="F16" s="20"/>
      <c r="G16" s="21" t="s">
        <v>376</v>
      </c>
      <c r="H16" s="4">
        <f>表3.1.1!H16</f>
        <v>459</v>
      </c>
      <c r="I16" s="22">
        <v>376</v>
      </c>
      <c r="J16" s="5">
        <f t="shared" si="0"/>
        <v>83</v>
      </c>
      <c r="K16" s="24">
        <f t="shared" si="1"/>
        <v>81.917211328976038</v>
      </c>
      <c r="L16" s="3"/>
    </row>
    <row r="17" spans="1:12" ht="12.75" customHeight="1">
      <c r="A17" s="4" t="s">
        <v>581</v>
      </c>
      <c r="B17" s="4">
        <f>表3.1.1!B17</f>
        <v>517</v>
      </c>
      <c r="C17" s="4">
        <v>419</v>
      </c>
      <c r="D17" s="5">
        <f t="shared" si="2"/>
        <v>98</v>
      </c>
      <c r="E17" s="25">
        <f t="shared" si="3"/>
        <v>81.044487427466152</v>
      </c>
      <c r="F17" s="20"/>
      <c r="G17" s="21" t="s">
        <v>377</v>
      </c>
      <c r="H17" s="4">
        <f>表3.1.1!H17</f>
        <v>406</v>
      </c>
      <c r="I17" s="22">
        <v>308</v>
      </c>
      <c r="J17" s="5">
        <f t="shared" si="0"/>
        <v>98</v>
      </c>
      <c r="K17" s="24">
        <f t="shared" si="1"/>
        <v>75.862068965517238</v>
      </c>
      <c r="L17" s="3"/>
    </row>
    <row r="18" spans="1:12" ht="12.75" customHeight="1">
      <c r="A18" s="4" t="s">
        <v>582</v>
      </c>
      <c r="B18" s="4">
        <f>表3.1.1!B18</f>
        <v>344</v>
      </c>
      <c r="C18" s="4">
        <v>267</v>
      </c>
      <c r="D18" s="5">
        <f t="shared" si="2"/>
        <v>77</v>
      </c>
      <c r="E18" s="25">
        <f t="shared" si="3"/>
        <v>77.616279069767444</v>
      </c>
      <c r="F18" s="20"/>
      <c r="G18" s="21" t="s">
        <v>378</v>
      </c>
      <c r="H18" s="4">
        <f>表3.1.1!H18</f>
        <v>1167</v>
      </c>
      <c r="I18" s="22">
        <v>984</v>
      </c>
      <c r="J18" s="5">
        <f t="shared" si="0"/>
        <v>183</v>
      </c>
      <c r="K18" s="24">
        <f t="shared" si="1"/>
        <v>84.318766066838052</v>
      </c>
      <c r="L18" s="3"/>
    </row>
    <row r="19" spans="1:12" ht="12.75" customHeight="1">
      <c r="A19" s="4" t="s">
        <v>583</v>
      </c>
      <c r="B19" s="4">
        <f>表3.1.1!B19</f>
        <v>504</v>
      </c>
      <c r="C19" s="4">
        <v>412</v>
      </c>
      <c r="D19" s="5">
        <f t="shared" si="2"/>
        <v>92</v>
      </c>
      <c r="E19" s="25">
        <f t="shared" si="3"/>
        <v>81.746031746031747</v>
      </c>
      <c r="F19" s="20"/>
      <c r="G19" s="21" t="s">
        <v>379</v>
      </c>
      <c r="H19" s="4">
        <f>表3.1.1!H19</f>
        <v>262</v>
      </c>
      <c r="I19" s="22">
        <v>199</v>
      </c>
      <c r="J19" s="5">
        <f t="shared" si="0"/>
        <v>63</v>
      </c>
      <c r="K19" s="24">
        <f t="shared" si="1"/>
        <v>75.954198473282446</v>
      </c>
      <c r="L19" s="3"/>
    </row>
    <row r="20" spans="1:12" ht="12.75" customHeight="1">
      <c r="A20" s="4" t="s">
        <v>584</v>
      </c>
      <c r="B20" s="4">
        <f>表3.1.1!B20</f>
        <v>503</v>
      </c>
      <c r="C20" s="4">
        <v>375</v>
      </c>
      <c r="D20" s="5">
        <f t="shared" si="2"/>
        <v>128</v>
      </c>
      <c r="E20" s="25">
        <f t="shared" si="3"/>
        <v>74.55268389662028</v>
      </c>
      <c r="F20" s="20"/>
      <c r="G20" s="21" t="s">
        <v>380</v>
      </c>
      <c r="H20" s="4">
        <f>表3.1.1!H20</f>
        <v>419</v>
      </c>
      <c r="I20" s="22">
        <v>324</v>
      </c>
      <c r="J20" s="5">
        <f t="shared" si="0"/>
        <v>95</v>
      </c>
      <c r="K20" s="24">
        <f t="shared" si="1"/>
        <v>77.326968973747015</v>
      </c>
      <c r="L20" s="3"/>
    </row>
    <row r="21" spans="1:12" ht="12.75" customHeight="1">
      <c r="A21" s="4" t="s">
        <v>585</v>
      </c>
      <c r="B21" s="4">
        <f>表3.1.1!B21</f>
        <v>594</v>
      </c>
      <c r="C21" s="4">
        <v>473</v>
      </c>
      <c r="D21" s="5">
        <f t="shared" si="2"/>
        <v>121</v>
      </c>
      <c r="E21" s="25">
        <f t="shared" si="3"/>
        <v>79.629629629629633</v>
      </c>
      <c r="F21" s="20"/>
      <c r="G21" s="21" t="s">
        <v>381</v>
      </c>
      <c r="H21" s="4">
        <f>表3.1.1!H21</f>
        <v>242</v>
      </c>
      <c r="I21" s="22">
        <v>197</v>
      </c>
      <c r="J21" s="5">
        <f t="shared" si="0"/>
        <v>45</v>
      </c>
      <c r="K21" s="24">
        <f t="shared" si="1"/>
        <v>81.40495867768594</v>
      </c>
      <c r="L21" s="3"/>
    </row>
    <row r="22" spans="1:12" ht="12.75" customHeight="1">
      <c r="A22" s="4" t="s">
        <v>3144</v>
      </c>
      <c r="B22" s="4">
        <f>表3.1.1!B22</f>
        <v>863</v>
      </c>
      <c r="C22" s="4">
        <v>728</v>
      </c>
      <c r="D22" s="5">
        <f t="shared" si="2"/>
        <v>135</v>
      </c>
      <c r="E22" s="25">
        <f t="shared" si="3"/>
        <v>84.356894553881816</v>
      </c>
      <c r="F22" s="20"/>
      <c r="G22" s="21" t="s">
        <v>382</v>
      </c>
      <c r="H22" s="4">
        <f>表3.1.1!H22</f>
        <v>375</v>
      </c>
      <c r="I22" s="22">
        <v>337</v>
      </c>
      <c r="J22" s="5">
        <f t="shared" si="0"/>
        <v>38</v>
      </c>
      <c r="K22" s="24">
        <f t="shared" si="1"/>
        <v>89.86666666666666</v>
      </c>
      <c r="L22" s="3"/>
    </row>
    <row r="23" spans="1:12" ht="12.75" customHeight="1">
      <c r="A23" s="4" t="s">
        <v>3145</v>
      </c>
      <c r="B23" s="4">
        <f>表3.1.1!B23</f>
        <v>833</v>
      </c>
      <c r="C23" s="4">
        <v>581</v>
      </c>
      <c r="D23" s="5">
        <f t="shared" si="2"/>
        <v>252</v>
      </c>
      <c r="E23" s="25">
        <f t="shared" si="3"/>
        <v>69.747899159663859</v>
      </c>
      <c r="F23" s="20"/>
      <c r="G23" s="21" t="s">
        <v>383</v>
      </c>
      <c r="H23" s="4">
        <f>表3.1.1!H23</f>
        <v>387</v>
      </c>
      <c r="I23" s="22">
        <v>329</v>
      </c>
      <c r="J23" s="5">
        <f t="shared" si="0"/>
        <v>58</v>
      </c>
      <c r="K23" s="24">
        <f t="shared" si="1"/>
        <v>85.012919896640824</v>
      </c>
      <c r="L23" s="3"/>
    </row>
    <row r="24" spans="1:12" ht="12.75" customHeight="1">
      <c r="A24" s="4" t="s">
        <v>3146</v>
      </c>
      <c r="B24" s="4">
        <f>表3.1.1!B24</f>
        <v>536</v>
      </c>
      <c r="C24" s="4">
        <v>357</v>
      </c>
      <c r="D24" s="5">
        <f t="shared" si="2"/>
        <v>179</v>
      </c>
      <c r="E24" s="25">
        <f t="shared" si="3"/>
        <v>66.604477611940297</v>
      </c>
      <c r="F24" s="20"/>
      <c r="G24" s="21" t="s">
        <v>384</v>
      </c>
      <c r="H24" s="4">
        <f>表3.1.1!H24</f>
        <v>601</v>
      </c>
      <c r="I24" s="22">
        <v>495</v>
      </c>
      <c r="J24" s="5">
        <f t="shared" si="0"/>
        <v>106</v>
      </c>
      <c r="K24" s="24">
        <f t="shared" si="1"/>
        <v>82.362728785357746</v>
      </c>
      <c r="L24" s="3"/>
    </row>
    <row r="25" spans="1:12" ht="12.75" customHeight="1">
      <c r="A25" s="4" t="s">
        <v>3147</v>
      </c>
      <c r="B25" s="4">
        <f>表3.1.1!B25</f>
        <v>785</v>
      </c>
      <c r="C25" s="4">
        <v>622</v>
      </c>
      <c r="D25" s="5">
        <f t="shared" si="2"/>
        <v>163</v>
      </c>
      <c r="E25" s="25">
        <f t="shared" si="3"/>
        <v>79.235668789808926</v>
      </c>
      <c r="F25" s="20"/>
      <c r="G25" s="21" t="s">
        <v>385</v>
      </c>
      <c r="H25" s="4">
        <f>表3.1.1!H25</f>
        <v>546</v>
      </c>
      <c r="I25" s="22">
        <v>492</v>
      </c>
      <c r="J25" s="5">
        <f t="shared" si="0"/>
        <v>54</v>
      </c>
      <c r="K25" s="24">
        <f t="shared" si="1"/>
        <v>90.109890109890117</v>
      </c>
      <c r="L25" s="3"/>
    </row>
    <row r="26" spans="1:12" ht="12.75" customHeight="1">
      <c r="A26" s="4" t="s">
        <v>3148</v>
      </c>
      <c r="B26" s="4">
        <f>表3.1.1!B26</f>
        <v>827</v>
      </c>
      <c r="C26" s="4">
        <v>664</v>
      </c>
      <c r="D26" s="5">
        <f t="shared" si="2"/>
        <v>163</v>
      </c>
      <c r="E26" s="25">
        <f t="shared" si="3"/>
        <v>80.290205562273272</v>
      </c>
      <c r="F26" s="20"/>
      <c r="G26" s="21" t="s">
        <v>171</v>
      </c>
      <c r="H26" s="4">
        <f>表3.1.1!H26</f>
        <v>272</v>
      </c>
      <c r="I26" s="22">
        <v>214</v>
      </c>
      <c r="J26" s="5">
        <f t="shared" si="0"/>
        <v>58</v>
      </c>
      <c r="K26" s="24">
        <f t="shared" si="1"/>
        <v>78.67647058823529</v>
      </c>
      <c r="L26" s="3"/>
    </row>
    <row r="27" spans="1:12" ht="12.75" customHeight="1">
      <c r="A27" s="4" t="s">
        <v>3149</v>
      </c>
      <c r="B27" s="4">
        <f>表3.1.1!B27</f>
        <v>123</v>
      </c>
      <c r="C27" s="4">
        <v>107</v>
      </c>
      <c r="D27" s="5">
        <f t="shared" si="2"/>
        <v>16</v>
      </c>
      <c r="E27" s="25">
        <f t="shared" si="3"/>
        <v>86.99186991869918</v>
      </c>
      <c r="F27" s="20"/>
      <c r="G27" s="21" t="s">
        <v>172</v>
      </c>
      <c r="H27" s="4">
        <f>表3.1.1!H27</f>
        <v>308</v>
      </c>
      <c r="I27" s="22">
        <v>269</v>
      </c>
      <c r="J27" s="5">
        <f t="shared" si="0"/>
        <v>39</v>
      </c>
      <c r="K27" s="24">
        <f t="shared" si="1"/>
        <v>87.337662337662337</v>
      </c>
      <c r="L27" s="3"/>
    </row>
    <row r="28" spans="1:12" ht="12.75" customHeight="1">
      <c r="A28" s="4" t="s">
        <v>3150</v>
      </c>
      <c r="B28" s="4">
        <f>表3.1.1!B28</f>
        <v>362</v>
      </c>
      <c r="C28" s="4">
        <v>288</v>
      </c>
      <c r="D28" s="5">
        <f t="shared" si="2"/>
        <v>74</v>
      </c>
      <c r="E28" s="25">
        <f t="shared" si="3"/>
        <v>79.55801104972376</v>
      </c>
      <c r="F28" s="20"/>
      <c r="G28" s="21" t="s">
        <v>173</v>
      </c>
      <c r="H28" s="4">
        <f>表3.1.1!H28</f>
        <v>371</v>
      </c>
      <c r="I28" s="22">
        <v>337</v>
      </c>
      <c r="J28" s="5">
        <f t="shared" si="0"/>
        <v>34</v>
      </c>
      <c r="K28" s="24">
        <f t="shared" si="1"/>
        <v>90.835579514824786</v>
      </c>
      <c r="L28" s="3"/>
    </row>
    <row r="29" spans="1:12" ht="12.75" customHeight="1">
      <c r="A29" s="4" t="s">
        <v>3151</v>
      </c>
      <c r="B29" s="4">
        <f>表3.1.1!B29</f>
        <v>942</v>
      </c>
      <c r="C29" s="4">
        <v>715</v>
      </c>
      <c r="D29" s="5">
        <f t="shared" si="2"/>
        <v>227</v>
      </c>
      <c r="E29" s="25">
        <f t="shared" si="3"/>
        <v>75.902335456475583</v>
      </c>
      <c r="F29" s="20"/>
      <c r="G29" s="21" t="s">
        <v>174</v>
      </c>
      <c r="H29" s="4">
        <f>表3.1.1!H29</f>
        <v>256</v>
      </c>
      <c r="I29" s="22">
        <v>199</v>
      </c>
      <c r="J29" s="5">
        <f t="shared" si="0"/>
        <v>57</v>
      </c>
      <c r="K29" s="24">
        <f t="shared" si="1"/>
        <v>77.734375</v>
      </c>
      <c r="L29" s="3"/>
    </row>
    <row r="30" spans="1:12" ht="12.75" customHeight="1">
      <c r="A30" s="4" t="s">
        <v>3152</v>
      </c>
      <c r="B30" s="4">
        <f>表3.1.1!B30</f>
        <v>416</v>
      </c>
      <c r="C30" s="4">
        <v>344</v>
      </c>
      <c r="D30" s="5">
        <f t="shared" si="2"/>
        <v>72</v>
      </c>
      <c r="E30" s="25">
        <f t="shared" si="3"/>
        <v>82.692307692307693</v>
      </c>
      <c r="F30" s="20"/>
      <c r="G30" s="21" t="s">
        <v>175</v>
      </c>
      <c r="H30" s="4">
        <f>表3.1.1!H30</f>
        <v>692</v>
      </c>
      <c r="I30" s="22">
        <v>559</v>
      </c>
      <c r="J30" s="5">
        <f t="shared" si="0"/>
        <v>133</v>
      </c>
      <c r="K30" s="24">
        <f t="shared" si="1"/>
        <v>80.780346820809243</v>
      </c>
      <c r="L30" s="3"/>
    </row>
    <row r="31" spans="1:12" ht="12.75" customHeight="1">
      <c r="A31" s="4" t="s">
        <v>329</v>
      </c>
      <c r="B31" s="4">
        <f>表3.1.1!B31</f>
        <v>504</v>
      </c>
      <c r="C31" s="4">
        <v>393</v>
      </c>
      <c r="D31" s="5">
        <f t="shared" si="2"/>
        <v>111</v>
      </c>
      <c r="E31" s="25">
        <f t="shared" si="3"/>
        <v>77.976190476190482</v>
      </c>
      <c r="F31" s="20"/>
      <c r="G31" s="21" t="s">
        <v>2131</v>
      </c>
      <c r="H31" s="4">
        <f>表3.1.1!H31</f>
        <v>440</v>
      </c>
      <c r="I31" s="22">
        <v>346</v>
      </c>
      <c r="J31" s="5">
        <f t="shared" si="0"/>
        <v>94</v>
      </c>
      <c r="K31" s="24">
        <f t="shared" si="1"/>
        <v>78.63636363636364</v>
      </c>
      <c r="L31" s="3"/>
    </row>
    <row r="32" spans="1:12" ht="12.75" customHeight="1">
      <c r="A32" s="4" t="s">
        <v>330</v>
      </c>
      <c r="B32" s="4">
        <f>表3.1.1!B32</f>
        <v>312</v>
      </c>
      <c r="C32" s="4">
        <v>262</v>
      </c>
      <c r="D32" s="5">
        <f t="shared" si="2"/>
        <v>50</v>
      </c>
      <c r="E32" s="25">
        <f t="shared" si="3"/>
        <v>83.974358974358978</v>
      </c>
      <c r="F32" s="20"/>
      <c r="G32" s="21" t="s">
        <v>2132</v>
      </c>
      <c r="H32" s="4">
        <f>表3.1.1!H32</f>
        <v>297</v>
      </c>
      <c r="I32" s="22">
        <v>249</v>
      </c>
      <c r="J32" s="5">
        <f t="shared" si="0"/>
        <v>48</v>
      </c>
      <c r="K32" s="24">
        <f t="shared" si="1"/>
        <v>83.838383838383834</v>
      </c>
      <c r="L32" s="3"/>
    </row>
    <row r="33" spans="1:12" ht="12.75" customHeight="1">
      <c r="A33" s="4" t="s">
        <v>369</v>
      </c>
      <c r="B33" s="4">
        <f>表3.1.1!B33</f>
        <v>427</v>
      </c>
      <c r="C33" s="4">
        <v>319</v>
      </c>
      <c r="D33" s="5">
        <f t="shared" si="2"/>
        <v>108</v>
      </c>
      <c r="E33" s="25">
        <f t="shared" si="3"/>
        <v>74.707259953161596</v>
      </c>
      <c r="F33" s="20"/>
      <c r="G33" s="21" t="s">
        <v>2133</v>
      </c>
      <c r="H33" s="4">
        <f>表3.1.1!H33</f>
        <v>444</v>
      </c>
      <c r="I33" s="22">
        <v>307</v>
      </c>
      <c r="J33" s="5">
        <f t="shared" si="0"/>
        <v>137</v>
      </c>
      <c r="K33" s="24">
        <f t="shared" si="1"/>
        <v>69.14414414414415</v>
      </c>
      <c r="L33" s="3"/>
    </row>
    <row r="34" spans="1:12" ht="12.75" customHeight="1">
      <c r="A34" s="4" t="s">
        <v>370</v>
      </c>
      <c r="B34" s="4">
        <f>表3.1.1!B34</f>
        <v>1019</v>
      </c>
      <c r="C34" s="4">
        <v>782</v>
      </c>
      <c r="D34" s="5">
        <f t="shared" si="2"/>
        <v>237</v>
      </c>
      <c r="E34" s="25">
        <f t="shared" si="3"/>
        <v>76.741903827281646</v>
      </c>
      <c r="F34" s="20"/>
      <c r="G34" s="21" t="s">
        <v>692</v>
      </c>
      <c r="H34" s="4">
        <f>表3.1.1!H34</f>
        <v>358</v>
      </c>
      <c r="I34" s="22">
        <v>291</v>
      </c>
      <c r="J34" s="5">
        <f t="shared" si="0"/>
        <v>67</v>
      </c>
      <c r="K34" s="24">
        <f t="shared" si="1"/>
        <v>81.284916201117312</v>
      </c>
      <c r="L34" s="3"/>
    </row>
    <row r="35" spans="1:12" ht="12.75" customHeight="1">
      <c r="A35" s="4" t="s">
        <v>371</v>
      </c>
      <c r="B35" s="4">
        <f>表3.1.1!B35</f>
        <v>938</v>
      </c>
      <c r="C35" s="4">
        <v>794</v>
      </c>
      <c r="D35" s="5">
        <f t="shared" si="2"/>
        <v>144</v>
      </c>
      <c r="E35" s="25">
        <f t="shared" si="3"/>
        <v>84.648187633262268</v>
      </c>
      <c r="F35" s="20"/>
      <c r="G35" s="21" t="s">
        <v>3161</v>
      </c>
      <c r="H35" s="4">
        <f>表3.1.1!H35</f>
        <v>290</v>
      </c>
      <c r="I35" s="22">
        <v>228</v>
      </c>
      <c r="J35" s="5">
        <f t="shared" si="0"/>
        <v>62</v>
      </c>
      <c r="K35" s="24">
        <f t="shared" si="1"/>
        <v>78.620689655172413</v>
      </c>
      <c r="L35" s="3"/>
    </row>
    <row r="36" spans="1:12" ht="12.75" customHeight="1">
      <c r="A36" s="4" t="s">
        <v>372</v>
      </c>
      <c r="B36" s="4">
        <f>表3.1.1!B36</f>
        <v>944</v>
      </c>
      <c r="C36" s="4">
        <v>743</v>
      </c>
      <c r="D36" s="5">
        <f t="shared" si="2"/>
        <v>201</v>
      </c>
      <c r="E36" s="25">
        <f t="shared" si="3"/>
        <v>78.707627118644069</v>
      </c>
      <c r="F36" s="20"/>
      <c r="G36" s="21" t="s">
        <v>693</v>
      </c>
      <c r="H36" s="4">
        <f>表3.1.1!H36</f>
        <v>631</v>
      </c>
      <c r="I36" s="22">
        <v>471</v>
      </c>
      <c r="J36" s="5">
        <f t="shared" si="0"/>
        <v>160</v>
      </c>
      <c r="K36" s="24">
        <f t="shared" si="1"/>
        <v>74.643423137876383</v>
      </c>
      <c r="L36" s="3"/>
    </row>
    <row r="37" spans="1:12" ht="12.75" customHeight="1">
      <c r="A37" s="4" t="s">
        <v>373</v>
      </c>
      <c r="B37" s="4">
        <f>表3.1.1!B37</f>
        <v>1463</v>
      </c>
      <c r="C37" s="4">
        <v>1271</v>
      </c>
      <c r="D37" s="5">
        <f t="shared" si="2"/>
        <v>192</v>
      </c>
      <c r="E37" s="25">
        <f t="shared" si="3"/>
        <v>86.876281613123723</v>
      </c>
      <c r="F37" s="20"/>
      <c r="G37" s="21" t="s">
        <v>694</v>
      </c>
      <c r="H37" s="4">
        <f>表3.1.1!H37</f>
        <v>250</v>
      </c>
      <c r="I37" s="22">
        <v>176</v>
      </c>
      <c r="J37" s="5">
        <f t="shared" si="0"/>
        <v>74</v>
      </c>
      <c r="K37" s="24">
        <f t="shared" si="1"/>
        <v>70.399999999999991</v>
      </c>
      <c r="L37" s="3"/>
    </row>
    <row r="38" spans="1:12" ht="12.75" customHeight="1">
      <c r="A38" s="4" t="s">
        <v>374</v>
      </c>
      <c r="B38" s="4">
        <f>表3.1.1!B38</f>
        <v>931</v>
      </c>
      <c r="C38" s="4">
        <v>782</v>
      </c>
      <c r="D38" s="5">
        <f t="shared" si="2"/>
        <v>149</v>
      </c>
      <c r="E38" s="25">
        <f t="shared" si="3"/>
        <v>83.995703544575733</v>
      </c>
      <c r="F38" s="20"/>
      <c r="G38" s="23" t="s">
        <v>548</v>
      </c>
      <c r="H38" s="4">
        <f>SUM(B15:B38,H15:H37)</f>
        <v>26346</v>
      </c>
      <c r="I38" s="22">
        <f>SUM(C15:C38,I15:I37)</f>
        <v>21145</v>
      </c>
      <c r="J38" s="5">
        <f t="shared" si="0"/>
        <v>5201</v>
      </c>
      <c r="K38" s="24">
        <f t="shared" si="1"/>
        <v>80.258862825476356</v>
      </c>
      <c r="L38" s="3"/>
    </row>
    <row r="39" spans="1:12" ht="12.75" customHeight="1">
      <c r="L39" s="3"/>
    </row>
    <row r="40" spans="1:12" ht="12.75" customHeight="1">
      <c r="L40" s="3"/>
    </row>
    <row r="41" spans="1:12" ht="12.75" customHeight="1">
      <c r="L41" s="3"/>
    </row>
    <row r="42" spans="1:12" ht="12.75" customHeight="1">
      <c r="L42" s="3"/>
    </row>
    <row r="43" spans="1:12" ht="12.75" customHeight="1">
      <c r="L43" s="3"/>
    </row>
    <row r="44" spans="1:12" ht="12.75" customHeight="1">
      <c r="L44" s="3"/>
    </row>
    <row r="45" spans="1:12" ht="12.75" customHeight="1">
      <c r="L45" s="3"/>
    </row>
    <row r="46" spans="1:12" ht="12.75" customHeight="1">
      <c r="L46" s="3"/>
    </row>
    <row r="47" spans="1:12" ht="12.75" customHeight="1">
      <c r="L47" s="3"/>
    </row>
    <row r="48" spans="1:12" ht="12.75" customHeight="1">
      <c r="L48" s="3"/>
    </row>
    <row r="49" spans="10:12" ht="12.75" customHeight="1">
      <c r="L49" s="3"/>
    </row>
    <row r="50" spans="10:12" ht="12.75" customHeight="1">
      <c r="L50" s="3"/>
    </row>
    <row r="51" spans="10:12" ht="12.75" customHeight="1">
      <c r="L51" s="3"/>
    </row>
    <row r="52" spans="10:12" ht="12.75" customHeight="1">
      <c r="L52" s="3"/>
    </row>
    <row r="53" spans="10:12" ht="12.75" customHeight="1">
      <c r="L53" s="3"/>
    </row>
    <row r="54" spans="10:12" ht="12.75" customHeight="1">
      <c r="L54" s="3"/>
    </row>
    <row r="55" spans="10:12" ht="12.75" customHeight="1">
      <c r="L55" s="3"/>
    </row>
    <row r="56" spans="10:12" ht="12.75" customHeight="1">
      <c r="L56" s="3"/>
    </row>
    <row r="57" spans="10:12" ht="12.75" customHeight="1">
      <c r="L57" s="3"/>
    </row>
    <row r="58" spans="10:12" ht="12.75" customHeight="1">
      <c r="L58" s="3"/>
    </row>
    <row r="59" spans="10:12" ht="12.75" customHeight="1">
      <c r="L59" s="3"/>
    </row>
    <row r="60" spans="10:12" ht="12.75" customHeight="1">
      <c r="L60" s="3"/>
    </row>
    <row r="61" spans="10:12" ht="12.75" customHeight="1">
      <c r="L61" s="3"/>
    </row>
    <row r="62" spans="10:12" ht="12.75" customHeight="1">
      <c r="L62" s="3"/>
    </row>
    <row r="63" spans="10:12" ht="12.75" customHeight="1">
      <c r="J63" s="3"/>
      <c r="K63" s="3"/>
      <c r="L63" s="3"/>
    </row>
    <row r="64" spans="10:12" ht="12.75" customHeight="1">
      <c r="J64" s="3"/>
      <c r="K64" s="3"/>
      <c r="L64" s="3"/>
    </row>
    <row r="65" spans="10:12" ht="12.75" customHeight="1">
      <c r="J65" s="3"/>
      <c r="K65" s="3"/>
      <c r="L65" s="3"/>
    </row>
    <row r="66" spans="10:12" ht="12.75" customHeight="1">
      <c r="J66" s="3"/>
      <c r="K66" s="3"/>
      <c r="L66" s="3"/>
    </row>
    <row r="67" spans="10:12" ht="12.75" customHeight="1">
      <c r="K67" s="2"/>
      <c r="L67" s="3"/>
    </row>
    <row r="68" spans="10:12" ht="12.75" customHeight="1">
      <c r="K68" s="2"/>
      <c r="L68" s="3"/>
    </row>
    <row r="69" spans="10:12" ht="12.75" customHeight="1">
      <c r="K69" s="2"/>
      <c r="L69" s="3"/>
    </row>
    <row r="70" spans="10:12" ht="12.75" customHeight="1">
      <c r="K70" s="2"/>
      <c r="L70" s="3"/>
    </row>
    <row r="71" spans="10:12" ht="12.75" customHeight="1">
      <c r="K71" s="2"/>
      <c r="L71" s="3"/>
    </row>
    <row r="72" spans="10:12" ht="12.75" customHeight="1">
      <c r="K72" s="2"/>
      <c r="L72" s="3"/>
    </row>
    <row r="73" spans="10:12" ht="12.75" customHeight="1">
      <c r="K73" s="2"/>
      <c r="L73" s="3"/>
    </row>
    <row r="74" spans="10:12" ht="12.75" customHeight="1">
      <c r="K74" s="2"/>
      <c r="L74" s="3"/>
    </row>
    <row r="75" spans="10:12" ht="12.75" customHeight="1">
      <c r="K75" s="2"/>
      <c r="L75" s="3"/>
    </row>
    <row r="76" spans="10:12" ht="12.75" customHeight="1">
      <c r="K76" s="2"/>
      <c r="L76" s="3"/>
    </row>
    <row r="77" spans="10:12" ht="12.75" customHeight="1">
      <c r="K77" s="2"/>
      <c r="L77" s="3"/>
    </row>
    <row r="78" spans="10:12" ht="12.75" customHeight="1">
      <c r="K78" s="2"/>
      <c r="L78" s="3"/>
    </row>
    <row r="79" spans="10:12" ht="12.75" customHeight="1">
      <c r="K79" s="2"/>
      <c r="L79" s="3"/>
    </row>
    <row r="80" spans="10:12" ht="12.75" customHeight="1">
      <c r="K80" s="2"/>
      <c r="L80" s="3"/>
    </row>
    <row r="81" spans="11:12" ht="12.75" customHeight="1">
      <c r="K81" s="2"/>
      <c r="L81" s="3"/>
    </row>
    <row r="82" spans="11:12" ht="12.75" customHeight="1">
      <c r="K82" s="2"/>
      <c r="L82" s="3"/>
    </row>
    <row r="83" spans="11:12" ht="12.75" customHeight="1">
      <c r="K83" s="2"/>
      <c r="L83" s="3"/>
    </row>
    <row r="84" spans="11:12" ht="12.75" customHeight="1">
      <c r="K84" s="2"/>
      <c r="L84" s="3"/>
    </row>
    <row r="85" spans="11:12" ht="12.75" customHeight="1">
      <c r="K85" s="2"/>
      <c r="L85" s="3"/>
    </row>
    <row r="86" spans="11:12" ht="12.75" customHeight="1">
      <c r="K86" s="2"/>
      <c r="L86" s="3"/>
    </row>
    <row r="87" spans="11:12" ht="12.75" customHeight="1">
      <c r="K87" s="2"/>
      <c r="L87" s="3"/>
    </row>
    <row r="88" spans="11:12" ht="12.75" customHeight="1">
      <c r="K88" s="2"/>
      <c r="L88" s="3"/>
    </row>
    <row r="89" spans="11:12" ht="12.75" customHeight="1">
      <c r="K89" s="2"/>
      <c r="L89" s="3"/>
    </row>
    <row r="90" spans="11:12" ht="12.75" customHeight="1">
      <c r="K90" s="2"/>
      <c r="L90" s="3"/>
    </row>
    <row r="91" spans="11:12" ht="12.75" customHeight="1">
      <c r="K91" s="2"/>
      <c r="L91" s="3"/>
    </row>
    <row r="92" spans="11:12" ht="12.75" customHeight="1">
      <c r="K92" s="2"/>
      <c r="L92" s="3"/>
    </row>
    <row r="93" spans="11:12" ht="12.75" customHeight="1">
      <c r="K93" s="2"/>
      <c r="L93" s="3"/>
    </row>
    <row r="94" spans="11:12" ht="12.75" customHeight="1">
      <c r="K94" s="2"/>
      <c r="L94" s="3"/>
    </row>
    <row r="95" spans="11:12" ht="12.75" customHeight="1">
      <c r="K95" s="2"/>
      <c r="L95" s="3"/>
    </row>
    <row r="96" spans="11:12" ht="12.75" customHeight="1">
      <c r="K96" s="2"/>
      <c r="L96" s="3"/>
    </row>
    <row r="97" spans="11:12" ht="12.75" customHeight="1">
      <c r="K97" s="2"/>
      <c r="L97" s="3"/>
    </row>
    <row r="98" spans="11:12" ht="12.75" customHeight="1">
      <c r="K98" s="2"/>
      <c r="L98" s="3"/>
    </row>
    <row r="99" spans="11:12" ht="12.75" customHeight="1">
      <c r="K99" s="2"/>
      <c r="L99" s="3"/>
    </row>
    <row r="100" spans="11:12" ht="12.75" customHeight="1">
      <c r="K100" s="2"/>
      <c r="L100" s="3"/>
    </row>
    <row r="101" spans="11:12" ht="12.75" customHeight="1">
      <c r="K101" s="2"/>
      <c r="L101" s="3"/>
    </row>
    <row r="102" spans="11:12" ht="12.75" customHeight="1">
      <c r="K102" s="2"/>
      <c r="L102" s="3"/>
    </row>
    <row r="103" spans="11:12" ht="12.75" customHeight="1">
      <c r="K103" s="2"/>
      <c r="L103" s="3"/>
    </row>
    <row r="104" spans="11:12" ht="12.75" customHeight="1">
      <c r="K104" s="2"/>
      <c r="L104" s="3"/>
    </row>
    <row r="105" spans="11:12" ht="12.75" customHeight="1">
      <c r="K105" s="2"/>
      <c r="L105" s="3"/>
    </row>
    <row r="106" spans="11:12" ht="12.75" customHeight="1">
      <c r="K106" s="2"/>
      <c r="L106" s="3"/>
    </row>
    <row r="107" spans="11:12" ht="12.75" customHeight="1">
      <c r="K107" s="2"/>
      <c r="L107" s="3"/>
    </row>
    <row r="108" spans="11:12" ht="12.75" customHeight="1">
      <c r="K108" s="2"/>
      <c r="L108" s="3"/>
    </row>
    <row r="109" spans="11:12" ht="12.75" customHeight="1">
      <c r="K109" s="2"/>
      <c r="L109" s="3"/>
    </row>
    <row r="110" spans="11:12" ht="12.75" customHeight="1">
      <c r="K110" s="2"/>
      <c r="L110" s="3"/>
    </row>
    <row r="111" spans="11:12" ht="12.75" customHeight="1">
      <c r="K111" s="2"/>
      <c r="L111" s="3"/>
    </row>
    <row r="112" spans="11:12" ht="12.75" customHeight="1">
      <c r="K112" s="2"/>
      <c r="L112" s="3"/>
    </row>
    <row r="113" spans="11:12" ht="12.75" customHeight="1">
      <c r="K113" s="2"/>
      <c r="L113" s="3"/>
    </row>
    <row r="114" spans="11:12" ht="12.75" customHeight="1">
      <c r="K114" s="2"/>
      <c r="L114" s="3"/>
    </row>
    <row r="115" spans="11:12" ht="12.75" customHeight="1">
      <c r="K115" s="2"/>
      <c r="L115" s="3"/>
    </row>
    <row r="116" spans="11:12" ht="12.75" customHeight="1">
      <c r="K116" s="2"/>
      <c r="L116" s="3"/>
    </row>
    <row r="117" spans="11:12" ht="12.75" customHeight="1">
      <c r="K117" s="2"/>
      <c r="L117" s="3"/>
    </row>
    <row r="118" spans="11:12" ht="12.75" customHeight="1">
      <c r="K118" s="2"/>
      <c r="L118" s="3"/>
    </row>
    <row r="119" spans="11:12" ht="12.75" customHeight="1">
      <c r="K119" s="2"/>
      <c r="L119" s="3"/>
    </row>
    <row r="120" spans="11:12" ht="12.75" customHeight="1">
      <c r="K120" s="2"/>
      <c r="L120" s="3"/>
    </row>
    <row r="121" spans="11:12" ht="12.75" customHeight="1">
      <c r="K121" s="2"/>
      <c r="L121" s="3"/>
    </row>
    <row r="122" spans="11:12" ht="12.75" customHeight="1">
      <c r="K122" s="2"/>
      <c r="L122" s="3"/>
    </row>
    <row r="123" spans="11:12" ht="12.75" customHeight="1">
      <c r="K123" s="2"/>
      <c r="L123" s="3"/>
    </row>
    <row r="124" spans="11:12" ht="12.75" customHeight="1">
      <c r="K124" s="2"/>
      <c r="L124" s="3"/>
    </row>
    <row r="125" spans="11:12" ht="12.75" customHeight="1">
      <c r="K125" s="2"/>
      <c r="L125" s="3"/>
    </row>
    <row r="126" spans="11:12" ht="12.75" customHeight="1">
      <c r="K126" s="2"/>
      <c r="L126" s="3"/>
    </row>
    <row r="127" spans="11:12" ht="12.75" customHeight="1">
      <c r="K127" s="2"/>
      <c r="L127" s="3"/>
    </row>
    <row r="128" spans="11:12" ht="12.75" customHeight="1">
      <c r="K128" s="2"/>
      <c r="L128" s="3"/>
    </row>
    <row r="129" spans="11:12" ht="12.75" customHeight="1">
      <c r="K129" s="2"/>
      <c r="L129" s="3"/>
    </row>
    <row r="130" spans="11:12" ht="12.75" customHeight="1">
      <c r="K130" s="2"/>
      <c r="L130" s="3"/>
    </row>
    <row r="131" spans="11:12" ht="12.75" customHeight="1">
      <c r="K131" s="2"/>
      <c r="L131" s="3"/>
    </row>
    <row r="132" spans="11:12" ht="12.75" customHeight="1">
      <c r="K132" s="2"/>
      <c r="L132" s="3"/>
    </row>
    <row r="133" spans="11:12" ht="12.75" customHeight="1">
      <c r="K133" s="2"/>
      <c r="L133" s="3"/>
    </row>
    <row r="134" spans="11:12" ht="12.75" customHeight="1">
      <c r="K134" s="2"/>
      <c r="L134" s="3"/>
    </row>
    <row r="135" spans="11:12" ht="12.75" customHeight="1">
      <c r="K135" s="2"/>
      <c r="L135" s="3"/>
    </row>
    <row r="136" spans="11:12" ht="12.75" customHeight="1">
      <c r="K136" s="2"/>
      <c r="L136" s="3"/>
    </row>
    <row r="137" spans="11:12" ht="12.75" customHeight="1">
      <c r="K137" s="2"/>
      <c r="L137" s="3"/>
    </row>
    <row r="138" spans="11:12" ht="12.75" customHeight="1">
      <c r="K138" s="2"/>
      <c r="L138" s="3"/>
    </row>
    <row r="139" spans="11:12" ht="12.75" customHeight="1">
      <c r="K139" s="2"/>
      <c r="L139" s="3"/>
    </row>
    <row r="140" spans="11:12" ht="12.75" customHeight="1">
      <c r="K140" s="2"/>
      <c r="L140" s="3"/>
    </row>
    <row r="141" spans="11:12" ht="12.75" customHeight="1">
      <c r="K141" s="2"/>
      <c r="L141" s="3"/>
    </row>
    <row r="142" spans="11:12" ht="12.75" customHeight="1">
      <c r="K142" s="2"/>
      <c r="L142" s="3"/>
    </row>
    <row r="143" spans="11:12" ht="12.75" customHeight="1">
      <c r="K143" s="2"/>
      <c r="L143" s="3"/>
    </row>
    <row r="144" spans="11:12" ht="12.75" customHeight="1">
      <c r="K144" s="2"/>
      <c r="L144" s="3"/>
    </row>
    <row r="145" spans="11:12" ht="12.75" customHeight="1">
      <c r="K145" s="2"/>
      <c r="L145" s="3"/>
    </row>
    <row r="146" spans="11:12" ht="12.75" customHeight="1">
      <c r="K146" s="2"/>
      <c r="L146" s="3"/>
    </row>
    <row r="147" spans="11:12" ht="12.75" customHeight="1">
      <c r="K147" s="2"/>
      <c r="L147" s="3"/>
    </row>
    <row r="148" spans="11:12" ht="12.75" customHeight="1">
      <c r="K148" s="2"/>
      <c r="L148" s="3"/>
    </row>
    <row r="149" spans="11:12" ht="12.75" customHeight="1">
      <c r="K149" s="2"/>
      <c r="L149" s="3"/>
    </row>
    <row r="150" spans="11:12" ht="12.75" customHeight="1">
      <c r="K150" s="2"/>
      <c r="L150" s="3"/>
    </row>
    <row r="151" spans="11:12" ht="12.75" customHeight="1">
      <c r="K151" s="2"/>
      <c r="L151" s="3"/>
    </row>
    <row r="152" spans="11:12" ht="12.75" customHeight="1">
      <c r="K152" s="2"/>
      <c r="L152" s="3"/>
    </row>
    <row r="153" spans="11:12" ht="12.75" customHeight="1">
      <c r="K153" s="2"/>
      <c r="L153" s="3"/>
    </row>
    <row r="154" spans="11:12" ht="12.75" customHeight="1">
      <c r="K154" s="2"/>
      <c r="L154" s="3"/>
    </row>
    <row r="155" spans="11:12" ht="12.75" customHeight="1">
      <c r="K155" s="2"/>
      <c r="L155" s="3"/>
    </row>
    <row r="156" spans="11:12" ht="12.75" customHeight="1">
      <c r="L156" s="3"/>
    </row>
  </sheetData>
  <mergeCells count="7">
    <mergeCell ref="G13:G14"/>
    <mergeCell ref="H13:H14"/>
    <mergeCell ref="A3:A4"/>
    <mergeCell ref="B3:B4"/>
    <mergeCell ref="C3:E3"/>
    <mergeCell ref="A13:A14"/>
    <mergeCell ref="B13:B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192"/>
  <sheetViews>
    <sheetView showGridLines="0" zoomScaleNormal="100" workbookViewId="0">
      <selection activeCell="A2" sqref="A2"/>
    </sheetView>
  </sheetViews>
  <sheetFormatPr defaultColWidth="7.5" defaultRowHeight="12.75" customHeight="1"/>
  <cols>
    <col min="1" max="1" width="8.5" style="6" customWidth="1"/>
    <col min="2" max="2" width="6.5" style="2" customWidth="1"/>
    <col min="3" max="5" width="8.75" style="3" customWidth="1"/>
    <col min="6" max="6" width="0.625" style="3" customWidth="1"/>
    <col min="7" max="7" width="8.5" style="6" customWidth="1"/>
    <col min="8" max="8" width="6.5" style="2" customWidth="1"/>
    <col min="9" max="11" width="8.75" style="3" customWidth="1"/>
    <col min="12" max="12" width="7.75" style="2" bestFit="1" customWidth="1"/>
    <col min="13" max="13" width="7.5" style="2" customWidth="1"/>
    <col min="14" max="16384" width="7.5" style="3"/>
  </cols>
  <sheetData>
    <row r="1" spans="1:13" ht="12">
      <c r="A1" s="1" t="s">
        <v>884</v>
      </c>
      <c r="G1" s="3"/>
    </row>
    <row r="2" spans="1:13" ht="12">
      <c r="A2" s="1"/>
      <c r="G2" s="3"/>
    </row>
    <row r="3" spans="1:13" ht="12.6" customHeight="1">
      <c r="A3" s="195" t="s">
        <v>1180</v>
      </c>
      <c r="B3" s="195" t="s">
        <v>448</v>
      </c>
      <c r="C3" s="147" t="s">
        <v>2856</v>
      </c>
      <c r="D3" s="147"/>
      <c r="E3" s="147"/>
      <c r="G3" s="195" t="s">
        <v>1180</v>
      </c>
      <c r="H3" s="195" t="s">
        <v>448</v>
      </c>
      <c r="I3" s="147" t="s">
        <v>2856</v>
      </c>
      <c r="J3" s="147"/>
      <c r="K3" s="147"/>
    </row>
    <row r="4" spans="1:13" ht="12.6" customHeight="1">
      <c r="A4" s="196"/>
      <c r="B4" s="196"/>
      <c r="C4" s="146" t="s">
        <v>2857</v>
      </c>
      <c r="D4" s="146" t="s">
        <v>2858</v>
      </c>
      <c r="E4" s="146" t="s">
        <v>1135</v>
      </c>
      <c r="G4" s="196"/>
      <c r="H4" s="196"/>
      <c r="I4" s="146" t="s">
        <v>2857</v>
      </c>
      <c r="J4" s="146" t="s">
        <v>2858</v>
      </c>
      <c r="K4" s="146" t="s">
        <v>1135</v>
      </c>
    </row>
    <row r="5" spans="1:13" ht="12.6" customHeight="1">
      <c r="A5" s="4" t="s">
        <v>2250</v>
      </c>
      <c r="B5" s="4">
        <f>表3.1.2!B5</f>
        <v>39</v>
      </c>
      <c r="C5" s="11">
        <v>32</v>
      </c>
      <c r="D5" s="11">
        <f t="shared" ref="D5:D25" si="0">B5-C5</f>
        <v>7</v>
      </c>
      <c r="E5" s="27">
        <f t="shared" ref="E5:E25" si="1">C5/B5*100</f>
        <v>82.051282051282044</v>
      </c>
      <c r="F5" s="26"/>
      <c r="G5" s="4" t="s">
        <v>2297</v>
      </c>
      <c r="H5" s="4">
        <f>表3.1.2!H5</f>
        <v>70</v>
      </c>
      <c r="I5" s="11">
        <v>64</v>
      </c>
      <c r="J5" s="28">
        <f>H5-I5</f>
        <v>6</v>
      </c>
      <c r="K5" s="27">
        <f>I5/H5*100</f>
        <v>91.428571428571431</v>
      </c>
      <c r="L5" s="3"/>
      <c r="M5" s="3"/>
    </row>
    <row r="6" spans="1:13" ht="12.6" customHeight="1">
      <c r="A6" s="4" t="s">
        <v>2251</v>
      </c>
      <c r="B6" s="4">
        <f>表3.1.2!B6</f>
        <v>44</v>
      </c>
      <c r="C6" s="11">
        <v>26</v>
      </c>
      <c r="D6" s="11">
        <f t="shared" si="0"/>
        <v>18</v>
      </c>
      <c r="E6" s="27">
        <f t="shared" si="1"/>
        <v>59.090909090909093</v>
      </c>
      <c r="F6" s="26"/>
      <c r="G6" s="4" t="s">
        <v>2298</v>
      </c>
      <c r="H6" s="28">
        <f>表3.1.2!H6</f>
        <v>145</v>
      </c>
      <c r="I6" s="28">
        <v>117</v>
      </c>
      <c r="J6" s="28">
        <f>H6-I6</f>
        <v>28</v>
      </c>
      <c r="K6" s="30">
        <f t="shared" ref="K6:K35" si="2">I6 / H6 * 100</f>
        <v>80.689655172413794</v>
      </c>
      <c r="L6" s="3"/>
      <c r="M6" s="3"/>
    </row>
    <row r="7" spans="1:13" ht="12.6" customHeight="1">
      <c r="A7" s="4" t="s">
        <v>2252</v>
      </c>
      <c r="B7" s="4">
        <f>表3.1.2!B7</f>
        <v>32</v>
      </c>
      <c r="C7" s="11">
        <v>23</v>
      </c>
      <c r="D7" s="11">
        <f t="shared" si="0"/>
        <v>9</v>
      </c>
      <c r="E7" s="27">
        <f t="shared" si="1"/>
        <v>71.875</v>
      </c>
      <c r="F7" s="26"/>
      <c r="G7" s="4" t="s">
        <v>2299</v>
      </c>
      <c r="H7" s="28">
        <f>表3.1.2!H7</f>
        <v>172</v>
      </c>
      <c r="I7" s="28">
        <v>133</v>
      </c>
      <c r="J7" s="28">
        <f t="shared" ref="J7:J35" si="3">H7-I7</f>
        <v>39</v>
      </c>
      <c r="K7" s="30">
        <f t="shared" si="2"/>
        <v>77.325581395348848</v>
      </c>
      <c r="L7" s="3"/>
      <c r="M7" s="3"/>
    </row>
    <row r="8" spans="1:13" ht="12.6" customHeight="1">
      <c r="A8" s="4" t="s">
        <v>2253</v>
      </c>
      <c r="B8" s="4">
        <f>表3.1.2!B8</f>
        <v>64</v>
      </c>
      <c r="C8" s="11">
        <v>46</v>
      </c>
      <c r="D8" s="11">
        <f t="shared" si="0"/>
        <v>18</v>
      </c>
      <c r="E8" s="27">
        <f t="shared" si="1"/>
        <v>71.875</v>
      </c>
      <c r="F8" s="26"/>
      <c r="G8" s="4" t="s">
        <v>2300</v>
      </c>
      <c r="H8" s="28">
        <f>表3.1.2!H8</f>
        <v>96</v>
      </c>
      <c r="I8" s="28">
        <v>78</v>
      </c>
      <c r="J8" s="28">
        <f t="shared" si="3"/>
        <v>18</v>
      </c>
      <c r="K8" s="30">
        <f t="shared" si="2"/>
        <v>81.25</v>
      </c>
      <c r="L8" s="3"/>
      <c r="M8" s="3"/>
    </row>
    <row r="9" spans="1:13" ht="12.6" customHeight="1">
      <c r="A9" s="4" t="s">
        <v>2254</v>
      </c>
      <c r="B9" s="4">
        <f>表3.1.2!B9</f>
        <v>68</v>
      </c>
      <c r="C9" s="11">
        <v>60</v>
      </c>
      <c r="D9" s="11">
        <f t="shared" si="0"/>
        <v>8</v>
      </c>
      <c r="E9" s="27">
        <f t="shared" si="1"/>
        <v>88.235294117647058</v>
      </c>
      <c r="F9" s="26"/>
      <c r="G9" s="4" t="s">
        <v>2301</v>
      </c>
      <c r="H9" s="28">
        <f>表3.1.2!H9</f>
        <v>148</v>
      </c>
      <c r="I9" s="28">
        <v>123</v>
      </c>
      <c r="J9" s="28">
        <f t="shared" si="3"/>
        <v>25</v>
      </c>
      <c r="K9" s="30">
        <f t="shared" si="2"/>
        <v>83.108108108108098</v>
      </c>
      <c r="L9" s="3"/>
      <c r="M9" s="3"/>
    </row>
    <row r="10" spans="1:13" ht="12.6" customHeight="1">
      <c r="A10" s="4" t="s">
        <v>2255</v>
      </c>
      <c r="B10" s="4">
        <f>表3.1.2!B10</f>
        <v>40</v>
      </c>
      <c r="C10" s="11">
        <v>39</v>
      </c>
      <c r="D10" s="11">
        <f t="shared" si="0"/>
        <v>1</v>
      </c>
      <c r="E10" s="27">
        <f t="shared" si="1"/>
        <v>97.5</v>
      </c>
      <c r="F10" s="26"/>
      <c r="G10" s="4" t="s">
        <v>2302</v>
      </c>
      <c r="H10" s="28">
        <f>表3.1.2!H10</f>
        <v>85</v>
      </c>
      <c r="I10" s="28">
        <v>78</v>
      </c>
      <c r="J10" s="28">
        <f t="shared" si="3"/>
        <v>7</v>
      </c>
      <c r="K10" s="30">
        <f t="shared" si="2"/>
        <v>91.764705882352942</v>
      </c>
      <c r="L10" s="3"/>
      <c r="M10" s="3"/>
    </row>
    <row r="11" spans="1:13" ht="12.6" customHeight="1">
      <c r="A11" s="4" t="s">
        <v>2256</v>
      </c>
      <c r="B11" s="4">
        <f>表3.1.2!B11</f>
        <v>69</v>
      </c>
      <c r="C11" s="11">
        <v>57</v>
      </c>
      <c r="D11" s="11">
        <f t="shared" si="0"/>
        <v>12</v>
      </c>
      <c r="E11" s="27">
        <f t="shared" si="1"/>
        <v>82.608695652173907</v>
      </c>
      <c r="F11" s="26"/>
      <c r="G11" s="4" t="s">
        <v>2303</v>
      </c>
      <c r="H11" s="28">
        <f>表3.1.2!H11</f>
        <v>112</v>
      </c>
      <c r="I11" s="28">
        <v>97</v>
      </c>
      <c r="J11" s="28">
        <f t="shared" si="3"/>
        <v>15</v>
      </c>
      <c r="K11" s="30">
        <f t="shared" si="2"/>
        <v>86.607142857142861</v>
      </c>
      <c r="L11" s="3"/>
      <c r="M11" s="3"/>
    </row>
    <row r="12" spans="1:13" ht="12.6" customHeight="1">
      <c r="A12" s="4" t="s">
        <v>2257</v>
      </c>
      <c r="B12" s="4">
        <f>表3.1.2!B12</f>
        <v>90</v>
      </c>
      <c r="C12" s="11">
        <v>74</v>
      </c>
      <c r="D12" s="11">
        <f t="shared" si="0"/>
        <v>16</v>
      </c>
      <c r="E12" s="27">
        <f t="shared" si="1"/>
        <v>82.222222222222214</v>
      </c>
      <c r="F12" s="26"/>
      <c r="G12" s="4" t="s">
        <v>2304</v>
      </c>
      <c r="H12" s="28">
        <f>表3.1.2!H12</f>
        <v>88</v>
      </c>
      <c r="I12" s="28">
        <v>83</v>
      </c>
      <c r="J12" s="28">
        <f t="shared" si="3"/>
        <v>5</v>
      </c>
      <c r="K12" s="30">
        <f t="shared" si="2"/>
        <v>94.318181818181827</v>
      </c>
      <c r="L12" s="3"/>
      <c r="M12" s="3"/>
    </row>
    <row r="13" spans="1:13" ht="12.6" customHeight="1">
      <c r="A13" s="4" t="s">
        <v>2258</v>
      </c>
      <c r="B13" s="4">
        <f>表3.1.2!B13</f>
        <v>89</v>
      </c>
      <c r="C13" s="11">
        <v>56</v>
      </c>
      <c r="D13" s="11">
        <f t="shared" si="0"/>
        <v>33</v>
      </c>
      <c r="E13" s="27">
        <f t="shared" si="1"/>
        <v>62.921348314606739</v>
      </c>
      <c r="F13" s="26"/>
      <c r="G13" s="4" t="s">
        <v>2305</v>
      </c>
      <c r="H13" s="28">
        <f>表3.1.2!H13</f>
        <v>86</v>
      </c>
      <c r="I13" s="28">
        <v>64</v>
      </c>
      <c r="J13" s="28">
        <f t="shared" si="3"/>
        <v>22</v>
      </c>
      <c r="K13" s="30">
        <f t="shared" si="2"/>
        <v>74.418604651162795</v>
      </c>
      <c r="L13" s="3"/>
      <c r="M13" s="3"/>
    </row>
    <row r="14" spans="1:13" ht="12.6" customHeight="1">
      <c r="A14" s="4" t="s">
        <v>2259</v>
      </c>
      <c r="B14" s="4">
        <f>表3.1.2!B14</f>
        <v>97</v>
      </c>
      <c r="C14" s="11">
        <v>63</v>
      </c>
      <c r="D14" s="11">
        <f t="shared" si="0"/>
        <v>34</v>
      </c>
      <c r="E14" s="27">
        <f t="shared" si="1"/>
        <v>64.948453608247419</v>
      </c>
      <c r="F14" s="26"/>
      <c r="G14" s="4" t="s">
        <v>2306</v>
      </c>
      <c r="H14" s="28">
        <f>表3.1.2!H14</f>
        <v>92</v>
      </c>
      <c r="I14" s="28">
        <v>72</v>
      </c>
      <c r="J14" s="28">
        <f t="shared" si="3"/>
        <v>20</v>
      </c>
      <c r="K14" s="30">
        <f t="shared" si="2"/>
        <v>78.260869565217391</v>
      </c>
      <c r="L14" s="3"/>
      <c r="M14" s="3"/>
    </row>
    <row r="15" spans="1:13" ht="12.6" customHeight="1">
      <c r="A15" s="4" t="s">
        <v>2260</v>
      </c>
      <c r="B15" s="4">
        <f>表3.1.2!B15</f>
        <v>111</v>
      </c>
      <c r="C15" s="11">
        <v>85</v>
      </c>
      <c r="D15" s="11">
        <f t="shared" si="0"/>
        <v>26</v>
      </c>
      <c r="E15" s="27">
        <f t="shared" si="1"/>
        <v>76.576576576576571</v>
      </c>
      <c r="F15" s="26"/>
      <c r="G15" s="4" t="s">
        <v>2307</v>
      </c>
      <c r="H15" s="28">
        <f>表3.1.2!H15</f>
        <v>162</v>
      </c>
      <c r="I15" s="28">
        <v>147</v>
      </c>
      <c r="J15" s="28">
        <f t="shared" si="3"/>
        <v>15</v>
      </c>
      <c r="K15" s="30">
        <f t="shared" si="2"/>
        <v>90.740740740740748</v>
      </c>
      <c r="L15" s="3"/>
      <c r="M15" s="3"/>
    </row>
    <row r="16" spans="1:13" ht="12.6" customHeight="1">
      <c r="A16" s="4" t="s">
        <v>2261</v>
      </c>
      <c r="B16" s="4">
        <f>表3.1.2!B16</f>
        <v>128</v>
      </c>
      <c r="C16" s="11">
        <v>98</v>
      </c>
      <c r="D16" s="11">
        <f t="shared" si="0"/>
        <v>30</v>
      </c>
      <c r="E16" s="27">
        <f t="shared" si="1"/>
        <v>76.5625</v>
      </c>
      <c r="F16" s="26"/>
      <c r="G16" s="4" t="s">
        <v>2308</v>
      </c>
      <c r="H16" s="28">
        <f>表3.1.2!H16</f>
        <v>103</v>
      </c>
      <c r="I16" s="28">
        <v>91</v>
      </c>
      <c r="J16" s="28">
        <f t="shared" si="3"/>
        <v>12</v>
      </c>
      <c r="K16" s="30">
        <f t="shared" si="2"/>
        <v>88.349514563106794</v>
      </c>
      <c r="L16" s="3"/>
      <c r="M16" s="3"/>
    </row>
    <row r="17" spans="1:13" ht="12.6" customHeight="1">
      <c r="A17" s="4" t="s">
        <v>2262</v>
      </c>
      <c r="B17" s="4">
        <f>表3.1.2!B17</f>
        <v>55</v>
      </c>
      <c r="C17" s="11">
        <v>46</v>
      </c>
      <c r="D17" s="11">
        <f t="shared" si="0"/>
        <v>9</v>
      </c>
      <c r="E17" s="27">
        <f t="shared" si="1"/>
        <v>83.636363636363626</v>
      </c>
      <c r="F17" s="26"/>
      <c r="G17" s="4" t="s">
        <v>2309</v>
      </c>
      <c r="H17" s="28">
        <f>表3.1.2!H17</f>
        <v>52</v>
      </c>
      <c r="I17" s="28">
        <v>41</v>
      </c>
      <c r="J17" s="28">
        <f t="shared" si="3"/>
        <v>11</v>
      </c>
      <c r="K17" s="30">
        <f t="shared" si="2"/>
        <v>78.84615384615384</v>
      </c>
      <c r="L17" s="3"/>
      <c r="M17" s="3"/>
    </row>
    <row r="18" spans="1:13" ht="12.6" customHeight="1">
      <c r="A18" s="4" t="s">
        <v>950</v>
      </c>
      <c r="B18" s="4">
        <f>表3.1.2!B18</f>
        <v>51</v>
      </c>
      <c r="C18" s="11">
        <v>38</v>
      </c>
      <c r="D18" s="11">
        <f t="shared" si="0"/>
        <v>13</v>
      </c>
      <c r="E18" s="27">
        <f t="shared" si="1"/>
        <v>74.509803921568633</v>
      </c>
      <c r="F18" s="26"/>
      <c r="G18" s="4" t="s">
        <v>2310</v>
      </c>
      <c r="H18" s="28">
        <f>表3.1.2!H18</f>
        <v>32</v>
      </c>
      <c r="I18" s="28">
        <v>24</v>
      </c>
      <c r="J18" s="28">
        <f t="shared" si="3"/>
        <v>8</v>
      </c>
      <c r="K18" s="30">
        <f t="shared" si="2"/>
        <v>75</v>
      </c>
      <c r="L18" s="3"/>
      <c r="M18" s="3"/>
    </row>
    <row r="19" spans="1:13" ht="12.6" customHeight="1">
      <c r="A19" s="4" t="s">
        <v>2263</v>
      </c>
      <c r="B19" s="4">
        <f>表3.1.2!B19</f>
        <v>107</v>
      </c>
      <c r="C19" s="11">
        <v>92</v>
      </c>
      <c r="D19" s="11">
        <f t="shared" si="0"/>
        <v>15</v>
      </c>
      <c r="E19" s="27">
        <f t="shared" si="1"/>
        <v>85.981308411214954</v>
      </c>
      <c r="F19" s="26"/>
      <c r="G19" s="4" t="s">
        <v>2311</v>
      </c>
      <c r="H19" s="28">
        <f>表3.1.2!H19</f>
        <v>33</v>
      </c>
      <c r="I19" s="28">
        <v>31</v>
      </c>
      <c r="J19" s="28">
        <f t="shared" si="3"/>
        <v>2</v>
      </c>
      <c r="K19" s="30">
        <f t="shared" si="2"/>
        <v>93.939393939393938</v>
      </c>
      <c r="L19" s="3"/>
      <c r="M19" s="3"/>
    </row>
    <row r="20" spans="1:13" ht="12.6" customHeight="1">
      <c r="A20" s="4" t="s">
        <v>2264</v>
      </c>
      <c r="B20" s="4">
        <f>表3.1.2!B20</f>
        <v>104</v>
      </c>
      <c r="C20" s="11">
        <v>87</v>
      </c>
      <c r="D20" s="11">
        <f t="shared" si="0"/>
        <v>17</v>
      </c>
      <c r="E20" s="27">
        <f t="shared" si="1"/>
        <v>83.65384615384616</v>
      </c>
      <c r="F20" s="26"/>
      <c r="G20" s="4" t="s">
        <v>2312</v>
      </c>
      <c r="H20" s="28">
        <f>表3.1.2!H20</f>
        <v>128</v>
      </c>
      <c r="I20" s="28">
        <v>93</v>
      </c>
      <c r="J20" s="28">
        <f t="shared" si="3"/>
        <v>35</v>
      </c>
      <c r="K20" s="30">
        <f t="shared" si="2"/>
        <v>72.65625</v>
      </c>
      <c r="L20" s="3"/>
      <c r="M20" s="3"/>
    </row>
    <row r="21" spans="1:13" ht="12.6" customHeight="1">
      <c r="A21" s="4" t="s">
        <v>2265</v>
      </c>
      <c r="B21" s="4">
        <f>表3.1.2!B21</f>
        <v>110</v>
      </c>
      <c r="C21" s="11">
        <v>89</v>
      </c>
      <c r="D21" s="11">
        <f t="shared" si="0"/>
        <v>21</v>
      </c>
      <c r="E21" s="27">
        <f t="shared" si="1"/>
        <v>80.909090909090907</v>
      </c>
      <c r="F21" s="26"/>
      <c r="G21" s="4" t="s">
        <v>2313</v>
      </c>
      <c r="H21" s="28">
        <f>表3.1.2!H21</f>
        <v>29</v>
      </c>
      <c r="I21" s="28">
        <v>23</v>
      </c>
      <c r="J21" s="28">
        <f t="shared" si="3"/>
        <v>6</v>
      </c>
      <c r="K21" s="30">
        <f t="shared" si="2"/>
        <v>79.310344827586206</v>
      </c>
      <c r="L21" s="3"/>
      <c r="M21" s="3"/>
    </row>
    <row r="22" spans="1:13" ht="12.6" customHeight="1">
      <c r="A22" s="4" t="s">
        <v>951</v>
      </c>
      <c r="B22" s="4">
        <f>表3.1.2!B22</f>
        <v>127</v>
      </c>
      <c r="C22" s="11">
        <v>102</v>
      </c>
      <c r="D22" s="11">
        <f t="shared" si="0"/>
        <v>25</v>
      </c>
      <c r="E22" s="27">
        <f t="shared" si="1"/>
        <v>80.314960629921259</v>
      </c>
      <c r="F22" s="26"/>
      <c r="G22" s="4" t="s">
        <v>2314</v>
      </c>
      <c r="H22" s="28">
        <f>表3.1.2!H22</f>
        <v>3</v>
      </c>
      <c r="I22" s="28">
        <v>3</v>
      </c>
      <c r="J22" s="28">
        <f t="shared" si="3"/>
        <v>0</v>
      </c>
      <c r="K22" s="30">
        <f t="shared" si="2"/>
        <v>100</v>
      </c>
      <c r="L22" s="3"/>
      <c r="M22" s="3"/>
    </row>
    <row r="23" spans="1:13" ht="12.6" customHeight="1">
      <c r="A23" s="4" t="s">
        <v>952</v>
      </c>
      <c r="B23" s="4">
        <f>表3.1.2!B23</f>
        <v>131</v>
      </c>
      <c r="C23" s="11">
        <v>103</v>
      </c>
      <c r="D23" s="11">
        <f t="shared" si="0"/>
        <v>28</v>
      </c>
      <c r="E23" s="27">
        <f t="shared" si="1"/>
        <v>78.625954198473281</v>
      </c>
      <c r="F23" s="26"/>
      <c r="G23" s="4" t="s">
        <v>2315</v>
      </c>
      <c r="H23" s="28">
        <f>表3.1.2!H23</f>
        <v>15</v>
      </c>
      <c r="I23" s="28">
        <v>13</v>
      </c>
      <c r="J23" s="28">
        <f t="shared" si="3"/>
        <v>2</v>
      </c>
      <c r="K23" s="30">
        <f t="shared" si="2"/>
        <v>86.666666666666671</v>
      </c>
      <c r="L23" s="3"/>
      <c r="M23" s="3"/>
    </row>
    <row r="24" spans="1:13" ht="12.6" customHeight="1">
      <c r="A24" s="4" t="s">
        <v>2266</v>
      </c>
      <c r="B24" s="4">
        <f>表3.1.2!B24</f>
        <v>105</v>
      </c>
      <c r="C24" s="11">
        <v>80</v>
      </c>
      <c r="D24" s="11">
        <f t="shared" si="0"/>
        <v>25</v>
      </c>
      <c r="E24" s="27">
        <f t="shared" si="1"/>
        <v>76.19047619047619</v>
      </c>
      <c r="F24" s="26"/>
      <c r="G24" s="4" t="s">
        <v>2316</v>
      </c>
      <c r="H24" s="28">
        <f>表3.1.2!H24</f>
        <v>37</v>
      </c>
      <c r="I24" s="28">
        <v>28</v>
      </c>
      <c r="J24" s="28">
        <f t="shared" si="3"/>
        <v>9</v>
      </c>
      <c r="K24" s="30">
        <f t="shared" si="2"/>
        <v>75.675675675675677</v>
      </c>
      <c r="L24" s="3"/>
      <c r="M24" s="3"/>
    </row>
    <row r="25" spans="1:13" ht="12.6" customHeight="1">
      <c r="A25" s="4" t="s">
        <v>2267</v>
      </c>
      <c r="B25" s="4">
        <f>表3.1.2!B25</f>
        <v>62</v>
      </c>
      <c r="C25" s="11">
        <v>41</v>
      </c>
      <c r="D25" s="11">
        <f t="shared" si="0"/>
        <v>21</v>
      </c>
      <c r="E25" s="27">
        <f t="shared" si="1"/>
        <v>66.129032258064512</v>
      </c>
      <c r="F25" s="26"/>
      <c r="G25" s="4" t="s">
        <v>2317</v>
      </c>
      <c r="H25" s="28">
        <f>表3.1.2!H25</f>
        <v>28</v>
      </c>
      <c r="I25" s="28">
        <v>22</v>
      </c>
      <c r="J25" s="28">
        <f t="shared" si="3"/>
        <v>6</v>
      </c>
      <c r="K25" s="30">
        <f t="shared" si="2"/>
        <v>78.571428571428569</v>
      </c>
      <c r="L25" s="3"/>
      <c r="M25" s="3"/>
    </row>
    <row r="26" spans="1:13" ht="12.6" customHeight="1">
      <c r="A26" s="4" t="s">
        <v>3163</v>
      </c>
      <c r="B26" s="4">
        <f>表3.1.2!B26</f>
        <v>80</v>
      </c>
      <c r="C26" s="11">
        <v>73</v>
      </c>
      <c r="D26" s="11">
        <f t="shared" ref="D26:D58" si="4">B26-C26</f>
        <v>7</v>
      </c>
      <c r="E26" s="27">
        <f>C26/B26*100</f>
        <v>91.25</v>
      </c>
      <c r="F26" s="26"/>
      <c r="G26" s="4" t="s">
        <v>2318</v>
      </c>
      <c r="H26" s="28">
        <f>表3.1.2!H26</f>
        <v>9</v>
      </c>
      <c r="I26" s="28">
        <v>7</v>
      </c>
      <c r="J26" s="28">
        <f t="shared" si="3"/>
        <v>2</v>
      </c>
      <c r="K26" s="30">
        <f t="shared" si="2"/>
        <v>77.777777777777786</v>
      </c>
      <c r="L26" s="3"/>
      <c r="M26" s="3"/>
    </row>
    <row r="27" spans="1:13" ht="12.6" customHeight="1">
      <c r="A27" s="4" t="s">
        <v>2268</v>
      </c>
      <c r="B27" s="4">
        <f>表3.1.2!B27</f>
        <v>31</v>
      </c>
      <c r="C27" s="11">
        <v>23</v>
      </c>
      <c r="D27" s="11">
        <f t="shared" si="4"/>
        <v>8</v>
      </c>
      <c r="E27" s="27">
        <f>C27/B27*100</f>
        <v>74.193548387096769</v>
      </c>
      <c r="F27" s="26"/>
      <c r="G27" s="4" t="s">
        <v>2319</v>
      </c>
      <c r="H27" s="28">
        <f>表3.1.2!H27</f>
        <v>53</v>
      </c>
      <c r="I27" s="28">
        <v>34</v>
      </c>
      <c r="J27" s="28">
        <f t="shared" si="3"/>
        <v>19</v>
      </c>
      <c r="K27" s="30">
        <f t="shared" si="2"/>
        <v>64.15094339622641</v>
      </c>
      <c r="L27" s="3"/>
      <c r="M27" s="3"/>
    </row>
    <row r="28" spans="1:13" ht="12.6" customHeight="1">
      <c r="A28" s="4" t="s">
        <v>2269</v>
      </c>
      <c r="B28" s="4">
        <f>表3.1.2!B28</f>
        <v>25</v>
      </c>
      <c r="C28" s="11">
        <v>19</v>
      </c>
      <c r="D28" s="11">
        <f t="shared" si="4"/>
        <v>6</v>
      </c>
      <c r="E28" s="27">
        <f>C28/B28*100</f>
        <v>76</v>
      </c>
      <c r="F28" s="26"/>
      <c r="G28" s="4" t="s">
        <v>2320</v>
      </c>
      <c r="H28" s="28">
        <f>表3.1.2!H28</f>
        <v>7</v>
      </c>
      <c r="I28" s="28">
        <v>4</v>
      </c>
      <c r="J28" s="28">
        <f t="shared" si="3"/>
        <v>3</v>
      </c>
      <c r="K28" s="30">
        <f t="shared" si="2"/>
        <v>57.142857142857139</v>
      </c>
      <c r="L28" s="3"/>
      <c r="M28" s="3"/>
    </row>
    <row r="29" spans="1:13" ht="12.6" customHeight="1">
      <c r="A29" s="4" t="s">
        <v>1088</v>
      </c>
      <c r="B29" s="4">
        <f>表3.1.2!B29</f>
        <v>21</v>
      </c>
      <c r="C29" s="11">
        <v>16</v>
      </c>
      <c r="D29" s="11">
        <f t="shared" si="4"/>
        <v>5</v>
      </c>
      <c r="E29" s="27">
        <f>C29/B29*100</f>
        <v>76.19047619047619</v>
      </c>
      <c r="F29" s="26"/>
      <c r="G29" s="4" t="s">
        <v>2321</v>
      </c>
      <c r="H29" s="28">
        <f>表3.1.2!H29</f>
        <v>15</v>
      </c>
      <c r="I29" s="28">
        <v>9</v>
      </c>
      <c r="J29" s="28">
        <f t="shared" si="3"/>
        <v>6</v>
      </c>
      <c r="K29" s="30">
        <f t="shared" si="2"/>
        <v>60</v>
      </c>
      <c r="L29" s="3"/>
      <c r="M29" s="3"/>
    </row>
    <row r="30" spans="1:13" ht="12.6" customHeight="1">
      <c r="A30" s="4" t="s">
        <v>2270</v>
      </c>
      <c r="B30" s="4">
        <f>表3.1.2!B30</f>
        <v>17</v>
      </c>
      <c r="C30" s="11">
        <v>10</v>
      </c>
      <c r="D30" s="11">
        <f t="shared" si="4"/>
        <v>7</v>
      </c>
      <c r="E30" s="27">
        <f t="shared" ref="E30:E56" si="5">C30/B30*100</f>
        <v>58.82352941176471</v>
      </c>
      <c r="F30" s="26"/>
      <c r="G30" s="4" t="s">
        <v>2322</v>
      </c>
      <c r="H30" s="28">
        <f>表3.1.2!H30</f>
        <v>94</v>
      </c>
      <c r="I30" s="28">
        <v>86</v>
      </c>
      <c r="J30" s="28">
        <f t="shared" si="3"/>
        <v>8</v>
      </c>
      <c r="K30" s="30">
        <f t="shared" si="2"/>
        <v>91.489361702127653</v>
      </c>
      <c r="L30" s="3"/>
      <c r="M30" s="3"/>
    </row>
    <row r="31" spans="1:13" ht="12.6" customHeight="1">
      <c r="A31" s="4" t="s">
        <v>2271</v>
      </c>
      <c r="B31" s="4">
        <f>表3.1.2!B31</f>
        <v>36</v>
      </c>
      <c r="C31" s="11">
        <v>30</v>
      </c>
      <c r="D31" s="11">
        <f t="shared" si="4"/>
        <v>6</v>
      </c>
      <c r="E31" s="27">
        <f t="shared" si="5"/>
        <v>83.333333333333343</v>
      </c>
      <c r="F31" s="26"/>
      <c r="G31" s="4" t="s">
        <v>2323</v>
      </c>
      <c r="H31" s="28">
        <f>表3.1.2!H31</f>
        <v>120</v>
      </c>
      <c r="I31" s="28">
        <v>107</v>
      </c>
      <c r="J31" s="28">
        <f t="shared" si="3"/>
        <v>13</v>
      </c>
      <c r="K31" s="30">
        <f t="shared" si="2"/>
        <v>89.166666666666671</v>
      </c>
      <c r="L31" s="3"/>
      <c r="M31" s="3"/>
    </row>
    <row r="32" spans="1:13" ht="12.6" customHeight="1">
      <c r="A32" s="4" t="s">
        <v>2272</v>
      </c>
      <c r="B32" s="4">
        <f>表3.1.2!B32</f>
        <v>71</v>
      </c>
      <c r="C32" s="11">
        <v>57</v>
      </c>
      <c r="D32" s="11">
        <f t="shared" si="4"/>
        <v>14</v>
      </c>
      <c r="E32" s="27">
        <f t="shared" si="5"/>
        <v>80.281690140845072</v>
      </c>
      <c r="F32" s="26"/>
      <c r="G32" s="4" t="s">
        <v>2324</v>
      </c>
      <c r="H32" s="28">
        <f>表3.1.2!H32</f>
        <v>25</v>
      </c>
      <c r="I32" s="28">
        <v>21</v>
      </c>
      <c r="J32" s="28">
        <f t="shared" si="3"/>
        <v>4</v>
      </c>
      <c r="K32" s="30">
        <f t="shared" si="2"/>
        <v>84</v>
      </c>
      <c r="L32" s="3"/>
      <c r="M32" s="3"/>
    </row>
    <row r="33" spans="1:13" ht="12.6" customHeight="1">
      <c r="A33" s="4" t="s">
        <v>2273</v>
      </c>
      <c r="B33" s="4">
        <f>表3.1.2!B33</f>
        <v>92</v>
      </c>
      <c r="C33" s="11">
        <v>73</v>
      </c>
      <c r="D33" s="11">
        <f t="shared" si="4"/>
        <v>19</v>
      </c>
      <c r="E33" s="27">
        <f t="shared" si="5"/>
        <v>79.347826086956516</v>
      </c>
      <c r="F33" s="26"/>
      <c r="G33" s="4" t="s">
        <v>2325</v>
      </c>
      <c r="H33" s="28">
        <f>表3.1.2!H33</f>
        <v>23</v>
      </c>
      <c r="I33" s="28">
        <v>21</v>
      </c>
      <c r="J33" s="28">
        <f t="shared" si="3"/>
        <v>2</v>
      </c>
      <c r="K33" s="30">
        <f t="shared" si="2"/>
        <v>91.304347826086953</v>
      </c>
      <c r="L33" s="3"/>
      <c r="M33" s="3"/>
    </row>
    <row r="34" spans="1:13" ht="12.6" customHeight="1">
      <c r="A34" s="4" t="s">
        <v>2274</v>
      </c>
      <c r="B34" s="4">
        <f>表3.1.2!B34</f>
        <v>149</v>
      </c>
      <c r="C34" s="11">
        <v>123</v>
      </c>
      <c r="D34" s="11">
        <f t="shared" si="4"/>
        <v>26</v>
      </c>
      <c r="E34" s="27">
        <f t="shared" si="5"/>
        <v>82.550335570469798</v>
      </c>
      <c r="F34" s="26"/>
      <c r="G34" s="4" t="s">
        <v>2326</v>
      </c>
      <c r="H34" s="28">
        <f>表3.1.2!H34</f>
        <v>13</v>
      </c>
      <c r="I34" s="28">
        <v>13</v>
      </c>
      <c r="J34" s="28">
        <f t="shared" si="3"/>
        <v>0</v>
      </c>
      <c r="K34" s="30">
        <f t="shared" si="2"/>
        <v>100</v>
      </c>
      <c r="L34" s="3"/>
      <c r="M34" s="3"/>
    </row>
    <row r="35" spans="1:13" ht="12.6" customHeight="1">
      <c r="A35" s="4" t="s">
        <v>2275</v>
      </c>
      <c r="B35" s="4">
        <f>表3.1.2!B35</f>
        <v>62</v>
      </c>
      <c r="C35" s="11">
        <v>55</v>
      </c>
      <c r="D35" s="11">
        <f t="shared" si="4"/>
        <v>7</v>
      </c>
      <c r="E35" s="27">
        <f t="shared" si="5"/>
        <v>88.709677419354833</v>
      </c>
      <c r="F35" s="26"/>
      <c r="G35" s="4" t="s">
        <v>2327</v>
      </c>
      <c r="H35" s="28">
        <f>表3.1.2!H35</f>
        <v>36</v>
      </c>
      <c r="I35" s="28">
        <v>29</v>
      </c>
      <c r="J35" s="28">
        <f t="shared" si="3"/>
        <v>7</v>
      </c>
      <c r="K35" s="30">
        <f t="shared" si="2"/>
        <v>80.555555555555557</v>
      </c>
      <c r="L35" s="3"/>
      <c r="M35" s="3"/>
    </row>
    <row r="36" spans="1:13" ht="12.6" customHeight="1">
      <c r="A36" s="4" t="s">
        <v>2276</v>
      </c>
      <c r="B36" s="4">
        <f>表3.1.2!B36</f>
        <v>60</v>
      </c>
      <c r="C36" s="11">
        <v>37</v>
      </c>
      <c r="D36" s="11">
        <f t="shared" si="4"/>
        <v>23</v>
      </c>
      <c r="E36" s="27">
        <f t="shared" si="5"/>
        <v>61.666666666666671</v>
      </c>
      <c r="F36" s="26"/>
      <c r="G36" s="4" t="s">
        <v>2328</v>
      </c>
      <c r="H36" s="28">
        <f>表3.1.2!H36</f>
        <v>4</v>
      </c>
      <c r="I36" s="28">
        <v>4</v>
      </c>
      <c r="J36" s="28">
        <f t="shared" ref="J36:J55" si="6">H36-I36</f>
        <v>0</v>
      </c>
      <c r="K36" s="30">
        <f t="shared" ref="K36:K55" si="7">I36 / H36 * 100</f>
        <v>100</v>
      </c>
      <c r="L36" s="3"/>
      <c r="M36" s="3"/>
    </row>
    <row r="37" spans="1:13" ht="12.6" customHeight="1">
      <c r="A37" s="4" t="s">
        <v>2277</v>
      </c>
      <c r="B37" s="4">
        <f>表3.1.2!B37</f>
        <v>97</v>
      </c>
      <c r="C37" s="11">
        <v>85</v>
      </c>
      <c r="D37" s="11">
        <f t="shared" si="4"/>
        <v>12</v>
      </c>
      <c r="E37" s="27">
        <f t="shared" si="5"/>
        <v>87.628865979381445</v>
      </c>
      <c r="F37" s="26"/>
      <c r="G37" s="4" t="s">
        <v>2329</v>
      </c>
      <c r="H37" s="28">
        <f>表3.1.2!H37</f>
        <v>45</v>
      </c>
      <c r="I37" s="28">
        <v>33</v>
      </c>
      <c r="J37" s="28">
        <f t="shared" si="6"/>
        <v>12</v>
      </c>
      <c r="K37" s="30">
        <f t="shared" si="7"/>
        <v>73.333333333333329</v>
      </c>
      <c r="L37" s="3"/>
      <c r="M37" s="3"/>
    </row>
    <row r="38" spans="1:13" ht="12.6" customHeight="1">
      <c r="A38" s="4" t="s">
        <v>2278</v>
      </c>
      <c r="B38" s="4">
        <f>表3.1.2!B38</f>
        <v>64</v>
      </c>
      <c r="C38" s="11">
        <v>46</v>
      </c>
      <c r="D38" s="11">
        <f t="shared" si="4"/>
        <v>18</v>
      </c>
      <c r="E38" s="27">
        <f t="shared" si="5"/>
        <v>71.875</v>
      </c>
      <c r="F38" s="26"/>
      <c r="G38" s="4" t="s">
        <v>2330</v>
      </c>
      <c r="H38" s="28">
        <f>表3.1.2!H38</f>
        <v>150</v>
      </c>
      <c r="I38" s="28">
        <v>117</v>
      </c>
      <c r="J38" s="28">
        <f t="shared" si="6"/>
        <v>33</v>
      </c>
      <c r="K38" s="30">
        <f t="shared" si="7"/>
        <v>78</v>
      </c>
      <c r="L38" s="3"/>
      <c r="M38" s="3"/>
    </row>
    <row r="39" spans="1:13" ht="12.6" customHeight="1">
      <c r="A39" s="4" t="s">
        <v>2279</v>
      </c>
      <c r="B39" s="4">
        <f>表3.1.2!B39</f>
        <v>22</v>
      </c>
      <c r="C39" s="11">
        <v>17</v>
      </c>
      <c r="D39" s="11">
        <f t="shared" si="4"/>
        <v>5</v>
      </c>
      <c r="E39" s="27">
        <f t="shared" si="5"/>
        <v>77.272727272727266</v>
      </c>
      <c r="F39" s="26"/>
      <c r="G39" s="4" t="s">
        <v>2331</v>
      </c>
      <c r="H39" s="28">
        <f>表3.1.2!H39</f>
        <v>87</v>
      </c>
      <c r="I39" s="28">
        <v>78</v>
      </c>
      <c r="J39" s="28">
        <f t="shared" si="6"/>
        <v>9</v>
      </c>
      <c r="K39" s="30">
        <f t="shared" si="7"/>
        <v>89.65517241379311</v>
      </c>
      <c r="L39" s="3"/>
      <c r="M39" s="3"/>
    </row>
    <row r="40" spans="1:13" ht="12.6" customHeight="1">
      <c r="A40" s="4" t="s">
        <v>2280</v>
      </c>
      <c r="B40" s="4">
        <f>表3.1.2!B40</f>
        <v>126</v>
      </c>
      <c r="C40" s="11">
        <v>110</v>
      </c>
      <c r="D40" s="11">
        <f t="shared" si="4"/>
        <v>16</v>
      </c>
      <c r="E40" s="27">
        <f t="shared" si="5"/>
        <v>87.301587301587304</v>
      </c>
      <c r="F40" s="26"/>
      <c r="G40" s="4" t="s">
        <v>2332</v>
      </c>
      <c r="H40" s="28">
        <f>表3.1.2!H40</f>
        <v>202</v>
      </c>
      <c r="I40" s="28">
        <v>173</v>
      </c>
      <c r="J40" s="28">
        <f t="shared" si="6"/>
        <v>29</v>
      </c>
      <c r="K40" s="30">
        <f t="shared" si="7"/>
        <v>85.643564356435647</v>
      </c>
      <c r="L40" s="3"/>
      <c r="M40" s="3"/>
    </row>
    <row r="41" spans="1:13" ht="12.6" customHeight="1">
      <c r="A41" s="4" t="s">
        <v>2281</v>
      </c>
      <c r="B41" s="4">
        <f>表3.1.2!B41</f>
        <v>136</v>
      </c>
      <c r="C41" s="11">
        <v>113</v>
      </c>
      <c r="D41" s="11">
        <f t="shared" si="4"/>
        <v>23</v>
      </c>
      <c r="E41" s="27">
        <f t="shared" si="5"/>
        <v>83.088235294117652</v>
      </c>
      <c r="F41" s="26"/>
      <c r="G41" s="4" t="s">
        <v>2333</v>
      </c>
      <c r="H41" s="28">
        <f>表3.1.2!H41</f>
        <v>148</v>
      </c>
      <c r="I41" s="28">
        <v>120</v>
      </c>
      <c r="J41" s="28">
        <f t="shared" si="6"/>
        <v>28</v>
      </c>
      <c r="K41" s="30">
        <f t="shared" si="7"/>
        <v>81.081081081081081</v>
      </c>
      <c r="L41" s="3"/>
      <c r="M41" s="3"/>
    </row>
    <row r="42" spans="1:13" ht="12.6" customHeight="1">
      <c r="A42" s="4" t="s">
        <v>2282</v>
      </c>
      <c r="B42" s="4">
        <f>表3.1.2!B42</f>
        <v>17</v>
      </c>
      <c r="C42" s="11">
        <v>16</v>
      </c>
      <c r="D42" s="11">
        <f t="shared" si="4"/>
        <v>1</v>
      </c>
      <c r="E42" s="27">
        <f t="shared" si="5"/>
        <v>94.117647058823522</v>
      </c>
      <c r="F42" s="26"/>
      <c r="G42" s="4" t="s">
        <v>2334</v>
      </c>
      <c r="H42" s="28">
        <f>表3.1.2!H42</f>
        <v>92</v>
      </c>
      <c r="I42" s="28">
        <v>81</v>
      </c>
      <c r="J42" s="28">
        <f t="shared" si="6"/>
        <v>11</v>
      </c>
      <c r="K42" s="30">
        <f t="shared" si="7"/>
        <v>88.043478260869563</v>
      </c>
      <c r="L42" s="3"/>
      <c r="M42" s="3"/>
    </row>
    <row r="43" spans="1:13" ht="12.6" customHeight="1">
      <c r="A43" s="4" t="s">
        <v>2283</v>
      </c>
      <c r="B43" s="4">
        <f>表3.1.2!B43</f>
        <v>29</v>
      </c>
      <c r="C43" s="11">
        <v>23</v>
      </c>
      <c r="D43" s="11">
        <f t="shared" si="4"/>
        <v>6</v>
      </c>
      <c r="E43" s="27">
        <f t="shared" si="5"/>
        <v>79.310344827586206</v>
      </c>
      <c r="F43" s="26"/>
      <c r="G43" s="4" t="s">
        <v>2335</v>
      </c>
      <c r="H43" s="28">
        <f>表3.1.2!H43</f>
        <v>45</v>
      </c>
      <c r="I43" s="28">
        <v>41</v>
      </c>
      <c r="J43" s="28">
        <f t="shared" si="6"/>
        <v>4</v>
      </c>
      <c r="K43" s="30">
        <f t="shared" si="7"/>
        <v>91.111111111111114</v>
      </c>
      <c r="L43" s="3"/>
      <c r="M43" s="3"/>
    </row>
    <row r="44" spans="1:13" ht="12.6" customHeight="1">
      <c r="A44" s="4" t="s">
        <v>2284</v>
      </c>
      <c r="B44" s="4">
        <f>表3.1.2!B44</f>
        <v>43</v>
      </c>
      <c r="C44" s="11">
        <v>30</v>
      </c>
      <c r="D44" s="11">
        <f t="shared" si="4"/>
        <v>13</v>
      </c>
      <c r="E44" s="27">
        <f t="shared" si="5"/>
        <v>69.767441860465112</v>
      </c>
      <c r="F44" s="26"/>
      <c r="G44" s="4" t="s">
        <v>2336</v>
      </c>
      <c r="H44" s="28">
        <f>表3.1.2!H44</f>
        <v>89</v>
      </c>
      <c r="I44" s="28">
        <v>71</v>
      </c>
      <c r="J44" s="28">
        <f t="shared" si="6"/>
        <v>18</v>
      </c>
      <c r="K44" s="30">
        <f t="shared" si="7"/>
        <v>79.775280898876403</v>
      </c>
      <c r="L44" s="3"/>
      <c r="M44" s="3"/>
    </row>
    <row r="45" spans="1:13" ht="12.6" customHeight="1">
      <c r="A45" s="4" t="s">
        <v>2285</v>
      </c>
      <c r="B45" s="4">
        <f>表3.1.2!B45</f>
        <v>30</v>
      </c>
      <c r="C45" s="11">
        <v>29</v>
      </c>
      <c r="D45" s="11">
        <f t="shared" si="4"/>
        <v>1</v>
      </c>
      <c r="E45" s="27">
        <f t="shared" si="5"/>
        <v>96.666666666666671</v>
      </c>
      <c r="F45" s="26"/>
      <c r="G45" s="4" t="s">
        <v>2337</v>
      </c>
      <c r="H45" s="28">
        <f>表3.1.2!H45</f>
        <v>71</v>
      </c>
      <c r="I45" s="28">
        <v>62</v>
      </c>
      <c r="J45" s="28">
        <f t="shared" si="6"/>
        <v>9</v>
      </c>
      <c r="K45" s="30">
        <f t="shared" si="7"/>
        <v>87.323943661971825</v>
      </c>
      <c r="L45" s="3"/>
      <c r="M45" s="3"/>
    </row>
    <row r="46" spans="1:13" ht="12.6" customHeight="1">
      <c r="A46" s="4" t="s">
        <v>2286</v>
      </c>
      <c r="B46" s="4">
        <f>表3.1.2!B46</f>
        <v>10</v>
      </c>
      <c r="C46" s="11">
        <v>9</v>
      </c>
      <c r="D46" s="11">
        <f t="shared" si="4"/>
        <v>1</v>
      </c>
      <c r="E46" s="27">
        <f t="shared" si="5"/>
        <v>90</v>
      </c>
      <c r="F46" s="26"/>
      <c r="G46" s="4" t="s">
        <v>2338</v>
      </c>
      <c r="H46" s="28">
        <f>表3.1.2!H46</f>
        <v>123</v>
      </c>
      <c r="I46" s="28">
        <v>100</v>
      </c>
      <c r="J46" s="28">
        <f t="shared" si="6"/>
        <v>23</v>
      </c>
      <c r="K46" s="30">
        <f t="shared" si="7"/>
        <v>81.300813008130078</v>
      </c>
      <c r="L46" s="3"/>
      <c r="M46" s="3"/>
    </row>
    <row r="47" spans="1:13" ht="12.6" customHeight="1">
      <c r="A47" s="4" t="s">
        <v>2287</v>
      </c>
      <c r="B47" s="4">
        <f>表3.1.2!B47</f>
        <v>47</v>
      </c>
      <c r="C47" s="11">
        <v>33</v>
      </c>
      <c r="D47" s="11">
        <f t="shared" si="4"/>
        <v>14</v>
      </c>
      <c r="E47" s="27">
        <f t="shared" si="5"/>
        <v>70.212765957446805</v>
      </c>
      <c r="F47" s="26"/>
      <c r="G47" s="4" t="s">
        <v>2339</v>
      </c>
      <c r="H47" s="28">
        <f>表3.1.2!H47</f>
        <v>85</v>
      </c>
      <c r="I47" s="28">
        <v>71</v>
      </c>
      <c r="J47" s="28">
        <f t="shared" si="6"/>
        <v>14</v>
      </c>
      <c r="K47" s="30">
        <f t="shared" si="7"/>
        <v>83.529411764705884</v>
      </c>
      <c r="L47" s="3"/>
      <c r="M47" s="3"/>
    </row>
    <row r="48" spans="1:13" ht="12.6" customHeight="1">
      <c r="A48" s="4" t="s">
        <v>2288</v>
      </c>
      <c r="B48" s="4">
        <f>表3.1.2!B48</f>
        <v>38</v>
      </c>
      <c r="C48" s="11">
        <v>26</v>
      </c>
      <c r="D48" s="11">
        <f t="shared" si="4"/>
        <v>12</v>
      </c>
      <c r="E48" s="27">
        <f t="shared" si="5"/>
        <v>68.421052631578945</v>
      </c>
      <c r="F48" s="26"/>
      <c r="G48" s="4" t="s">
        <v>2340</v>
      </c>
      <c r="H48" s="28">
        <f>表3.1.2!H48</f>
        <v>135</v>
      </c>
      <c r="I48" s="28">
        <v>121</v>
      </c>
      <c r="J48" s="28">
        <f t="shared" si="6"/>
        <v>14</v>
      </c>
      <c r="K48" s="30">
        <f t="shared" si="7"/>
        <v>89.629629629629619</v>
      </c>
      <c r="L48" s="3"/>
      <c r="M48" s="3"/>
    </row>
    <row r="49" spans="1:13" ht="12.6" customHeight="1">
      <c r="A49" s="4" t="s">
        <v>2289</v>
      </c>
      <c r="B49" s="4">
        <f>表3.1.2!B49</f>
        <v>14</v>
      </c>
      <c r="C49" s="11">
        <v>14</v>
      </c>
      <c r="D49" s="11">
        <f t="shared" si="4"/>
        <v>0</v>
      </c>
      <c r="E49" s="27">
        <f t="shared" si="5"/>
        <v>100</v>
      </c>
      <c r="F49" s="26"/>
      <c r="G49" s="4" t="s">
        <v>2341</v>
      </c>
      <c r="H49" s="28">
        <f>表3.1.2!H49</f>
        <v>93</v>
      </c>
      <c r="I49" s="28">
        <v>76</v>
      </c>
      <c r="J49" s="28">
        <f t="shared" si="6"/>
        <v>17</v>
      </c>
      <c r="K49" s="30">
        <f t="shared" si="7"/>
        <v>81.72043010752688</v>
      </c>
      <c r="L49" s="3"/>
      <c r="M49" s="3"/>
    </row>
    <row r="50" spans="1:13" ht="12.6" customHeight="1">
      <c r="A50" s="4" t="s">
        <v>2290</v>
      </c>
      <c r="B50" s="4">
        <f>表3.1.2!B50</f>
        <v>191</v>
      </c>
      <c r="C50" s="11">
        <v>153</v>
      </c>
      <c r="D50" s="11">
        <f t="shared" si="4"/>
        <v>38</v>
      </c>
      <c r="E50" s="27">
        <f t="shared" si="5"/>
        <v>80.104712041884824</v>
      </c>
      <c r="F50" s="26"/>
      <c r="G50" s="4" t="s">
        <v>2342</v>
      </c>
      <c r="H50" s="28">
        <f>表3.1.2!H50</f>
        <v>72</v>
      </c>
      <c r="I50" s="28">
        <v>67</v>
      </c>
      <c r="J50" s="28">
        <f t="shared" si="6"/>
        <v>5</v>
      </c>
      <c r="K50" s="30">
        <f t="shared" si="7"/>
        <v>93.055555555555557</v>
      </c>
      <c r="L50" s="3"/>
      <c r="M50" s="3"/>
    </row>
    <row r="51" spans="1:13" ht="12.6" customHeight="1">
      <c r="A51" s="4" t="s">
        <v>953</v>
      </c>
      <c r="B51" s="4">
        <f>表3.1.2!B51</f>
        <v>78</v>
      </c>
      <c r="C51" s="11">
        <v>63</v>
      </c>
      <c r="D51" s="11">
        <f t="shared" si="4"/>
        <v>15</v>
      </c>
      <c r="E51" s="27">
        <f t="shared" si="5"/>
        <v>80.769230769230774</v>
      </c>
      <c r="F51" s="26"/>
      <c r="G51" s="4" t="s">
        <v>2343</v>
      </c>
      <c r="H51" s="28">
        <f>表3.1.2!H51</f>
        <v>24</v>
      </c>
      <c r="I51" s="28">
        <v>24</v>
      </c>
      <c r="J51" s="28">
        <f t="shared" si="6"/>
        <v>0</v>
      </c>
      <c r="K51" s="30">
        <f t="shared" si="7"/>
        <v>100</v>
      </c>
      <c r="L51" s="3"/>
      <c r="M51" s="3"/>
    </row>
    <row r="52" spans="1:13" ht="12.6" customHeight="1">
      <c r="A52" s="4" t="s">
        <v>954</v>
      </c>
      <c r="B52" s="4">
        <f>表3.1.2!B52</f>
        <v>116</v>
      </c>
      <c r="C52" s="11">
        <v>99</v>
      </c>
      <c r="D52" s="11">
        <f t="shared" si="4"/>
        <v>17</v>
      </c>
      <c r="E52" s="27">
        <f t="shared" si="5"/>
        <v>85.34482758620689</v>
      </c>
      <c r="F52" s="26"/>
      <c r="G52" s="4" t="s">
        <v>2344</v>
      </c>
      <c r="H52" s="28">
        <f>表3.1.2!H52</f>
        <v>56</v>
      </c>
      <c r="I52" s="28">
        <v>43</v>
      </c>
      <c r="J52" s="28">
        <f t="shared" si="6"/>
        <v>13</v>
      </c>
      <c r="K52" s="30">
        <f t="shared" si="7"/>
        <v>76.785714285714292</v>
      </c>
      <c r="L52" s="3"/>
      <c r="M52" s="3"/>
    </row>
    <row r="53" spans="1:13" ht="12.6" customHeight="1">
      <c r="A53" s="4" t="s">
        <v>2291</v>
      </c>
      <c r="B53" s="4">
        <f>表3.1.2!B53</f>
        <v>163</v>
      </c>
      <c r="C53" s="11">
        <v>146</v>
      </c>
      <c r="D53" s="11">
        <f t="shared" si="4"/>
        <v>17</v>
      </c>
      <c r="E53" s="27">
        <f t="shared" si="5"/>
        <v>89.570552147239269</v>
      </c>
      <c r="F53" s="26"/>
      <c r="G53" s="4" t="s">
        <v>2345</v>
      </c>
      <c r="H53" s="28">
        <f>表3.1.2!H53</f>
        <v>51</v>
      </c>
      <c r="I53" s="28">
        <v>42</v>
      </c>
      <c r="J53" s="28">
        <f t="shared" si="6"/>
        <v>9</v>
      </c>
      <c r="K53" s="30">
        <f t="shared" si="7"/>
        <v>82.35294117647058</v>
      </c>
      <c r="L53" s="3"/>
      <c r="M53" s="3"/>
    </row>
    <row r="54" spans="1:13" ht="12.6" customHeight="1">
      <c r="A54" s="4" t="s">
        <v>2292</v>
      </c>
      <c r="B54" s="4">
        <f>表3.1.2!B54</f>
        <v>84</v>
      </c>
      <c r="C54" s="11">
        <v>66</v>
      </c>
      <c r="D54" s="11">
        <f t="shared" si="4"/>
        <v>18</v>
      </c>
      <c r="E54" s="27">
        <f t="shared" si="5"/>
        <v>78.571428571428569</v>
      </c>
      <c r="F54" s="26"/>
      <c r="G54" s="4" t="s">
        <v>2346</v>
      </c>
      <c r="H54" s="28">
        <f>表3.1.2!H54</f>
        <v>44</v>
      </c>
      <c r="I54" s="28">
        <v>36</v>
      </c>
      <c r="J54" s="28">
        <f t="shared" si="6"/>
        <v>8</v>
      </c>
      <c r="K54" s="30">
        <f t="shared" si="7"/>
        <v>81.818181818181827</v>
      </c>
      <c r="L54" s="3"/>
      <c r="M54" s="3"/>
    </row>
    <row r="55" spans="1:13" ht="12.6" customHeight="1">
      <c r="A55" s="4" t="s">
        <v>2293</v>
      </c>
      <c r="B55" s="4">
        <f>表3.1.2!B55</f>
        <v>83</v>
      </c>
      <c r="C55" s="11">
        <v>70</v>
      </c>
      <c r="D55" s="11">
        <f t="shared" si="4"/>
        <v>13</v>
      </c>
      <c r="E55" s="27">
        <f t="shared" si="5"/>
        <v>84.337349397590373</v>
      </c>
      <c r="F55" s="26"/>
      <c r="G55" s="4" t="s">
        <v>2347</v>
      </c>
      <c r="H55" s="29">
        <f>表3.1.2!H55</f>
        <v>78</v>
      </c>
      <c r="I55" s="29">
        <v>56</v>
      </c>
      <c r="J55" s="28">
        <f t="shared" si="6"/>
        <v>22</v>
      </c>
      <c r="K55" s="30">
        <f t="shared" si="7"/>
        <v>71.794871794871796</v>
      </c>
      <c r="L55" s="3"/>
      <c r="M55" s="3"/>
    </row>
    <row r="56" spans="1:13" ht="12.6" customHeight="1">
      <c r="A56" s="4" t="s">
        <v>2294</v>
      </c>
      <c r="B56" s="4">
        <f>表3.1.2!B56</f>
        <v>32</v>
      </c>
      <c r="C56" s="11">
        <v>24</v>
      </c>
      <c r="D56" s="11">
        <f t="shared" si="4"/>
        <v>8</v>
      </c>
      <c r="E56" s="27">
        <f t="shared" si="5"/>
        <v>75</v>
      </c>
      <c r="F56" s="26"/>
      <c r="G56" s="4" t="s">
        <v>2348</v>
      </c>
      <c r="H56" s="29">
        <f>表3.1.2!H56</f>
        <v>75</v>
      </c>
      <c r="I56" s="29">
        <v>67</v>
      </c>
      <c r="J56" s="28">
        <f>H56-I56</f>
        <v>8</v>
      </c>
      <c r="K56" s="30">
        <f>I56 / H56 * 100</f>
        <v>89.333333333333329</v>
      </c>
      <c r="L56" s="3"/>
      <c r="M56" s="3"/>
    </row>
    <row r="57" spans="1:13" ht="12.6" customHeight="1">
      <c r="A57" s="4" t="s">
        <v>2295</v>
      </c>
      <c r="B57" s="4">
        <f>表3.1.2!B57</f>
        <v>101</v>
      </c>
      <c r="C57" s="11">
        <v>79</v>
      </c>
      <c r="D57" s="28">
        <f t="shared" si="4"/>
        <v>22</v>
      </c>
      <c r="E57" s="27">
        <f>C57/B57*100</f>
        <v>78.21782178217822</v>
      </c>
      <c r="F57" s="26"/>
      <c r="G57" s="4" t="s">
        <v>2349</v>
      </c>
      <c r="H57" s="29">
        <f>表3.1.2!H57</f>
        <v>92</v>
      </c>
      <c r="I57" s="29">
        <v>75</v>
      </c>
      <c r="J57" s="28">
        <f>H57-I57</f>
        <v>17</v>
      </c>
      <c r="K57" s="30">
        <f>I57 / H57 * 100</f>
        <v>81.521739130434781</v>
      </c>
      <c r="L57" s="3"/>
      <c r="M57" s="3"/>
    </row>
    <row r="58" spans="1:13" ht="12.6" customHeight="1">
      <c r="A58" s="4" t="s">
        <v>2296</v>
      </c>
      <c r="B58" s="4">
        <f>表3.1.2!B58</f>
        <v>58</v>
      </c>
      <c r="C58" s="11">
        <v>47</v>
      </c>
      <c r="D58" s="28">
        <f t="shared" si="4"/>
        <v>11</v>
      </c>
      <c r="E58" s="27">
        <f>C58/B58*100</f>
        <v>81.034482758620683</v>
      </c>
      <c r="G58" s="4" t="s">
        <v>2350</v>
      </c>
      <c r="H58" s="29">
        <f>表3.1.2!H58</f>
        <v>61</v>
      </c>
      <c r="I58" s="29">
        <v>47</v>
      </c>
      <c r="J58" s="28">
        <f>H58-I58</f>
        <v>14</v>
      </c>
      <c r="K58" s="30">
        <f>I58 / H58 * 100</f>
        <v>77.049180327868854</v>
      </c>
      <c r="L58" s="3"/>
      <c r="M58" s="3"/>
    </row>
    <row r="59" spans="1:13" ht="12.6" customHeight="1">
      <c r="A59" s="10"/>
      <c r="B59" s="9"/>
      <c r="C59" s="8"/>
      <c r="D59" s="8"/>
      <c r="E59" s="8"/>
      <c r="G59" s="4" t="s">
        <v>548</v>
      </c>
      <c r="H59" s="29">
        <f>SUM(B5:B58,H5:H58)</f>
        <v>7979</v>
      </c>
      <c r="I59" s="29">
        <f>SUM(C5:C58,I5:I58)</f>
        <v>6512</v>
      </c>
      <c r="J59" s="29">
        <f>SUM(D5:D58,J5:J58)</f>
        <v>1467</v>
      </c>
      <c r="K59" s="30">
        <f>I59 / H59 * 100</f>
        <v>81.614237373104402</v>
      </c>
      <c r="L59" s="3"/>
      <c r="M59" s="3"/>
    </row>
    <row r="60" spans="1:13" ht="12.6" customHeight="1">
      <c r="A60" s="10"/>
      <c r="B60" s="9"/>
      <c r="C60" s="8"/>
      <c r="D60" s="8"/>
      <c r="E60" s="8"/>
      <c r="L60" s="3"/>
      <c r="M60" s="3"/>
    </row>
    <row r="61" spans="1:13" ht="12.6" customHeight="1">
      <c r="A61" s="10"/>
      <c r="B61" s="9"/>
      <c r="C61" s="8"/>
      <c r="D61" s="8"/>
      <c r="E61" s="8"/>
      <c r="L61" s="3"/>
      <c r="M61" s="3"/>
    </row>
    <row r="62" spans="1:13" ht="12.6" customHeight="1">
      <c r="A62" s="10"/>
      <c r="B62" s="9"/>
      <c r="C62" s="8"/>
      <c r="D62" s="8"/>
      <c r="E62" s="8"/>
      <c r="L62" s="3"/>
      <c r="M62" s="3"/>
    </row>
    <row r="63" spans="1:13" ht="12.6" customHeight="1">
      <c r="A63" s="10"/>
      <c r="B63" s="9"/>
      <c r="C63" s="8"/>
      <c r="D63" s="8"/>
      <c r="E63" s="8"/>
      <c r="L63" s="3"/>
      <c r="M63" s="3"/>
    </row>
    <row r="64" spans="1:13" ht="12.6" customHeight="1">
      <c r="A64" s="10"/>
      <c r="B64" s="9"/>
      <c r="C64" s="8"/>
      <c r="D64" s="8"/>
      <c r="E64" s="8"/>
      <c r="L64" s="3"/>
      <c r="M64" s="3"/>
    </row>
    <row r="65" spans="1:13" ht="12.6" customHeight="1">
      <c r="A65" s="10"/>
      <c r="B65" s="9"/>
      <c r="C65" s="8"/>
      <c r="D65" s="8"/>
      <c r="E65" s="8"/>
      <c r="L65" s="3"/>
      <c r="M65" s="3"/>
    </row>
    <row r="66" spans="1:13" ht="12.6" customHeight="1">
      <c r="A66" s="10"/>
      <c r="B66" s="9"/>
      <c r="C66" s="8"/>
      <c r="D66" s="8"/>
      <c r="E66" s="8"/>
      <c r="L66" s="3"/>
      <c r="M66" s="3"/>
    </row>
    <row r="67" spans="1:13" ht="12.6" customHeight="1">
      <c r="A67" s="10"/>
      <c r="B67" s="9"/>
      <c r="C67" s="8"/>
      <c r="D67" s="8"/>
      <c r="E67" s="8"/>
      <c r="L67" s="3"/>
      <c r="M67" s="3"/>
    </row>
    <row r="68" spans="1:13" ht="12.6" customHeight="1">
      <c r="A68" s="10"/>
      <c r="B68" s="9"/>
      <c r="C68" s="8"/>
      <c r="D68" s="8"/>
      <c r="E68" s="8"/>
      <c r="L68" s="3"/>
      <c r="M68" s="3"/>
    </row>
    <row r="69" spans="1:13" ht="12.6" customHeight="1">
      <c r="L69" s="3"/>
      <c r="M69" s="3"/>
    </row>
    <row r="70" spans="1:13" ht="12.6" customHeight="1">
      <c r="L70" s="3"/>
      <c r="M70" s="3"/>
    </row>
    <row r="71" spans="1:13" ht="12.6" customHeight="1">
      <c r="L71" s="3"/>
      <c r="M71" s="3"/>
    </row>
    <row r="72" spans="1:13" ht="12.6" customHeight="1">
      <c r="L72" s="3"/>
      <c r="M72" s="3"/>
    </row>
    <row r="73" spans="1:13" ht="12.6" customHeight="1">
      <c r="L73" s="3"/>
      <c r="M73" s="3"/>
    </row>
    <row r="74" spans="1:13" ht="12.6" customHeight="1">
      <c r="L74" s="3"/>
      <c r="M74" s="3"/>
    </row>
    <row r="75" spans="1:13" ht="12.6" customHeight="1">
      <c r="L75" s="3"/>
      <c r="M75" s="3"/>
    </row>
    <row r="76" spans="1:13" ht="12.6" customHeight="1">
      <c r="L76" s="3"/>
      <c r="M76" s="3"/>
    </row>
    <row r="77" spans="1:13" ht="12.6" customHeight="1">
      <c r="L77" s="3"/>
      <c r="M77" s="3"/>
    </row>
    <row r="78" spans="1:13" ht="12.6" customHeight="1">
      <c r="L78" s="3"/>
      <c r="M78" s="3"/>
    </row>
    <row r="79" spans="1:13" ht="12.6" customHeight="1">
      <c r="L79" s="3"/>
      <c r="M79" s="3"/>
    </row>
    <row r="80" spans="1:13" ht="12.6" customHeight="1">
      <c r="L80" s="3"/>
      <c r="M80" s="3"/>
    </row>
    <row r="81" spans="12:13" ht="12.6" customHeight="1">
      <c r="L81" s="3"/>
      <c r="M81" s="3"/>
    </row>
    <row r="82" spans="12:13" ht="12.6" customHeight="1">
      <c r="L82" s="3"/>
      <c r="M82" s="3"/>
    </row>
    <row r="83" spans="12:13" ht="12.6" customHeight="1">
      <c r="L83" s="3"/>
      <c r="M83" s="3"/>
    </row>
    <row r="84" spans="12:13" ht="12.6" customHeight="1">
      <c r="L84" s="3"/>
      <c r="M84" s="3"/>
    </row>
    <row r="85" spans="12:13" ht="12.6" customHeight="1">
      <c r="L85" s="3"/>
      <c r="M85" s="3"/>
    </row>
    <row r="86" spans="12:13" ht="12.6" customHeight="1">
      <c r="L86" s="3"/>
      <c r="M86" s="3"/>
    </row>
    <row r="87" spans="12:13" ht="12.6" customHeight="1">
      <c r="L87" s="3"/>
      <c r="M87" s="3"/>
    </row>
    <row r="88" spans="12:13" ht="12.6" customHeight="1">
      <c r="L88" s="3"/>
      <c r="M88" s="3"/>
    </row>
    <row r="89" spans="12:13" ht="12.6" customHeight="1">
      <c r="L89" s="3"/>
      <c r="M89" s="3"/>
    </row>
    <row r="90" spans="12:13" ht="12.6" customHeight="1">
      <c r="L90" s="3"/>
      <c r="M90" s="3"/>
    </row>
    <row r="91" spans="12:13" ht="12.6" customHeight="1">
      <c r="L91" s="3"/>
      <c r="M91" s="3"/>
    </row>
    <row r="92" spans="12:13" ht="12.6" customHeight="1">
      <c r="L92" s="3"/>
      <c r="M92" s="3"/>
    </row>
    <row r="93" spans="12:13" ht="12.6" customHeight="1">
      <c r="L93" s="3"/>
      <c r="M93" s="3"/>
    </row>
    <row r="94" spans="12:13" ht="12.6" customHeight="1">
      <c r="L94" s="3"/>
      <c r="M94" s="3"/>
    </row>
    <row r="95" spans="12:13" ht="12.6" customHeight="1">
      <c r="L95" s="3"/>
      <c r="M95" s="3"/>
    </row>
    <row r="96" spans="12:13" ht="12.6" customHeight="1">
      <c r="L96" s="3"/>
      <c r="M96" s="3"/>
    </row>
    <row r="97" spans="12:13" ht="12.6" customHeight="1">
      <c r="L97" s="3"/>
      <c r="M97" s="3"/>
    </row>
    <row r="98" spans="12:13" ht="12.6" customHeight="1">
      <c r="L98" s="3"/>
      <c r="M98" s="3"/>
    </row>
    <row r="99" spans="12:13" ht="12.6" customHeight="1">
      <c r="L99" s="3"/>
      <c r="M99" s="3"/>
    </row>
    <row r="100" spans="12:13" ht="12.6" customHeight="1">
      <c r="L100" s="3"/>
      <c r="M100" s="3"/>
    </row>
    <row r="101" spans="12:13" ht="12.6" customHeight="1">
      <c r="L101" s="3"/>
      <c r="M101" s="3"/>
    </row>
    <row r="102" spans="12:13" ht="12.6" customHeight="1">
      <c r="L102" s="3"/>
      <c r="M102" s="3"/>
    </row>
    <row r="103" spans="12:13" ht="12.75" customHeight="1">
      <c r="L103" s="3"/>
      <c r="M103" s="3"/>
    </row>
    <row r="104" spans="12:13" ht="12.75" customHeight="1">
      <c r="L104" s="3"/>
      <c r="M104" s="3"/>
    </row>
    <row r="105" spans="12:13" ht="12.75" customHeight="1">
      <c r="L105" s="3"/>
      <c r="M105" s="3"/>
    </row>
    <row r="106" spans="12:13" ht="12.75" customHeight="1">
      <c r="L106" s="3"/>
      <c r="M106" s="3"/>
    </row>
    <row r="107" spans="12:13" ht="12.75" customHeight="1">
      <c r="L107" s="3"/>
      <c r="M107" s="3"/>
    </row>
    <row r="108" spans="12:13" ht="12.75" customHeight="1">
      <c r="L108" s="3"/>
      <c r="M108" s="3"/>
    </row>
    <row r="109" spans="12:13" ht="12.75" customHeight="1">
      <c r="L109" s="3"/>
      <c r="M109" s="3"/>
    </row>
    <row r="110" spans="12:13" ht="12.75" customHeight="1">
      <c r="L110" s="3"/>
      <c r="M110" s="3"/>
    </row>
    <row r="111" spans="12:13" ht="12.75" customHeight="1">
      <c r="L111" s="3"/>
      <c r="M111" s="3"/>
    </row>
    <row r="112" spans="12:13" ht="12.75" customHeight="1">
      <c r="L112" s="3"/>
      <c r="M112" s="3"/>
    </row>
    <row r="113" spans="12:13" ht="12.75" customHeight="1">
      <c r="L113" s="3"/>
      <c r="M113" s="3"/>
    </row>
    <row r="114" spans="12:13" ht="12.75" customHeight="1">
      <c r="L114" s="3"/>
      <c r="M114" s="3"/>
    </row>
    <row r="115" spans="12:13" ht="12.75" customHeight="1">
      <c r="L115" s="3"/>
      <c r="M115" s="3"/>
    </row>
    <row r="116" spans="12:13" ht="12.75" customHeight="1">
      <c r="L116" s="3"/>
      <c r="M116" s="3"/>
    </row>
    <row r="117" spans="12:13" ht="12.75" customHeight="1">
      <c r="L117" s="3"/>
      <c r="M117" s="3"/>
    </row>
    <row r="118" spans="12:13" ht="12.75" customHeight="1">
      <c r="L118" s="3"/>
      <c r="M118" s="3"/>
    </row>
    <row r="119" spans="12:13" ht="12.75" customHeight="1">
      <c r="L119" s="3"/>
      <c r="M119" s="3"/>
    </row>
    <row r="120" spans="12:13" ht="12.75" customHeight="1">
      <c r="L120" s="3"/>
      <c r="M120" s="3"/>
    </row>
    <row r="121" spans="12:13" ht="12.75" customHeight="1">
      <c r="L121" s="3"/>
      <c r="M121" s="3"/>
    </row>
    <row r="122" spans="12:13" ht="12.75" customHeight="1">
      <c r="L122" s="3"/>
      <c r="M122" s="3"/>
    </row>
    <row r="123" spans="12:13" ht="12.75" customHeight="1">
      <c r="L123" s="3"/>
      <c r="M123" s="3"/>
    </row>
    <row r="124" spans="12:13" ht="12.75" customHeight="1">
      <c r="L124" s="3"/>
      <c r="M124" s="3"/>
    </row>
    <row r="125" spans="12:13" ht="12.75" customHeight="1">
      <c r="L125" s="3"/>
      <c r="M125" s="3"/>
    </row>
    <row r="126" spans="12:13" ht="12.75" customHeight="1">
      <c r="L126" s="3"/>
      <c r="M126" s="3"/>
    </row>
    <row r="127" spans="12:13" ht="12.75" customHeight="1">
      <c r="L127" s="3"/>
      <c r="M127" s="3"/>
    </row>
    <row r="128" spans="12:13" ht="12.75" customHeight="1">
      <c r="L128" s="3"/>
      <c r="M128" s="3"/>
    </row>
    <row r="129" spans="12:13" ht="12.75" customHeight="1">
      <c r="L129" s="3"/>
      <c r="M129" s="3"/>
    </row>
    <row r="130" spans="12:13" ht="12.75" customHeight="1">
      <c r="L130" s="3"/>
      <c r="M130" s="3"/>
    </row>
    <row r="131" spans="12:13" ht="12.75" customHeight="1">
      <c r="L131" s="3"/>
      <c r="M131" s="3"/>
    </row>
    <row r="132" spans="12:13" ht="12.75" customHeight="1">
      <c r="L132" s="3"/>
      <c r="M132" s="3"/>
    </row>
    <row r="133" spans="12:13" ht="12.75" customHeight="1">
      <c r="L133" s="3"/>
      <c r="M133" s="3"/>
    </row>
    <row r="134" spans="12:13" ht="12.75" customHeight="1">
      <c r="L134" s="3"/>
      <c r="M134" s="3"/>
    </row>
    <row r="135" spans="12:13" ht="12.75" customHeight="1">
      <c r="L135" s="3"/>
      <c r="M135" s="3"/>
    </row>
    <row r="136" spans="12:13" ht="12.75" customHeight="1">
      <c r="L136" s="3"/>
      <c r="M136" s="3"/>
    </row>
    <row r="137" spans="12:13" ht="12.75" customHeight="1">
      <c r="L137" s="3"/>
      <c r="M137" s="3"/>
    </row>
    <row r="138" spans="12:13" ht="12.75" customHeight="1">
      <c r="L138" s="3"/>
      <c r="M138" s="3"/>
    </row>
    <row r="139" spans="12:13" ht="12.75" customHeight="1">
      <c r="L139" s="3"/>
      <c r="M139" s="3"/>
    </row>
    <row r="140" spans="12:13" ht="12.75" customHeight="1">
      <c r="L140" s="3"/>
      <c r="M140" s="3"/>
    </row>
    <row r="141" spans="12:13" ht="12.75" customHeight="1">
      <c r="L141" s="3"/>
      <c r="M141" s="3"/>
    </row>
    <row r="142" spans="12:13" ht="12.75" customHeight="1">
      <c r="L142" s="3"/>
      <c r="M142" s="3"/>
    </row>
    <row r="143" spans="12:13" ht="12.75" customHeight="1">
      <c r="L143" s="3"/>
      <c r="M143" s="3"/>
    </row>
    <row r="144" spans="12:13" ht="12.75" customHeight="1">
      <c r="L144" s="3"/>
      <c r="M144" s="3"/>
    </row>
    <row r="145" spans="12:13" ht="12.75" customHeight="1">
      <c r="L145" s="3"/>
      <c r="M145" s="3"/>
    </row>
    <row r="146" spans="12:13" ht="12.75" customHeight="1">
      <c r="L146" s="3"/>
      <c r="M146" s="3"/>
    </row>
    <row r="147" spans="12:13" ht="12.75" customHeight="1">
      <c r="L147" s="3"/>
      <c r="M147" s="3"/>
    </row>
    <row r="148" spans="12:13" ht="12.75" customHeight="1">
      <c r="L148" s="3"/>
      <c r="M148" s="3"/>
    </row>
    <row r="149" spans="12:13" ht="12.75" customHeight="1">
      <c r="L149" s="3"/>
      <c r="M149" s="3"/>
    </row>
    <row r="150" spans="12:13" ht="12.75" customHeight="1">
      <c r="L150" s="3"/>
      <c r="M150" s="3"/>
    </row>
    <row r="151" spans="12:13" ht="12.75" customHeight="1">
      <c r="L151" s="3"/>
      <c r="M151" s="3"/>
    </row>
    <row r="152" spans="12:13" ht="12.75" customHeight="1">
      <c r="L152" s="3"/>
      <c r="M152" s="3"/>
    </row>
    <row r="153" spans="12:13" ht="12.75" customHeight="1">
      <c r="L153" s="3"/>
      <c r="M153" s="3"/>
    </row>
    <row r="154" spans="12:13" ht="12.75" customHeight="1">
      <c r="L154" s="3"/>
      <c r="M154" s="3"/>
    </row>
    <row r="155" spans="12:13" ht="12.75" customHeight="1">
      <c r="L155" s="3"/>
      <c r="M155" s="3"/>
    </row>
    <row r="156" spans="12:13" ht="12.75" customHeight="1">
      <c r="L156" s="3"/>
      <c r="M156" s="3"/>
    </row>
    <row r="157" spans="12:13" ht="12.75" customHeight="1">
      <c r="L157" s="3"/>
      <c r="M157" s="3"/>
    </row>
    <row r="158" spans="12:13" ht="12.75" customHeight="1">
      <c r="L158" s="3"/>
      <c r="M158" s="3"/>
    </row>
    <row r="159" spans="12:13" ht="12.75" customHeight="1">
      <c r="L159" s="3"/>
      <c r="M159" s="3"/>
    </row>
    <row r="160" spans="12:13" ht="12.75" customHeight="1">
      <c r="L160" s="3"/>
      <c r="M160" s="3"/>
    </row>
    <row r="161" spans="12:13" ht="12.75" customHeight="1">
      <c r="L161" s="3"/>
      <c r="M161" s="3"/>
    </row>
    <row r="162" spans="12:13" ht="12.75" customHeight="1">
      <c r="L162" s="3"/>
      <c r="M162" s="3"/>
    </row>
    <row r="163" spans="12:13" ht="12.75" customHeight="1">
      <c r="L163" s="3"/>
      <c r="M163" s="3"/>
    </row>
    <row r="164" spans="12:13" ht="12.75" customHeight="1">
      <c r="L164" s="3"/>
      <c r="M164" s="3"/>
    </row>
    <row r="165" spans="12:13" ht="12.75" customHeight="1">
      <c r="L165" s="3"/>
      <c r="M165" s="3"/>
    </row>
    <row r="166" spans="12:13" ht="12.75" customHeight="1">
      <c r="L166" s="3"/>
      <c r="M166" s="3"/>
    </row>
    <row r="167" spans="12:13" ht="12.75" customHeight="1">
      <c r="L167" s="3"/>
      <c r="M167" s="3"/>
    </row>
    <row r="168" spans="12:13" ht="12.75" customHeight="1">
      <c r="L168" s="3"/>
      <c r="M168" s="3"/>
    </row>
    <row r="169" spans="12:13" ht="12.75" customHeight="1">
      <c r="L169" s="3"/>
      <c r="M169" s="3"/>
    </row>
    <row r="170" spans="12:13" ht="12.75" customHeight="1">
      <c r="L170" s="3"/>
      <c r="M170" s="3"/>
    </row>
    <row r="171" spans="12:13" ht="12.75" customHeight="1">
      <c r="L171" s="3"/>
      <c r="M171" s="3"/>
    </row>
    <row r="172" spans="12:13" ht="12.75" customHeight="1">
      <c r="L172" s="3"/>
      <c r="M172" s="3"/>
    </row>
    <row r="173" spans="12:13" ht="12.75" customHeight="1">
      <c r="L173" s="3"/>
      <c r="M173" s="3"/>
    </row>
    <row r="174" spans="12:13" ht="12.75" customHeight="1">
      <c r="L174" s="3"/>
      <c r="M174" s="3"/>
    </row>
    <row r="175" spans="12:13" ht="12.75" customHeight="1">
      <c r="L175" s="3"/>
      <c r="M175" s="3"/>
    </row>
    <row r="176" spans="12:13" ht="12.75" customHeight="1">
      <c r="L176" s="3"/>
      <c r="M176" s="3"/>
    </row>
    <row r="177" spans="12:13" ht="12.75" customHeight="1">
      <c r="L177" s="3"/>
      <c r="M177" s="3"/>
    </row>
    <row r="178" spans="12:13" ht="12.75" customHeight="1">
      <c r="L178" s="3"/>
      <c r="M178" s="3"/>
    </row>
    <row r="179" spans="12:13" ht="12.75" customHeight="1">
      <c r="L179" s="3"/>
      <c r="M179" s="3"/>
    </row>
    <row r="180" spans="12:13" ht="12.75" customHeight="1">
      <c r="L180" s="3"/>
      <c r="M180" s="3"/>
    </row>
    <row r="181" spans="12:13" ht="12.75" customHeight="1">
      <c r="L181" s="3"/>
      <c r="M181" s="3"/>
    </row>
    <row r="182" spans="12:13" ht="12.75" customHeight="1">
      <c r="L182" s="3"/>
      <c r="M182" s="3"/>
    </row>
    <row r="183" spans="12:13" ht="12.75" customHeight="1">
      <c r="L183" s="3"/>
      <c r="M183" s="3"/>
    </row>
    <row r="184" spans="12:13" ht="12.75" customHeight="1">
      <c r="L184" s="3"/>
      <c r="M184" s="3"/>
    </row>
    <row r="185" spans="12:13" ht="12.75" customHeight="1">
      <c r="L185" s="3"/>
      <c r="M185" s="3"/>
    </row>
    <row r="186" spans="12:13" ht="12.75" customHeight="1">
      <c r="L186" s="3"/>
      <c r="M186" s="3"/>
    </row>
    <row r="187" spans="12:13" ht="12.75" customHeight="1">
      <c r="L187" s="3"/>
      <c r="M187" s="3"/>
    </row>
    <row r="188" spans="12:13" ht="12.75" customHeight="1">
      <c r="L188" s="3"/>
      <c r="M188" s="3"/>
    </row>
    <row r="189" spans="12:13" ht="12.75" customHeight="1">
      <c r="L189" s="3"/>
      <c r="M189" s="3"/>
    </row>
    <row r="190" spans="12:13" ht="12.75" customHeight="1">
      <c r="L190" s="3"/>
      <c r="M190" s="3"/>
    </row>
    <row r="191" spans="12:13" ht="12.75" customHeight="1">
      <c r="L191" s="3"/>
      <c r="M191" s="3"/>
    </row>
    <row r="192" spans="12:13" ht="12.75" customHeight="1">
      <c r="L192" s="3"/>
      <c r="M192" s="3"/>
    </row>
  </sheetData>
  <mergeCells count="4">
    <mergeCell ref="A3:A4"/>
    <mergeCell ref="B3:B4"/>
    <mergeCell ref="G3:G4"/>
    <mergeCell ref="H3:H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195"/>
  <sheetViews>
    <sheetView showGridLines="0" zoomScaleNormal="100" workbookViewId="0"/>
  </sheetViews>
  <sheetFormatPr defaultColWidth="7.5" defaultRowHeight="12.75" customHeight="1"/>
  <cols>
    <col min="1" max="1" width="3.75" style="6" customWidth="1"/>
    <col min="2" max="2" width="40.875" style="2" customWidth="1"/>
    <col min="3" max="3" width="9.625" style="2" customWidth="1"/>
    <col min="4" max="6" width="9.625" style="3" customWidth="1"/>
    <col min="7" max="7" width="11.75" style="3" bestFit="1" customWidth="1"/>
    <col min="8" max="8" width="11.625" style="2" customWidth="1"/>
    <col min="9" max="10" width="11.625" style="6" customWidth="1"/>
    <col min="11" max="11" width="7.75" style="2" bestFit="1" customWidth="1"/>
    <col min="12" max="12" width="7.5" style="2" customWidth="1"/>
    <col min="13" max="16384" width="7.5" style="3"/>
  </cols>
  <sheetData>
    <row r="1" spans="1:12" ht="12">
      <c r="A1" s="1" t="s">
        <v>885</v>
      </c>
    </row>
    <row r="2" spans="1:12" ht="12">
      <c r="A2" s="1"/>
    </row>
    <row r="3" spans="1:12" ht="10.5">
      <c r="A3" s="194" t="s">
        <v>447</v>
      </c>
      <c r="B3" s="194"/>
      <c r="C3" s="194" t="s">
        <v>448</v>
      </c>
      <c r="D3" s="147" t="s">
        <v>2856</v>
      </c>
      <c r="E3" s="147"/>
      <c r="F3" s="147"/>
    </row>
    <row r="4" spans="1:12" ht="10.5">
      <c r="A4" s="194"/>
      <c r="B4" s="194"/>
      <c r="C4" s="194"/>
      <c r="D4" s="146" t="s">
        <v>2857</v>
      </c>
      <c r="E4" s="146" t="s">
        <v>2858</v>
      </c>
      <c r="F4" s="146" t="s">
        <v>1135</v>
      </c>
    </row>
    <row r="5" spans="1:12" ht="12.6" customHeight="1">
      <c r="A5" s="12" t="s">
        <v>449</v>
      </c>
      <c r="B5" s="13" t="s">
        <v>2802</v>
      </c>
      <c r="C5" s="5">
        <f>表3.1.3!C5</f>
        <v>296</v>
      </c>
      <c r="D5" s="99">
        <v>172</v>
      </c>
      <c r="E5" s="5">
        <f>C5-D5</f>
        <v>124</v>
      </c>
      <c r="F5" s="24">
        <f>IF(C5=0,0,D5/C5*100)</f>
        <v>58.108108108108105</v>
      </c>
      <c r="H5" s="167" t="s">
        <v>449</v>
      </c>
      <c r="I5" s="167" t="s">
        <v>2802</v>
      </c>
      <c r="J5" s="3"/>
      <c r="K5" s="3"/>
      <c r="L5" s="3"/>
    </row>
    <row r="6" spans="1:12" ht="12.6" customHeight="1">
      <c r="A6" s="12" t="s">
        <v>450</v>
      </c>
      <c r="B6" s="13" t="s">
        <v>955</v>
      </c>
      <c r="C6" s="5">
        <f>表3.1.3!C6</f>
        <v>3</v>
      </c>
      <c r="D6" s="99">
        <v>3</v>
      </c>
      <c r="E6" s="5">
        <f t="shared" ref="E6:E69" si="0">C6-D6</f>
        <v>0</v>
      </c>
      <c r="F6" s="24">
        <f t="shared" ref="F6:F69" si="1">IF(C6=0,0,D6/C6*100)</f>
        <v>100</v>
      </c>
      <c r="H6" s="167" t="s">
        <v>450</v>
      </c>
      <c r="I6" s="167" t="s">
        <v>955</v>
      </c>
      <c r="J6" s="3"/>
      <c r="K6" s="3"/>
      <c r="L6" s="3"/>
    </row>
    <row r="7" spans="1:12" ht="12.6" customHeight="1">
      <c r="A7" s="12" t="s">
        <v>451</v>
      </c>
      <c r="B7" s="13" t="s">
        <v>956</v>
      </c>
      <c r="C7" s="5">
        <f>表3.1.3!C7</f>
        <v>6</v>
      </c>
      <c r="D7" s="99">
        <v>5</v>
      </c>
      <c r="E7" s="5">
        <f t="shared" si="0"/>
        <v>1</v>
      </c>
      <c r="F7" s="24">
        <f t="shared" si="1"/>
        <v>83.333333333333343</v>
      </c>
      <c r="H7" s="167" t="s">
        <v>451</v>
      </c>
      <c r="I7" s="167" t="s">
        <v>956</v>
      </c>
      <c r="J7" s="3"/>
      <c r="K7" s="3"/>
      <c r="L7" s="3"/>
    </row>
    <row r="8" spans="1:12" ht="12.6" customHeight="1">
      <c r="A8" s="12" t="s">
        <v>452</v>
      </c>
      <c r="B8" s="13" t="s">
        <v>957</v>
      </c>
      <c r="C8" s="5">
        <f>表3.1.3!C8</f>
        <v>9</v>
      </c>
      <c r="D8" s="99">
        <v>5</v>
      </c>
      <c r="E8" s="5">
        <f t="shared" si="0"/>
        <v>4</v>
      </c>
      <c r="F8" s="24">
        <f t="shared" si="1"/>
        <v>55.555555555555557</v>
      </c>
      <c r="H8" s="167" t="s">
        <v>452</v>
      </c>
      <c r="I8" s="167" t="s">
        <v>957</v>
      </c>
      <c r="J8" s="3"/>
      <c r="K8" s="3"/>
      <c r="L8" s="3"/>
    </row>
    <row r="9" spans="1:12" ht="12.6" customHeight="1">
      <c r="A9" s="12" t="s">
        <v>453</v>
      </c>
      <c r="B9" s="13" t="s">
        <v>958</v>
      </c>
      <c r="C9" s="5">
        <f>表3.1.3!C9</f>
        <v>197</v>
      </c>
      <c r="D9" s="99">
        <v>150</v>
      </c>
      <c r="E9" s="5">
        <f t="shared" si="0"/>
        <v>47</v>
      </c>
      <c r="F9" s="24">
        <f t="shared" si="1"/>
        <v>76.142131979695421</v>
      </c>
      <c r="H9" s="167" t="s">
        <v>453</v>
      </c>
      <c r="I9" s="167" t="s">
        <v>958</v>
      </c>
      <c r="J9" s="3"/>
      <c r="K9" s="3"/>
      <c r="L9" s="3"/>
    </row>
    <row r="10" spans="1:12" ht="12.6" customHeight="1">
      <c r="A10" s="12" t="s">
        <v>454</v>
      </c>
      <c r="B10" s="13" t="s">
        <v>959</v>
      </c>
      <c r="C10" s="5">
        <f>表3.1.3!C10</f>
        <v>128</v>
      </c>
      <c r="D10" s="99">
        <v>119</v>
      </c>
      <c r="E10" s="5">
        <f t="shared" si="0"/>
        <v>9</v>
      </c>
      <c r="F10" s="24">
        <f t="shared" si="1"/>
        <v>92.96875</v>
      </c>
      <c r="H10" s="167" t="s">
        <v>454</v>
      </c>
      <c r="I10" s="167" t="s">
        <v>959</v>
      </c>
      <c r="J10" s="3"/>
      <c r="K10" s="3"/>
      <c r="L10" s="3"/>
    </row>
    <row r="11" spans="1:12" ht="12.6" customHeight="1">
      <c r="A11" s="12" t="s">
        <v>455</v>
      </c>
      <c r="B11" s="13" t="s">
        <v>960</v>
      </c>
      <c r="C11" s="5">
        <f>表3.1.3!C11</f>
        <v>10</v>
      </c>
      <c r="D11" s="99">
        <v>8</v>
      </c>
      <c r="E11" s="5">
        <f t="shared" si="0"/>
        <v>2</v>
      </c>
      <c r="F11" s="24">
        <f t="shared" si="1"/>
        <v>80</v>
      </c>
      <c r="H11" s="167" t="s">
        <v>455</v>
      </c>
      <c r="I11" s="167" t="s">
        <v>960</v>
      </c>
      <c r="J11" s="3"/>
      <c r="K11" s="3"/>
      <c r="L11" s="3"/>
    </row>
    <row r="12" spans="1:12" ht="12.6" customHeight="1">
      <c r="A12" s="12" t="s">
        <v>456</v>
      </c>
      <c r="B12" s="13" t="s">
        <v>2357</v>
      </c>
      <c r="C12" s="5">
        <f>表3.1.3!C12</f>
        <v>8</v>
      </c>
      <c r="D12" s="99">
        <v>7</v>
      </c>
      <c r="E12" s="5">
        <f t="shared" si="0"/>
        <v>1</v>
      </c>
      <c r="F12" s="24">
        <f t="shared" si="1"/>
        <v>87.5</v>
      </c>
      <c r="H12" s="167" t="s">
        <v>456</v>
      </c>
      <c r="I12" s="167" t="s">
        <v>2357</v>
      </c>
      <c r="J12" s="3"/>
      <c r="K12" s="3"/>
      <c r="L12" s="3"/>
    </row>
    <row r="13" spans="1:12" ht="12.6" customHeight="1">
      <c r="A13" s="12" t="s">
        <v>457</v>
      </c>
      <c r="B13" s="13" t="s">
        <v>2358</v>
      </c>
      <c r="C13" s="5">
        <f>表3.1.3!C13</f>
        <v>2834</v>
      </c>
      <c r="D13" s="99">
        <v>2186</v>
      </c>
      <c r="E13" s="5">
        <f t="shared" si="0"/>
        <v>648</v>
      </c>
      <c r="F13" s="24">
        <f t="shared" si="1"/>
        <v>77.134791813690896</v>
      </c>
      <c r="H13" s="167" t="s">
        <v>457</v>
      </c>
      <c r="I13" s="167" t="s">
        <v>2358</v>
      </c>
      <c r="J13" s="3"/>
      <c r="K13" s="3"/>
      <c r="L13" s="3"/>
    </row>
    <row r="14" spans="1:12" ht="12.6" customHeight="1">
      <c r="A14" s="12" t="s">
        <v>458</v>
      </c>
      <c r="B14" s="13" t="s">
        <v>2359</v>
      </c>
      <c r="C14" s="5">
        <f>表3.1.3!C14</f>
        <v>508</v>
      </c>
      <c r="D14" s="99">
        <v>433</v>
      </c>
      <c r="E14" s="5">
        <f t="shared" si="0"/>
        <v>75</v>
      </c>
      <c r="F14" s="24">
        <f t="shared" si="1"/>
        <v>85.236220472440948</v>
      </c>
      <c r="H14" s="167" t="s">
        <v>458</v>
      </c>
      <c r="I14" s="167" t="s">
        <v>2359</v>
      </c>
      <c r="J14" s="3"/>
      <c r="K14" s="3"/>
      <c r="L14" s="3"/>
    </row>
    <row r="15" spans="1:12" ht="12.6" customHeight="1">
      <c r="A15" s="12" t="s">
        <v>459</v>
      </c>
      <c r="B15" s="13" t="s">
        <v>2360</v>
      </c>
      <c r="C15" s="5">
        <f>表3.1.3!C15</f>
        <v>498</v>
      </c>
      <c r="D15" s="99">
        <v>384</v>
      </c>
      <c r="E15" s="5">
        <f t="shared" si="0"/>
        <v>114</v>
      </c>
      <c r="F15" s="24">
        <f t="shared" si="1"/>
        <v>77.108433734939766</v>
      </c>
      <c r="H15" s="167" t="s">
        <v>459</v>
      </c>
      <c r="I15" s="167" t="s">
        <v>2360</v>
      </c>
      <c r="J15" s="3"/>
      <c r="K15" s="3"/>
      <c r="L15" s="3"/>
    </row>
    <row r="16" spans="1:12" ht="12.6" customHeight="1">
      <c r="A16" s="12" t="s">
        <v>460</v>
      </c>
      <c r="B16" s="13" t="s">
        <v>2361</v>
      </c>
      <c r="C16" s="5">
        <f>表3.1.3!C16</f>
        <v>74</v>
      </c>
      <c r="D16" s="99">
        <v>62</v>
      </c>
      <c r="E16" s="5">
        <f t="shared" si="0"/>
        <v>12</v>
      </c>
      <c r="F16" s="24">
        <f t="shared" si="1"/>
        <v>83.78378378378379</v>
      </c>
      <c r="H16" s="167" t="s">
        <v>460</v>
      </c>
      <c r="I16" s="167" t="s">
        <v>2361</v>
      </c>
      <c r="J16" s="3"/>
      <c r="K16" s="3"/>
      <c r="L16" s="3"/>
    </row>
    <row r="17" spans="1:12" ht="12.6" customHeight="1">
      <c r="A17" s="12" t="s">
        <v>461</v>
      </c>
      <c r="B17" s="13" t="s">
        <v>2362</v>
      </c>
      <c r="C17" s="5">
        <f>表3.1.3!C17</f>
        <v>32</v>
      </c>
      <c r="D17" s="99">
        <v>23</v>
      </c>
      <c r="E17" s="5">
        <f t="shared" si="0"/>
        <v>9</v>
      </c>
      <c r="F17" s="24">
        <f t="shared" si="1"/>
        <v>71.875</v>
      </c>
      <c r="H17" s="167" t="s">
        <v>461</v>
      </c>
      <c r="I17" s="167" t="s">
        <v>2362</v>
      </c>
      <c r="J17" s="3"/>
      <c r="K17" s="3"/>
      <c r="L17" s="3"/>
    </row>
    <row r="18" spans="1:12" ht="12.6" customHeight="1">
      <c r="A18" s="12" t="s">
        <v>462</v>
      </c>
      <c r="B18" s="13" t="s">
        <v>2363</v>
      </c>
      <c r="C18" s="5">
        <f>表3.1.3!C18</f>
        <v>382</v>
      </c>
      <c r="D18" s="99">
        <v>318</v>
      </c>
      <c r="E18" s="5">
        <f t="shared" si="0"/>
        <v>64</v>
      </c>
      <c r="F18" s="24">
        <f t="shared" si="1"/>
        <v>83.246073298429323</v>
      </c>
      <c r="H18" s="167" t="s">
        <v>462</v>
      </c>
      <c r="I18" s="167" t="s">
        <v>2363</v>
      </c>
      <c r="J18" s="3"/>
      <c r="K18" s="3"/>
      <c r="L18" s="3"/>
    </row>
    <row r="19" spans="1:12" ht="12.6" customHeight="1">
      <c r="A19" s="12" t="s">
        <v>463</v>
      </c>
      <c r="B19" s="13" t="s">
        <v>2364</v>
      </c>
      <c r="C19" s="5">
        <f>表3.1.3!C19</f>
        <v>110</v>
      </c>
      <c r="D19" s="99">
        <v>82</v>
      </c>
      <c r="E19" s="5">
        <f t="shared" si="0"/>
        <v>28</v>
      </c>
      <c r="F19" s="24">
        <f t="shared" si="1"/>
        <v>74.545454545454547</v>
      </c>
      <c r="H19" s="167" t="s">
        <v>463</v>
      </c>
      <c r="I19" s="167" t="s">
        <v>2364</v>
      </c>
      <c r="J19" s="3"/>
      <c r="K19" s="3"/>
      <c r="L19" s="3"/>
    </row>
    <row r="20" spans="1:12" ht="12.6" customHeight="1">
      <c r="A20" s="12" t="s">
        <v>464</v>
      </c>
      <c r="B20" s="13" t="s">
        <v>2365</v>
      </c>
      <c r="C20" s="5">
        <f>表3.1.3!C20</f>
        <v>1086</v>
      </c>
      <c r="D20" s="99">
        <v>1014</v>
      </c>
      <c r="E20" s="5">
        <f t="shared" si="0"/>
        <v>72</v>
      </c>
      <c r="F20" s="24">
        <f t="shared" si="1"/>
        <v>93.370165745856355</v>
      </c>
      <c r="H20" s="167" t="s">
        <v>464</v>
      </c>
      <c r="I20" s="167" t="s">
        <v>2365</v>
      </c>
      <c r="J20" s="3"/>
      <c r="K20" s="3"/>
      <c r="L20" s="3"/>
    </row>
    <row r="21" spans="1:12" ht="12.6" customHeight="1">
      <c r="A21" s="12" t="s">
        <v>465</v>
      </c>
      <c r="B21" s="13" t="s">
        <v>2366</v>
      </c>
      <c r="C21" s="5">
        <f>表3.1.3!C21</f>
        <v>63</v>
      </c>
      <c r="D21" s="99">
        <v>62</v>
      </c>
      <c r="E21" s="5">
        <f t="shared" si="0"/>
        <v>1</v>
      </c>
      <c r="F21" s="24">
        <f t="shared" si="1"/>
        <v>98.412698412698404</v>
      </c>
      <c r="H21" s="167" t="s">
        <v>465</v>
      </c>
      <c r="I21" s="167" t="s">
        <v>2366</v>
      </c>
      <c r="J21" s="3"/>
      <c r="K21" s="3"/>
      <c r="L21" s="3"/>
    </row>
    <row r="22" spans="1:12" ht="12.6" customHeight="1">
      <c r="A22" s="12" t="s">
        <v>466</v>
      </c>
      <c r="B22" s="13" t="s">
        <v>2367</v>
      </c>
      <c r="C22" s="5">
        <f>表3.1.3!C22</f>
        <v>102</v>
      </c>
      <c r="D22" s="99">
        <v>92</v>
      </c>
      <c r="E22" s="5">
        <f t="shared" si="0"/>
        <v>10</v>
      </c>
      <c r="F22" s="24">
        <f t="shared" si="1"/>
        <v>90.196078431372555</v>
      </c>
      <c r="H22" s="167" t="s">
        <v>466</v>
      </c>
      <c r="I22" s="167" t="s">
        <v>2367</v>
      </c>
      <c r="J22" s="3"/>
      <c r="K22" s="3"/>
      <c r="L22" s="3"/>
    </row>
    <row r="23" spans="1:12" ht="12.6" customHeight="1">
      <c r="A23" s="12" t="s">
        <v>467</v>
      </c>
      <c r="B23" s="13" t="s">
        <v>2368</v>
      </c>
      <c r="C23" s="5">
        <f>表3.1.3!C23</f>
        <v>122</v>
      </c>
      <c r="D23" s="99">
        <v>103</v>
      </c>
      <c r="E23" s="5">
        <f t="shared" si="0"/>
        <v>19</v>
      </c>
      <c r="F23" s="24">
        <f t="shared" si="1"/>
        <v>84.426229508196727</v>
      </c>
      <c r="H23" s="167" t="s">
        <v>467</v>
      </c>
      <c r="I23" s="167" t="s">
        <v>2368</v>
      </c>
      <c r="J23" s="3"/>
      <c r="K23" s="3"/>
      <c r="L23" s="3"/>
    </row>
    <row r="24" spans="1:12" ht="12.6" customHeight="1">
      <c r="A24" s="12" t="s">
        <v>468</v>
      </c>
      <c r="B24" s="13" t="s">
        <v>2369</v>
      </c>
      <c r="C24" s="5">
        <f>表3.1.3!C24</f>
        <v>13</v>
      </c>
      <c r="D24" s="99">
        <v>11</v>
      </c>
      <c r="E24" s="5">
        <f t="shared" si="0"/>
        <v>2</v>
      </c>
      <c r="F24" s="24">
        <f t="shared" si="1"/>
        <v>84.615384615384613</v>
      </c>
      <c r="H24" s="167" t="s">
        <v>468</v>
      </c>
      <c r="I24" s="167" t="s">
        <v>2369</v>
      </c>
      <c r="J24" s="3"/>
      <c r="K24" s="3"/>
      <c r="L24" s="3"/>
    </row>
    <row r="25" spans="1:12" ht="12.6" customHeight="1">
      <c r="A25" s="12" t="s">
        <v>469</v>
      </c>
      <c r="B25" s="13" t="s">
        <v>2370</v>
      </c>
      <c r="C25" s="5">
        <f>表3.1.3!C25</f>
        <v>679</v>
      </c>
      <c r="D25" s="99">
        <v>562</v>
      </c>
      <c r="E25" s="5">
        <f t="shared" si="0"/>
        <v>117</v>
      </c>
      <c r="F25" s="24">
        <f t="shared" si="1"/>
        <v>82.768777614138429</v>
      </c>
      <c r="H25" s="167" t="s">
        <v>469</v>
      </c>
      <c r="I25" s="167" t="s">
        <v>2370</v>
      </c>
      <c r="J25" s="3"/>
      <c r="K25" s="3"/>
      <c r="L25" s="3"/>
    </row>
    <row r="26" spans="1:12" ht="12.6" customHeight="1">
      <c r="A26" s="12" t="s">
        <v>470</v>
      </c>
      <c r="B26" s="13" t="s">
        <v>2371</v>
      </c>
      <c r="C26" s="5">
        <f>表3.1.3!C26</f>
        <v>283</v>
      </c>
      <c r="D26" s="99">
        <v>249</v>
      </c>
      <c r="E26" s="5">
        <f t="shared" si="0"/>
        <v>34</v>
      </c>
      <c r="F26" s="24">
        <f t="shared" si="1"/>
        <v>87.985865724381625</v>
      </c>
      <c r="H26" s="167" t="s">
        <v>470</v>
      </c>
      <c r="I26" s="167" t="s">
        <v>2371</v>
      </c>
      <c r="J26" s="3"/>
      <c r="K26" s="3"/>
      <c r="L26" s="3"/>
    </row>
    <row r="27" spans="1:12" ht="12.6" customHeight="1">
      <c r="A27" s="12" t="s">
        <v>471</v>
      </c>
      <c r="B27" s="13" t="s">
        <v>2372</v>
      </c>
      <c r="C27" s="5">
        <f>表3.1.3!C27</f>
        <v>242</v>
      </c>
      <c r="D27" s="99">
        <v>212</v>
      </c>
      <c r="E27" s="5">
        <f t="shared" si="0"/>
        <v>30</v>
      </c>
      <c r="F27" s="24">
        <f t="shared" si="1"/>
        <v>87.603305785123965</v>
      </c>
      <c r="H27" s="167" t="s">
        <v>471</v>
      </c>
      <c r="I27" s="167" t="s">
        <v>2372</v>
      </c>
      <c r="J27" s="3"/>
      <c r="K27" s="3"/>
      <c r="L27" s="3"/>
    </row>
    <row r="28" spans="1:12" ht="12.6" customHeight="1">
      <c r="A28" s="12" t="s">
        <v>472</v>
      </c>
      <c r="B28" s="13" t="s">
        <v>2373</v>
      </c>
      <c r="C28" s="5">
        <f>表3.1.3!C28</f>
        <v>1938</v>
      </c>
      <c r="D28" s="99">
        <v>1388</v>
      </c>
      <c r="E28" s="5">
        <f t="shared" si="0"/>
        <v>550</v>
      </c>
      <c r="F28" s="24">
        <f t="shared" si="1"/>
        <v>71.620227038183685</v>
      </c>
      <c r="H28" s="167" t="s">
        <v>472</v>
      </c>
      <c r="I28" s="167" t="s">
        <v>2373</v>
      </c>
      <c r="J28" s="3"/>
      <c r="K28" s="3"/>
      <c r="L28" s="3"/>
    </row>
    <row r="29" spans="1:12" ht="12.6" customHeight="1">
      <c r="A29" s="12" t="s">
        <v>473</v>
      </c>
      <c r="B29" s="13" t="s">
        <v>2374</v>
      </c>
      <c r="C29" s="5">
        <f>表3.1.3!C29</f>
        <v>207</v>
      </c>
      <c r="D29" s="99">
        <v>158</v>
      </c>
      <c r="E29" s="5">
        <f t="shared" si="0"/>
        <v>49</v>
      </c>
      <c r="F29" s="24">
        <f t="shared" si="1"/>
        <v>76.328502415458928</v>
      </c>
      <c r="H29" s="167" t="s">
        <v>473</v>
      </c>
      <c r="I29" s="167" t="s">
        <v>2374</v>
      </c>
      <c r="J29" s="3"/>
      <c r="K29" s="3"/>
      <c r="L29" s="3"/>
    </row>
    <row r="30" spans="1:12" ht="12.6" customHeight="1">
      <c r="A30" s="12" t="s">
        <v>474</v>
      </c>
      <c r="B30" s="13" t="s">
        <v>2375</v>
      </c>
      <c r="C30" s="5">
        <f>表3.1.3!C30</f>
        <v>213</v>
      </c>
      <c r="D30" s="99">
        <v>169</v>
      </c>
      <c r="E30" s="5">
        <f t="shared" si="0"/>
        <v>44</v>
      </c>
      <c r="F30" s="24">
        <f t="shared" si="1"/>
        <v>79.342723004694832</v>
      </c>
      <c r="H30" s="167" t="s">
        <v>474</v>
      </c>
      <c r="I30" s="167" t="s">
        <v>2375</v>
      </c>
      <c r="J30" s="3"/>
      <c r="K30" s="3"/>
      <c r="L30" s="3"/>
    </row>
    <row r="31" spans="1:12" ht="12.6" customHeight="1">
      <c r="A31" s="12" t="s">
        <v>475</v>
      </c>
      <c r="B31" s="13" t="s">
        <v>2376</v>
      </c>
      <c r="C31" s="5">
        <f>表3.1.3!C31</f>
        <v>260</v>
      </c>
      <c r="D31" s="99">
        <v>189</v>
      </c>
      <c r="E31" s="5">
        <f t="shared" si="0"/>
        <v>71</v>
      </c>
      <c r="F31" s="24">
        <f t="shared" si="1"/>
        <v>72.692307692307693</v>
      </c>
      <c r="H31" s="167" t="s">
        <v>475</v>
      </c>
      <c r="I31" s="167" t="s">
        <v>2376</v>
      </c>
      <c r="J31" s="3"/>
      <c r="K31" s="3"/>
      <c r="L31" s="3"/>
    </row>
    <row r="32" spans="1:12" ht="12.6" customHeight="1">
      <c r="A32" s="12" t="s">
        <v>476</v>
      </c>
      <c r="B32" s="13" t="s">
        <v>2377</v>
      </c>
      <c r="C32" s="5">
        <f>表3.1.3!C32</f>
        <v>502</v>
      </c>
      <c r="D32" s="99">
        <v>433</v>
      </c>
      <c r="E32" s="5">
        <f t="shared" si="0"/>
        <v>69</v>
      </c>
      <c r="F32" s="24">
        <f t="shared" si="1"/>
        <v>86.254980079681275</v>
      </c>
      <c r="H32" s="167" t="s">
        <v>476</v>
      </c>
      <c r="I32" s="167" t="s">
        <v>2377</v>
      </c>
      <c r="J32" s="3"/>
      <c r="K32" s="3"/>
      <c r="L32" s="3"/>
    </row>
    <row r="33" spans="1:12" ht="12.6" customHeight="1">
      <c r="A33" s="12" t="s">
        <v>477</v>
      </c>
      <c r="B33" s="13" t="s">
        <v>2378</v>
      </c>
      <c r="C33" s="5">
        <f>表3.1.3!C33</f>
        <v>356</v>
      </c>
      <c r="D33" s="99">
        <v>303</v>
      </c>
      <c r="E33" s="5">
        <f t="shared" si="0"/>
        <v>53</v>
      </c>
      <c r="F33" s="24">
        <f t="shared" si="1"/>
        <v>85.112359550561806</v>
      </c>
      <c r="H33" s="167" t="s">
        <v>477</v>
      </c>
      <c r="I33" s="167" t="s">
        <v>2378</v>
      </c>
      <c r="J33" s="3"/>
      <c r="K33" s="3"/>
      <c r="L33" s="3"/>
    </row>
    <row r="34" spans="1:12" ht="12.6" customHeight="1">
      <c r="A34" s="12" t="s">
        <v>478</v>
      </c>
      <c r="B34" s="13" t="s">
        <v>2379</v>
      </c>
      <c r="C34" s="5">
        <f>表3.1.3!C34</f>
        <v>71</v>
      </c>
      <c r="D34" s="99">
        <v>56</v>
      </c>
      <c r="E34" s="5">
        <f t="shared" si="0"/>
        <v>15</v>
      </c>
      <c r="F34" s="24">
        <f t="shared" si="1"/>
        <v>78.873239436619713</v>
      </c>
      <c r="H34" s="167" t="s">
        <v>478</v>
      </c>
      <c r="I34" s="167" t="s">
        <v>2379</v>
      </c>
      <c r="J34" s="3"/>
      <c r="K34" s="3"/>
      <c r="L34" s="3"/>
    </row>
    <row r="35" spans="1:12" ht="12.6" customHeight="1">
      <c r="A35" s="12" t="s">
        <v>479</v>
      </c>
      <c r="B35" s="13" t="s">
        <v>2380</v>
      </c>
      <c r="C35" s="5">
        <f>表3.1.3!C35</f>
        <v>734</v>
      </c>
      <c r="D35" s="99">
        <v>615</v>
      </c>
      <c r="E35" s="5">
        <f t="shared" si="0"/>
        <v>119</v>
      </c>
      <c r="F35" s="24">
        <f t="shared" si="1"/>
        <v>83.787465940054489</v>
      </c>
      <c r="H35" s="167" t="s">
        <v>479</v>
      </c>
      <c r="I35" s="167" t="s">
        <v>2380</v>
      </c>
      <c r="J35" s="3"/>
      <c r="K35" s="3"/>
      <c r="L35" s="3"/>
    </row>
    <row r="36" spans="1:12" ht="12.6" customHeight="1">
      <c r="A36" s="12" t="s">
        <v>480</v>
      </c>
      <c r="B36" s="13" t="s">
        <v>2381</v>
      </c>
      <c r="C36" s="5">
        <f>表3.1.3!C36</f>
        <v>194</v>
      </c>
      <c r="D36" s="99">
        <v>152</v>
      </c>
      <c r="E36" s="5">
        <f t="shared" si="0"/>
        <v>42</v>
      </c>
      <c r="F36" s="24">
        <f t="shared" si="1"/>
        <v>78.350515463917532</v>
      </c>
      <c r="H36" s="167" t="s">
        <v>480</v>
      </c>
      <c r="I36" s="167" t="s">
        <v>2381</v>
      </c>
      <c r="J36" s="3"/>
      <c r="K36" s="3"/>
      <c r="L36" s="3"/>
    </row>
    <row r="37" spans="1:12" ht="12.6" customHeight="1">
      <c r="A37" s="12" t="s">
        <v>1640</v>
      </c>
      <c r="B37" s="13" t="s">
        <v>2382</v>
      </c>
      <c r="C37" s="5">
        <f>表3.1.3!C37</f>
        <v>75</v>
      </c>
      <c r="D37" s="99">
        <v>71</v>
      </c>
      <c r="E37" s="5">
        <f t="shared" si="0"/>
        <v>4</v>
      </c>
      <c r="F37" s="24">
        <f t="shared" si="1"/>
        <v>94.666666666666671</v>
      </c>
      <c r="H37" s="167" t="s">
        <v>1640</v>
      </c>
      <c r="I37" s="167" t="s">
        <v>2382</v>
      </c>
      <c r="J37" s="3"/>
      <c r="K37" s="3"/>
      <c r="L37" s="3"/>
    </row>
    <row r="38" spans="1:12" ht="12.6" customHeight="1">
      <c r="A38" s="12" t="s">
        <v>1641</v>
      </c>
      <c r="B38" s="13" t="s">
        <v>2383</v>
      </c>
      <c r="C38" s="5">
        <f>表3.1.3!C38</f>
        <v>8</v>
      </c>
      <c r="D38" s="99">
        <v>7</v>
      </c>
      <c r="E38" s="5">
        <f t="shared" si="0"/>
        <v>1</v>
      </c>
      <c r="F38" s="24">
        <f t="shared" si="1"/>
        <v>87.5</v>
      </c>
      <c r="H38" s="167" t="s">
        <v>1641</v>
      </c>
      <c r="I38" s="167" t="s">
        <v>2383</v>
      </c>
      <c r="J38" s="3"/>
      <c r="K38" s="3"/>
      <c r="L38" s="3"/>
    </row>
    <row r="39" spans="1:12" ht="12.6" customHeight="1">
      <c r="A39" s="12" t="s">
        <v>1642</v>
      </c>
      <c r="B39" s="13" t="s">
        <v>2384</v>
      </c>
      <c r="C39" s="5">
        <f>表3.1.3!C39</f>
        <v>5</v>
      </c>
      <c r="D39" s="99">
        <v>4</v>
      </c>
      <c r="E39" s="5">
        <f t="shared" si="0"/>
        <v>1</v>
      </c>
      <c r="F39" s="24">
        <f t="shared" si="1"/>
        <v>80</v>
      </c>
      <c r="H39" s="167" t="s">
        <v>1642</v>
      </c>
      <c r="I39" s="167" t="s">
        <v>2384</v>
      </c>
      <c r="J39" s="3"/>
      <c r="K39" s="3"/>
      <c r="L39" s="3"/>
    </row>
    <row r="40" spans="1:12" ht="12.6" customHeight="1">
      <c r="A40" s="12" t="s">
        <v>5956</v>
      </c>
      <c r="B40" s="13" t="s">
        <v>2385</v>
      </c>
      <c r="C40" s="5">
        <f>表3.1.3!C40</f>
        <v>2587</v>
      </c>
      <c r="D40" s="99">
        <v>2520</v>
      </c>
      <c r="E40" s="5">
        <f t="shared" si="0"/>
        <v>67</v>
      </c>
      <c r="F40" s="24">
        <f t="shared" si="1"/>
        <v>97.410127560881335</v>
      </c>
      <c r="H40" s="167" t="s">
        <v>5956</v>
      </c>
      <c r="I40" s="167" t="s">
        <v>2385</v>
      </c>
      <c r="J40" s="3"/>
      <c r="K40" s="3"/>
      <c r="L40" s="3"/>
    </row>
    <row r="41" spans="1:12" ht="12.6" customHeight="1">
      <c r="A41" s="12" t="s">
        <v>5957</v>
      </c>
      <c r="B41" s="13" t="s">
        <v>2386</v>
      </c>
      <c r="C41" s="5">
        <f>表3.1.3!C41</f>
        <v>2</v>
      </c>
      <c r="D41" s="99">
        <v>2</v>
      </c>
      <c r="E41" s="5">
        <f t="shared" si="0"/>
        <v>0</v>
      </c>
      <c r="F41" s="24">
        <f t="shared" si="1"/>
        <v>100</v>
      </c>
      <c r="H41" s="167" t="s">
        <v>5957</v>
      </c>
      <c r="I41" s="167" t="s">
        <v>2386</v>
      </c>
      <c r="J41" s="3"/>
      <c r="K41" s="3"/>
      <c r="L41" s="3"/>
    </row>
    <row r="42" spans="1:12" ht="12.6" customHeight="1">
      <c r="A42" s="12" t="s">
        <v>5958</v>
      </c>
      <c r="B42" s="13" t="s">
        <v>2387</v>
      </c>
      <c r="C42" s="5">
        <f>表3.1.3!C42</f>
        <v>0</v>
      </c>
      <c r="D42" s="99">
        <v>0</v>
      </c>
      <c r="E42" s="5">
        <f t="shared" si="0"/>
        <v>0</v>
      </c>
      <c r="F42" s="24">
        <f t="shared" si="1"/>
        <v>0</v>
      </c>
      <c r="H42" s="167" t="s">
        <v>5958</v>
      </c>
      <c r="I42" s="167" t="s">
        <v>2387</v>
      </c>
      <c r="J42" s="3"/>
      <c r="K42" s="3"/>
      <c r="L42" s="3"/>
    </row>
    <row r="43" spans="1:12" ht="12.6" customHeight="1">
      <c r="A43" s="12" t="s">
        <v>5959</v>
      </c>
      <c r="B43" s="13" t="s">
        <v>2388</v>
      </c>
      <c r="C43" s="5">
        <f>表3.1.3!C43</f>
        <v>6</v>
      </c>
      <c r="D43" s="99">
        <v>5</v>
      </c>
      <c r="E43" s="5">
        <f t="shared" si="0"/>
        <v>1</v>
      </c>
      <c r="F43" s="24">
        <f t="shared" si="1"/>
        <v>83.333333333333343</v>
      </c>
      <c r="H43" s="167" t="s">
        <v>5959</v>
      </c>
      <c r="I43" s="167" t="s">
        <v>2388</v>
      </c>
      <c r="J43" s="3"/>
      <c r="K43" s="3"/>
      <c r="L43" s="3"/>
    </row>
    <row r="44" spans="1:12" ht="12.6" customHeight="1">
      <c r="A44" s="12" t="s">
        <v>5960</v>
      </c>
      <c r="B44" s="13" t="s">
        <v>2389</v>
      </c>
      <c r="C44" s="5">
        <f>表3.1.3!C44</f>
        <v>0</v>
      </c>
      <c r="D44" s="99">
        <v>0</v>
      </c>
      <c r="E44" s="5">
        <f t="shared" si="0"/>
        <v>0</v>
      </c>
      <c r="F44" s="24">
        <f t="shared" si="1"/>
        <v>0</v>
      </c>
      <c r="H44" s="167" t="s">
        <v>5960</v>
      </c>
      <c r="I44" s="167" t="s">
        <v>2389</v>
      </c>
      <c r="J44" s="3"/>
      <c r="K44" s="3"/>
      <c r="L44" s="3"/>
    </row>
    <row r="45" spans="1:12" ht="12.6" customHeight="1">
      <c r="A45" s="12" t="s">
        <v>5961</v>
      </c>
      <c r="B45" s="13" t="s">
        <v>2390</v>
      </c>
      <c r="C45" s="5">
        <f>表3.1.3!C45</f>
        <v>9</v>
      </c>
      <c r="D45" s="99">
        <v>6</v>
      </c>
      <c r="E45" s="5">
        <f t="shared" si="0"/>
        <v>3</v>
      </c>
      <c r="F45" s="24">
        <f t="shared" si="1"/>
        <v>66.666666666666657</v>
      </c>
      <c r="H45" s="167" t="s">
        <v>5961</v>
      </c>
      <c r="I45" s="167" t="s">
        <v>2390</v>
      </c>
      <c r="J45" s="3"/>
      <c r="K45" s="3"/>
      <c r="L45" s="3"/>
    </row>
    <row r="46" spans="1:12" ht="12.6" customHeight="1">
      <c r="A46" s="12" t="s">
        <v>1077</v>
      </c>
      <c r="B46" s="13" t="s">
        <v>2391</v>
      </c>
      <c r="C46" s="5">
        <f>表3.1.3!C46</f>
        <v>53</v>
      </c>
      <c r="D46" s="99">
        <v>44</v>
      </c>
      <c r="E46" s="5">
        <f t="shared" si="0"/>
        <v>9</v>
      </c>
      <c r="F46" s="24">
        <f t="shared" si="1"/>
        <v>83.018867924528308</v>
      </c>
      <c r="H46" s="167" t="s">
        <v>1077</v>
      </c>
      <c r="I46" s="167" t="s">
        <v>2391</v>
      </c>
      <c r="J46" s="3"/>
      <c r="K46" s="3"/>
      <c r="L46" s="3"/>
    </row>
    <row r="47" spans="1:12" ht="12.6" customHeight="1">
      <c r="A47" s="12" t="s">
        <v>1078</v>
      </c>
      <c r="B47" s="13" t="s">
        <v>2392</v>
      </c>
      <c r="C47" s="5">
        <f>表3.1.3!C47</f>
        <v>9</v>
      </c>
      <c r="D47" s="99">
        <v>5</v>
      </c>
      <c r="E47" s="5">
        <f t="shared" si="0"/>
        <v>4</v>
      </c>
      <c r="F47" s="24">
        <f t="shared" si="1"/>
        <v>55.555555555555557</v>
      </c>
      <c r="H47" s="167" t="s">
        <v>1078</v>
      </c>
      <c r="I47" s="167" t="s">
        <v>2392</v>
      </c>
      <c r="J47" s="3"/>
      <c r="K47" s="3"/>
      <c r="L47" s="3"/>
    </row>
    <row r="48" spans="1:12" ht="12.6" customHeight="1">
      <c r="A48" s="12" t="s">
        <v>1079</v>
      </c>
      <c r="B48" s="13" t="s">
        <v>2393</v>
      </c>
      <c r="C48" s="5">
        <f>表3.1.3!C48</f>
        <v>22</v>
      </c>
      <c r="D48" s="99">
        <v>13</v>
      </c>
      <c r="E48" s="5">
        <f t="shared" si="0"/>
        <v>9</v>
      </c>
      <c r="F48" s="24">
        <f t="shared" si="1"/>
        <v>59.090909090909093</v>
      </c>
      <c r="H48" s="167" t="s">
        <v>1079</v>
      </c>
      <c r="I48" s="167" t="s">
        <v>2393</v>
      </c>
      <c r="J48" s="3"/>
      <c r="K48" s="3"/>
      <c r="L48" s="3"/>
    </row>
    <row r="49" spans="1:12" ht="12.6" customHeight="1">
      <c r="A49" s="12" t="s">
        <v>1080</v>
      </c>
      <c r="B49" s="13" t="s">
        <v>2394</v>
      </c>
      <c r="C49" s="5">
        <f>表3.1.3!C49</f>
        <v>2</v>
      </c>
      <c r="D49" s="99">
        <v>1</v>
      </c>
      <c r="E49" s="5">
        <f t="shared" si="0"/>
        <v>1</v>
      </c>
      <c r="F49" s="24">
        <f t="shared" si="1"/>
        <v>50</v>
      </c>
      <c r="H49" s="167" t="s">
        <v>1080</v>
      </c>
      <c r="I49" s="167" t="s">
        <v>2394</v>
      </c>
      <c r="J49" s="3"/>
      <c r="K49" s="3"/>
      <c r="L49" s="3"/>
    </row>
    <row r="50" spans="1:12" ht="12.6" customHeight="1">
      <c r="A50" s="12" t="s">
        <v>1081</v>
      </c>
      <c r="B50" s="13" t="s">
        <v>2395</v>
      </c>
      <c r="C50" s="5">
        <f>表3.1.3!C50</f>
        <v>2</v>
      </c>
      <c r="D50" s="99">
        <v>2</v>
      </c>
      <c r="E50" s="5">
        <f>C50-D50</f>
        <v>0</v>
      </c>
      <c r="F50" s="24">
        <f t="shared" si="1"/>
        <v>100</v>
      </c>
      <c r="H50" s="167" t="s">
        <v>1081</v>
      </c>
      <c r="I50" s="167" t="s">
        <v>2395</v>
      </c>
      <c r="J50" s="3"/>
      <c r="K50" s="3"/>
      <c r="L50" s="3"/>
    </row>
    <row r="51" spans="1:12" ht="12.6" customHeight="1">
      <c r="A51" s="12" t="s">
        <v>1082</v>
      </c>
      <c r="B51" s="13" t="s">
        <v>2396</v>
      </c>
      <c r="C51" s="5">
        <f>表3.1.3!C51</f>
        <v>20</v>
      </c>
      <c r="D51" s="99">
        <v>14</v>
      </c>
      <c r="E51" s="5">
        <f t="shared" si="0"/>
        <v>6</v>
      </c>
      <c r="F51" s="24">
        <f t="shared" si="1"/>
        <v>70</v>
      </c>
      <c r="H51" s="167" t="s">
        <v>1082</v>
      </c>
      <c r="I51" s="167" t="s">
        <v>2396</v>
      </c>
      <c r="J51" s="3"/>
      <c r="K51" s="3"/>
      <c r="L51" s="3"/>
    </row>
    <row r="52" spans="1:12" ht="12.6" customHeight="1">
      <c r="A52" s="12" t="s">
        <v>1083</v>
      </c>
      <c r="B52" s="13" t="s">
        <v>2397</v>
      </c>
      <c r="C52" s="5">
        <f>表3.1.3!C52</f>
        <v>122</v>
      </c>
      <c r="D52" s="99">
        <v>118</v>
      </c>
      <c r="E52" s="5">
        <f t="shared" si="0"/>
        <v>4</v>
      </c>
      <c r="F52" s="24">
        <f t="shared" si="1"/>
        <v>96.721311475409834</v>
      </c>
      <c r="H52" s="167" t="s">
        <v>1083</v>
      </c>
      <c r="I52" s="167" t="s">
        <v>2397</v>
      </c>
      <c r="J52" s="3"/>
      <c r="K52" s="3"/>
      <c r="L52" s="3"/>
    </row>
    <row r="53" spans="1:12" ht="12.6" customHeight="1">
      <c r="A53" s="12" t="s">
        <v>1084</v>
      </c>
      <c r="B53" s="13" t="s">
        <v>2398</v>
      </c>
      <c r="C53" s="5">
        <f>表3.1.3!C53</f>
        <v>2</v>
      </c>
      <c r="D53" s="99">
        <v>1</v>
      </c>
      <c r="E53" s="5">
        <f t="shared" si="0"/>
        <v>1</v>
      </c>
      <c r="F53" s="24">
        <f t="shared" si="1"/>
        <v>50</v>
      </c>
      <c r="H53" s="167" t="s">
        <v>1084</v>
      </c>
      <c r="I53" s="167" t="s">
        <v>2398</v>
      </c>
      <c r="J53" s="3"/>
      <c r="K53" s="3"/>
      <c r="L53" s="3"/>
    </row>
    <row r="54" spans="1:12" ht="12.6" customHeight="1">
      <c r="A54" s="12" t="s">
        <v>1085</v>
      </c>
      <c r="B54" s="13" t="s">
        <v>2399</v>
      </c>
      <c r="C54" s="5">
        <f>表3.1.3!C54</f>
        <v>16</v>
      </c>
      <c r="D54" s="99">
        <v>15</v>
      </c>
      <c r="E54" s="5">
        <f t="shared" si="0"/>
        <v>1</v>
      </c>
      <c r="F54" s="24">
        <f t="shared" si="1"/>
        <v>93.75</v>
      </c>
      <c r="H54" s="167" t="s">
        <v>1085</v>
      </c>
      <c r="I54" s="167" t="s">
        <v>2399</v>
      </c>
      <c r="J54" s="3"/>
      <c r="K54" s="3"/>
      <c r="L54" s="3"/>
    </row>
    <row r="55" spans="1:12" ht="12.6" customHeight="1">
      <c r="A55" s="12" t="s">
        <v>1086</v>
      </c>
      <c r="B55" s="13" t="s">
        <v>2400</v>
      </c>
      <c r="C55" s="5">
        <f>表3.1.3!C55</f>
        <v>5</v>
      </c>
      <c r="D55" s="99">
        <v>3</v>
      </c>
      <c r="E55" s="5">
        <f t="shared" si="0"/>
        <v>2</v>
      </c>
      <c r="F55" s="24">
        <f t="shared" si="1"/>
        <v>60</v>
      </c>
      <c r="H55" s="167" t="s">
        <v>1086</v>
      </c>
      <c r="I55" s="167" t="s">
        <v>2400</v>
      </c>
      <c r="J55" s="3"/>
      <c r="K55" s="3"/>
      <c r="L55" s="3"/>
    </row>
    <row r="56" spans="1:12" ht="12.6" customHeight="1">
      <c r="A56" s="12" t="s">
        <v>1087</v>
      </c>
      <c r="B56" s="13" t="s">
        <v>2401</v>
      </c>
      <c r="C56" s="5">
        <f>表3.1.3!C56</f>
        <v>37</v>
      </c>
      <c r="D56" s="99">
        <v>35</v>
      </c>
      <c r="E56" s="5">
        <f t="shared" si="0"/>
        <v>2</v>
      </c>
      <c r="F56" s="24">
        <f t="shared" si="1"/>
        <v>94.594594594594597</v>
      </c>
      <c r="H56" s="167" t="s">
        <v>1087</v>
      </c>
      <c r="I56" s="167" t="s">
        <v>2401</v>
      </c>
      <c r="J56" s="3"/>
      <c r="K56" s="3"/>
      <c r="L56" s="3"/>
    </row>
    <row r="57" spans="1:12" ht="12.6" customHeight="1">
      <c r="A57" s="12" t="s">
        <v>2409</v>
      </c>
      <c r="B57" s="13" t="s">
        <v>2402</v>
      </c>
      <c r="C57" s="5">
        <f>表3.1.3!C57</f>
        <v>9</v>
      </c>
      <c r="D57" s="99">
        <v>6</v>
      </c>
      <c r="E57" s="5">
        <f t="shared" si="0"/>
        <v>3</v>
      </c>
      <c r="F57" s="24">
        <f t="shared" si="1"/>
        <v>66.666666666666657</v>
      </c>
      <c r="H57" s="167" t="s">
        <v>2409</v>
      </c>
      <c r="I57" s="167" t="s">
        <v>2402</v>
      </c>
      <c r="J57" s="3"/>
      <c r="K57" s="3"/>
      <c r="L57" s="3"/>
    </row>
    <row r="58" spans="1:12" ht="12.6" customHeight="1">
      <c r="A58" s="12" t="s">
        <v>2410</v>
      </c>
      <c r="B58" s="13" t="s">
        <v>2403</v>
      </c>
      <c r="C58" s="5">
        <f>表3.1.3!C58</f>
        <v>9</v>
      </c>
      <c r="D58" s="99">
        <v>9</v>
      </c>
      <c r="E58" s="5">
        <f t="shared" si="0"/>
        <v>0</v>
      </c>
      <c r="F58" s="24">
        <f t="shared" si="1"/>
        <v>100</v>
      </c>
      <c r="H58" s="167" t="s">
        <v>2410</v>
      </c>
      <c r="I58" s="167" t="s">
        <v>2403</v>
      </c>
      <c r="J58" s="3"/>
      <c r="K58" s="3"/>
      <c r="L58" s="3"/>
    </row>
    <row r="59" spans="1:12" ht="12.6" customHeight="1">
      <c r="A59" s="12" t="s">
        <v>2411</v>
      </c>
      <c r="B59" s="13" t="s">
        <v>2404</v>
      </c>
      <c r="C59" s="5">
        <f>表3.1.3!C59</f>
        <v>22</v>
      </c>
      <c r="D59" s="99">
        <v>19</v>
      </c>
      <c r="E59" s="5">
        <f t="shared" si="0"/>
        <v>3</v>
      </c>
      <c r="F59" s="24">
        <f t="shared" si="1"/>
        <v>86.36363636363636</v>
      </c>
      <c r="H59" s="167" t="s">
        <v>2411</v>
      </c>
      <c r="I59" s="167" t="s">
        <v>2404</v>
      </c>
      <c r="J59" s="3"/>
      <c r="K59" s="3"/>
      <c r="L59" s="3"/>
    </row>
    <row r="60" spans="1:12" ht="12.6" customHeight="1">
      <c r="A60" s="12" t="s">
        <v>2412</v>
      </c>
      <c r="B60" s="13" t="s">
        <v>2405</v>
      </c>
      <c r="C60" s="5">
        <f>表3.1.3!C60</f>
        <v>565</v>
      </c>
      <c r="D60" s="99">
        <v>433</v>
      </c>
      <c r="E60" s="5">
        <f t="shared" si="0"/>
        <v>132</v>
      </c>
      <c r="F60" s="24">
        <f t="shared" si="1"/>
        <v>76.637168141592909</v>
      </c>
      <c r="H60" s="167" t="s">
        <v>2412</v>
      </c>
      <c r="I60" s="167" t="s">
        <v>2405</v>
      </c>
      <c r="J60" s="3"/>
      <c r="K60" s="3"/>
      <c r="L60" s="3"/>
    </row>
    <row r="61" spans="1:12" ht="12.6" customHeight="1">
      <c r="A61" s="12" t="s">
        <v>2413</v>
      </c>
      <c r="B61" s="13" t="s">
        <v>2406</v>
      </c>
      <c r="C61" s="5">
        <f>表3.1.3!C61</f>
        <v>6</v>
      </c>
      <c r="D61" s="99">
        <v>5</v>
      </c>
      <c r="E61" s="5">
        <f t="shared" si="0"/>
        <v>1</v>
      </c>
      <c r="F61" s="24">
        <f t="shared" si="1"/>
        <v>83.333333333333343</v>
      </c>
      <c r="H61" s="167" t="s">
        <v>2413</v>
      </c>
      <c r="I61" s="167" t="s">
        <v>2406</v>
      </c>
      <c r="J61" s="3"/>
      <c r="K61" s="3"/>
      <c r="L61" s="3"/>
    </row>
    <row r="62" spans="1:12" ht="12.6" customHeight="1">
      <c r="A62" s="12" t="s">
        <v>2414</v>
      </c>
      <c r="B62" s="13" t="s">
        <v>2407</v>
      </c>
      <c r="C62" s="5">
        <f>表3.1.3!C62</f>
        <v>76</v>
      </c>
      <c r="D62" s="99">
        <v>47</v>
      </c>
      <c r="E62" s="5">
        <f t="shared" si="0"/>
        <v>29</v>
      </c>
      <c r="F62" s="24">
        <f t="shared" si="1"/>
        <v>61.842105263157897</v>
      </c>
      <c r="H62" s="167" t="s">
        <v>2414</v>
      </c>
      <c r="I62" s="167" t="s">
        <v>2407</v>
      </c>
      <c r="J62" s="3"/>
      <c r="K62" s="3"/>
      <c r="L62" s="3"/>
    </row>
    <row r="63" spans="1:12" ht="12.6" customHeight="1">
      <c r="A63" s="12" t="s">
        <v>2415</v>
      </c>
      <c r="B63" s="13" t="s">
        <v>2408</v>
      </c>
      <c r="C63" s="5">
        <f>表3.1.3!C63</f>
        <v>6</v>
      </c>
      <c r="D63" s="99">
        <v>4</v>
      </c>
      <c r="E63" s="5">
        <f t="shared" si="0"/>
        <v>2</v>
      </c>
      <c r="F63" s="24">
        <f t="shared" si="1"/>
        <v>66.666666666666657</v>
      </c>
      <c r="H63" s="167" t="s">
        <v>2415</v>
      </c>
      <c r="I63" s="167" t="s">
        <v>2408</v>
      </c>
      <c r="J63" s="3"/>
      <c r="K63" s="3"/>
      <c r="L63" s="3"/>
    </row>
    <row r="64" spans="1:12" ht="12.6" customHeight="1">
      <c r="A64" s="12" t="s">
        <v>2416</v>
      </c>
      <c r="B64" s="13" t="s">
        <v>1760</v>
      </c>
      <c r="C64" s="5">
        <f>表3.1.3!C64</f>
        <v>51</v>
      </c>
      <c r="D64" s="99">
        <v>37</v>
      </c>
      <c r="E64" s="5">
        <f t="shared" si="0"/>
        <v>14</v>
      </c>
      <c r="F64" s="24">
        <f t="shared" si="1"/>
        <v>72.549019607843135</v>
      </c>
      <c r="H64" s="167" t="s">
        <v>2416</v>
      </c>
      <c r="I64" s="167" t="s">
        <v>1760</v>
      </c>
      <c r="J64" s="3"/>
      <c r="K64" s="3"/>
      <c r="L64" s="3"/>
    </row>
    <row r="65" spans="1:12" ht="12.6" customHeight="1">
      <c r="A65" s="12" t="s">
        <v>2417</v>
      </c>
      <c r="B65" s="13" t="s">
        <v>1761</v>
      </c>
      <c r="C65" s="5">
        <f>表3.1.3!C65</f>
        <v>6</v>
      </c>
      <c r="D65" s="99">
        <v>5</v>
      </c>
      <c r="E65" s="5">
        <f t="shared" si="0"/>
        <v>1</v>
      </c>
      <c r="F65" s="24">
        <f t="shared" si="1"/>
        <v>83.333333333333343</v>
      </c>
      <c r="H65" s="167" t="s">
        <v>2417</v>
      </c>
      <c r="I65" s="167" t="s">
        <v>1761</v>
      </c>
      <c r="J65" s="3"/>
      <c r="K65" s="3"/>
      <c r="L65" s="3"/>
    </row>
    <row r="66" spans="1:12" ht="12.6" customHeight="1">
      <c r="A66" s="12" t="s">
        <v>2418</v>
      </c>
      <c r="B66" s="13" t="s">
        <v>1762</v>
      </c>
      <c r="C66" s="5">
        <f>表3.1.3!C66</f>
        <v>1</v>
      </c>
      <c r="D66" s="99">
        <v>1</v>
      </c>
      <c r="E66" s="5">
        <f t="shared" si="0"/>
        <v>0</v>
      </c>
      <c r="F66" s="24">
        <f t="shared" si="1"/>
        <v>100</v>
      </c>
      <c r="H66" s="167" t="s">
        <v>2418</v>
      </c>
      <c r="I66" s="167" t="s">
        <v>1762</v>
      </c>
      <c r="J66" s="3"/>
      <c r="K66" s="3"/>
      <c r="L66" s="3"/>
    </row>
    <row r="67" spans="1:12" ht="12.6" customHeight="1">
      <c r="A67" s="12" t="s">
        <v>2419</v>
      </c>
      <c r="B67" s="13" t="s">
        <v>1763</v>
      </c>
      <c r="C67" s="5">
        <f>表3.1.3!C67</f>
        <v>4</v>
      </c>
      <c r="D67" s="99">
        <v>2</v>
      </c>
      <c r="E67" s="5">
        <f t="shared" si="0"/>
        <v>2</v>
      </c>
      <c r="F67" s="24">
        <f t="shared" si="1"/>
        <v>50</v>
      </c>
      <c r="H67" s="167" t="s">
        <v>2419</v>
      </c>
      <c r="I67" s="167" t="s">
        <v>1763</v>
      </c>
      <c r="J67" s="3"/>
      <c r="K67" s="3"/>
      <c r="L67" s="3"/>
    </row>
    <row r="68" spans="1:12" ht="12.6" customHeight="1">
      <c r="A68" s="12" t="s">
        <v>2420</v>
      </c>
      <c r="B68" s="13" t="s">
        <v>1764</v>
      </c>
      <c r="C68" s="5">
        <f>表3.1.3!C68</f>
        <v>1</v>
      </c>
      <c r="D68" s="99">
        <v>1</v>
      </c>
      <c r="E68" s="5">
        <f t="shared" si="0"/>
        <v>0</v>
      </c>
      <c r="F68" s="24">
        <f t="shared" si="1"/>
        <v>100</v>
      </c>
      <c r="H68" s="167" t="s">
        <v>2420</v>
      </c>
      <c r="I68" s="167" t="s">
        <v>1764</v>
      </c>
      <c r="J68" s="3"/>
      <c r="K68" s="3"/>
      <c r="L68" s="3"/>
    </row>
    <row r="69" spans="1:12" ht="12.6" customHeight="1">
      <c r="A69" s="12" t="s">
        <v>2421</v>
      </c>
      <c r="B69" s="13" t="s">
        <v>1765</v>
      </c>
      <c r="C69" s="5">
        <f>表3.1.3!C69</f>
        <v>0</v>
      </c>
      <c r="D69" s="99">
        <v>0</v>
      </c>
      <c r="E69" s="5">
        <f t="shared" si="0"/>
        <v>0</v>
      </c>
      <c r="F69" s="24">
        <f t="shared" si="1"/>
        <v>0</v>
      </c>
      <c r="H69" s="167" t="s">
        <v>2421</v>
      </c>
      <c r="I69" s="167" t="s">
        <v>1765</v>
      </c>
      <c r="J69" s="3"/>
      <c r="K69" s="3"/>
      <c r="L69" s="3"/>
    </row>
    <row r="70" spans="1:12" ht="12.6" customHeight="1">
      <c r="A70" s="12" t="s">
        <v>2422</v>
      </c>
      <c r="B70" s="13" t="s">
        <v>1766</v>
      </c>
      <c r="C70" s="5">
        <f>表3.1.3!C70</f>
        <v>1</v>
      </c>
      <c r="D70" s="99">
        <v>1</v>
      </c>
      <c r="E70" s="5">
        <f t="shared" ref="E70:E104" si="2">C70-D70</f>
        <v>0</v>
      </c>
      <c r="F70" s="24">
        <f t="shared" ref="F70:F105" si="3">IF(C70=0,0,D70/C70*100)</f>
        <v>100</v>
      </c>
      <c r="H70" s="167" t="s">
        <v>2422</v>
      </c>
      <c r="I70" s="167" t="s">
        <v>1766</v>
      </c>
      <c r="J70" s="3"/>
      <c r="K70" s="3"/>
      <c r="L70" s="3"/>
    </row>
    <row r="71" spans="1:12" ht="12.6" customHeight="1">
      <c r="A71" s="12" t="s">
        <v>2423</v>
      </c>
      <c r="B71" s="13" t="s">
        <v>1767</v>
      </c>
      <c r="C71" s="5">
        <f>表3.1.3!C71</f>
        <v>0</v>
      </c>
      <c r="D71" s="99">
        <v>0</v>
      </c>
      <c r="E71" s="5">
        <f t="shared" si="2"/>
        <v>0</v>
      </c>
      <c r="F71" s="24">
        <f t="shared" si="3"/>
        <v>0</v>
      </c>
      <c r="H71" s="167" t="s">
        <v>2423</v>
      </c>
      <c r="I71" s="167" t="s">
        <v>1767</v>
      </c>
      <c r="J71" s="3"/>
      <c r="K71" s="3"/>
      <c r="L71" s="3"/>
    </row>
    <row r="72" spans="1:12" ht="12.6" customHeight="1">
      <c r="A72" s="12" t="s">
        <v>2424</v>
      </c>
      <c r="B72" s="13" t="s">
        <v>1768</v>
      </c>
      <c r="C72" s="5">
        <f>表3.1.3!C72</f>
        <v>22</v>
      </c>
      <c r="D72" s="99">
        <v>16</v>
      </c>
      <c r="E72" s="5">
        <f t="shared" si="2"/>
        <v>6</v>
      </c>
      <c r="F72" s="24">
        <f t="shared" si="3"/>
        <v>72.727272727272734</v>
      </c>
      <c r="H72" s="167" t="s">
        <v>2424</v>
      </c>
      <c r="I72" s="167" t="s">
        <v>1768</v>
      </c>
      <c r="J72" s="3"/>
      <c r="K72" s="3"/>
      <c r="L72" s="3"/>
    </row>
    <row r="73" spans="1:12" ht="12.6" customHeight="1">
      <c r="A73" s="12" t="s">
        <v>2425</v>
      </c>
      <c r="B73" s="13" t="s">
        <v>1769</v>
      </c>
      <c r="C73" s="5">
        <f>表3.1.3!C73</f>
        <v>163</v>
      </c>
      <c r="D73" s="99">
        <v>134</v>
      </c>
      <c r="E73" s="5">
        <f t="shared" si="2"/>
        <v>29</v>
      </c>
      <c r="F73" s="24">
        <f t="shared" si="3"/>
        <v>82.208588957055213</v>
      </c>
      <c r="H73" s="167" t="s">
        <v>2425</v>
      </c>
      <c r="I73" s="167" t="s">
        <v>1769</v>
      </c>
      <c r="J73" s="3"/>
      <c r="K73" s="3"/>
      <c r="L73" s="3"/>
    </row>
    <row r="74" spans="1:12" ht="12.6" customHeight="1">
      <c r="A74" s="12" t="s">
        <v>2426</v>
      </c>
      <c r="B74" s="13" t="s">
        <v>1770</v>
      </c>
      <c r="C74" s="5">
        <f>表3.1.3!C74</f>
        <v>4</v>
      </c>
      <c r="D74" s="99">
        <v>4</v>
      </c>
      <c r="E74" s="5">
        <f t="shared" si="2"/>
        <v>0</v>
      </c>
      <c r="F74" s="24">
        <f t="shared" si="3"/>
        <v>100</v>
      </c>
      <c r="H74" s="167" t="s">
        <v>2426</v>
      </c>
      <c r="I74" s="167" t="s">
        <v>1770</v>
      </c>
      <c r="J74" s="3"/>
      <c r="K74" s="3"/>
      <c r="L74" s="3"/>
    </row>
    <row r="75" spans="1:12" ht="12.6" customHeight="1">
      <c r="A75" s="12" t="s">
        <v>2427</v>
      </c>
      <c r="B75" s="13" t="s">
        <v>1771</v>
      </c>
      <c r="C75" s="5">
        <f>表3.1.3!C75</f>
        <v>517</v>
      </c>
      <c r="D75" s="99">
        <v>475</v>
      </c>
      <c r="E75" s="5">
        <f t="shared" si="2"/>
        <v>42</v>
      </c>
      <c r="F75" s="24">
        <f t="shared" si="3"/>
        <v>91.876208897485483</v>
      </c>
      <c r="H75" s="167" t="s">
        <v>2427</v>
      </c>
      <c r="I75" s="167" t="s">
        <v>1771</v>
      </c>
      <c r="J75" s="3"/>
      <c r="K75" s="3"/>
      <c r="L75" s="3"/>
    </row>
    <row r="76" spans="1:12" ht="12.6" customHeight="1">
      <c r="A76" s="12" t="s">
        <v>2428</v>
      </c>
      <c r="B76" s="13" t="s">
        <v>1772</v>
      </c>
      <c r="C76" s="5">
        <f>表3.1.3!C76</f>
        <v>35</v>
      </c>
      <c r="D76" s="99">
        <v>28</v>
      </c>
      <c r="E76" s="5">
        <f t="shared" si="2"/>
        <v>7</v>
      </c>
      <c r="F76" s="24">
        <f t="shared" si="3"/>
        <v>80</v>
      </c>
      <c r="H76" s="167" t="s">
        <v>2428</v>
      </c>
      <c r="I76" s="167" t="s">
        <v>1772</v>
      </c>
      <c r="J76" s="3"/>
      <c r="K76" s="3"/>
      <c r="L76" s="3"/>
    </row>
    <row r="77" spans="1:12" ht="12.6" customHeight="1">
      <c r="A77" s="12" t="s">
        <v>1663</v>
      </c>
      <c r="B77" s="13" t="s">
        <v>1773</v>
      </c>
      <c r="C77" s="5">
        <f>表3.1.3!C77</f>
        <v>5</v>
      </c>
      <c r="D77" s="99">
        <v>5</v>
      </c>
      <c r="E77" s="5">
        <f t="shared" si="2"/>
        <v>0</v>
      </c>
      <c r="F77" s="24">
        <f t="shared" si="3"/>
        <v>100</v>
      </c>
      <c r="H77" s="167" t="s">
        <v>1663</v>
      </c>
      <c r="I77" s="167" t="s">
        <v>1773</v>
      </c>
      <c r="J77" s="3"/>
      <c r="K77" s="3"/>
      <c r="L77" s="3"/>
    </row>
    <row r="78" spans="1:12" ht="12.6" customHeight="1">
      <c r="A78" s="12" t="s">
        <v>1664</v>
      </c>
      <c r="B78" s="13" t="s">
        <v>1774</v>
      </c>
      <c r="C78" s="5">
        <f>表3.1.3!C78</f>
        <v>205</v>
      </c>
      <c r="D78" s="99">
        <v>181</v>
      </c>
      <c r="E78" s="5">
        <f t="shared" si="2"/>
        <v>24</v>
      </c>
      <c r="F78" s="24">
        <f t="shared" si="3"/>
        <v>88.292682926829272</v>
      </c>
      <c r="H78" s="167" t="s">
        <v>1664</v>
      </c>
      <c r="I78" s="167" t="s">
        <v>1774</v>
      </c>
      <c r="J78" s="3"/>
      <c r="K78" s="3"/>
      <c r="L78" s="3"/>
    </row>
    <row r="79" spans="1:12" ht="12.6" customHeight="1">
      <c r="A79" s="12" t="s">
        <v>1665</v>
      </c>
      <c r="B79" s="13" t="s">
        <v>1775</v>
      </c>
      <c r="C79" s="5">
        <f>表3.1.3!C79</f>
        <v>3244</v>
      </c>
      <c r="D79" s="99">
        <v>1745</v>
      </c>
      <c r="E79" s="5">
        <f t="shared" si="2"/>
        <v>1499</v>
      </c>
      <c r="F79" s="24">
        <f t="shared" si="3"/>
        <v>53.79161528976573</v>
      </c>
      <c r="H79" s="167" t="s">
        <v>1665</v>
      </c>
      <c r="I79" s="167" t="s">
        <v>1775</v>
      </c>
      <c r="J79" s="3"/>
      <c r="K79" s="3"/>
      <c r="L79" s="3"/>
    </row>
    <row r="80" spans="1:12" ht="12.6" customHeight="1">
      <c r="A80" s="12" t="s">
        <v>1666</v>
      </c>
      <c r="B80" s="13" t="s">
        <v>1776</v>
      </c>
      <c r="C80" s="5">
        <f>表3.1.3!C80</f>
        <v>353</v>
      </c>
      <c r="D80" s="99">
        <v>216</v>
      </c>
      <c r="E80" s="5">
        <f t="shared" si="2"/>
        <v>137</v>
      </c>
      <c r="F80" s="24">
        <f t="shared" si="3"/>
        <v>61.189801699716718</v>
      </c>
      <c r="H80" s="167" t="s">
        <v>1666</v>
      </c>
      <c r="I80" s="167" t="s">
        <v>1776</v>
      </c>
      <c r="J80" s="3"/>
      <c r="K80" s="3"/>
      <c r="L80" s="3"/>
    </row>
    <row r="81" spans="1:12" ht="12.6" customHeight="1">
      <c r="A81" s="12" t="s">
        <v>1667</v>
      </c>
      <c r="B81" s="13" t="s">
        <v>1777</v>
      </c>
      <c r="C81" s="5">
        <f>表3.1.3!C81</f>
        <v>203</v>
      </c>
      <c r="D81" s="99">
        <v>190</v>
      </c>
      <c r="E81" s="5">
        <f t="shared" si="2"/>
        <v>13</v>
      </c>
      <c r="F81" s="24">
        <f t="shared" si="3"/>
        <v>93.596059113300484</v>
      </c>
      <c r="H81" s="167" t="s">
        <v>1667</v>
      </c>
      <c r="I81" s="167" t="s">
        <v>1777</v>
      </c>
      <c r="J81" s="3"/>
      <c r="K81" s="3"/>
      <c r="L81" s="3"/>
    </row>
    <row r="82" spans="1:12" ht="12.6" customHeight="1">
      <c r="A82" s="12" t="s">
        <v>1668</v>
      </c>
      <c r="B82" s="13" t="s">
        <v>1778</v>
      </c>
      <c r="C82" s="5">
        <f>表3.1.3!C82</f>
        <v>1516</v>
      </c>
      <c r="D82" s="99">
        <v>867</v>
      </c>
      <c r="E82" s="5">
        <f t="shared" si="2"/>
        <v>649</v>
      </c>
      <c r="F82" s="24">
        <f t="shared" si="3"/>
        <v>57.189973614775724</v>
      </c>
      <c r="H82" s="167" t="s">
        <v>1668</v>
      </c>
      <c r="I82" s="167" t="s">
        <v>1778</v>
      </c>
      <c r="J82" s="3"/>
      <c r="K82" s="3"/>
      <c r="L82" s="3"/>
    </row>
    <row r="83" spans="1:12" ht="12.6" customHeight="1">
      <c r="A83" s="12" t="s">
        <v>1669</v>
      </c>
      <c r="B83" s="13" t="s">
        <v>1779</v>
      </c>
      <c r="C83" s="5">
        <f>表3.1.3!C83</f>
        <v>53</v>
      </c>
      <c r="D83" s="99">
        <v>33</v>
      </c>
      <c r="E83" s="5">
        <f t="shared" si="2"/>
        <v>20</v>
      </c>
      <c r="F83" s="24">
        <f t="shared" si="3"/>
        <v>62.264150943396224</v>
      </c>
      <c r="H83" s="167" t="s">
        <v>1669</v>
      </c>
      <c r="I83" s="167" t="s">
        <v>1779</v>
      </c>
      <c r="J83" s="3"/>
      <c r="K83" s="3"/>
      <c r="L83" s="3"/>
    </row>
    <row r="84" spans="1:12" ht="12.6" customHeight="1">
      <c r="A84" s="12" t="s">
        <v>1670</v>
      </c>
      <c r="B84" s="13" t="s">
        <v>1780</v>
      </c>
      <c r="C84" s="5">
        <f>表3.1.3!C84</f>
        <v>1260</v>
      </c>
      <c r="D84" s="99">
        <v>890</v>
      </c>
      <c r="E84" s="5">
        <f t="shared" si="2"/>
        <v>370</v>
      </c>
      <c r="F84" s="24">
        <f t="shared" si="3"/>
        <v>70.634920634920633</v>
      </c>
      <c r="H84" s="167" t="s">
        <v>1670</v>
      </c>
      <c r="I84" s="167" t="s">
        <v>1780</v>
      </c>
      <c r="J84" s="3"/>
      <c r="K84" s="3"/>
      <c r="L84" s="3"/>
    </row>
    <row r="85" spans="1:12" ht="12.6" customHeight="1">
      <c r="A85" s="12" t="s">
        <v>1671</v>
      </c>
      <c r="B85" s="13" t="s">
        <v>1781</v>
      </c>
      <c r="C85" s="5">
        <f>表3.1.3!C85</f>
        <v>650</v>
      </c>
      <c r="D85" s="99">
        <v>591</v>
      </c>
      <c r="E85" s="5">
        <f t="shared" si="2"/>
        <v>59</v>
      </c>
      <c r="F85" s="24">
        <f t="shared" si="3"/>
        <v>90.92307692307692</v>
      </c>
      <c r="H85" s="167" t="s">
        <v>1671</v>
      </c>
      <c r="I85" s="167" t="s">
        <v>1781</v>
      </c>
      <c r="J85" s="3"/>
      <c r="K85" s="3"/>
      <c r="L85" s="3"/>
    </row>
    <row r="86" spans="1:12" ht="12.6" customHeight="1">
      <c r="A86" s="12" t="s">
        <v>1672</v>
      </c>
      <c r="B86" s="13" t="s">
        <v>1782</v>
      </c>
      <c r="C86" s="5">
        <f>表3.1.3!C86</f>
        <v>211</v>
      </c>
      <c r="D86" s="99">
        <v>187</v>
      </c>
      <c r="E86" s="5">
        <f t="shared" si="2"/>
        <v>24</v>
      </c>
      <c r="F86" s="24">
        <f t="shared" si="3"/>
        <v>88.625592417061611</v>
      </c>
      <c r="H86" s="167" t="s">
        <v>1672</v>
      </c>
      <c r="I86" s="167" t="s">
        <v>1782</v>
      </c>
      <c r="J86" s="3"/>
      <c r="K86" s="3"/>
      <c r="L86" s="3"/>
    </row>
    <row r="87" spans="1:12" ht="12.6" customHeight="1">
      <c r="A87" s="12" t="s">
        <v>1673</v>
      </c>
      <c r="B87" s="13" t="s">
        <v>1783</v>
      </c>
      <c r="C87" s="5">
        <f>表3.1.3!C87</f>
        <v>1444</v>
      </c>
      <c r="D87" s="99">
        <v>1174</v>
      </c>
      <c r="E87" s="5">
        <f t="shared" si="2"/>
        <v>270</v>
      </c>
      <c r="F87" s="24">
        <f t="shared" si="3"/>
        <v>81.30193905817174</v>
      </c>
      <c r="H87" s="167" t="s">
        <v>1673</v>
      </c>
      <c r="I87" s="167" t="s">
        <v>1783</v>
      </c>
      <c r="J87" s="3"/>
      <c r="K87" s="3"/>
      <c r="L87" s="3"/>
    </row>
    <row r="88" spans="1:12" ht="12.6" customHeight="1">
      <c r="A88" s="12" t="s">
        <v>1674</v>
      </c>
      <c r="B88" s="13" t="s">
        <v>1784</v>
      </c>
      <c r="C88" s="5">
        <f>表3.1.3!C88</f>
        <v>115</v>
      </c>
      <c r="D88" s="99">
        <v>101</v>
      </c>
      <c r="E88" s="5">
        <f t="shared" si="2"/>
        <v>14</v>
      </c>
      <c r="F88" s="24">
        <f t="shared" si="3"/>
        <v>87.826086956521749</v>
      </c>
      <c r="H88" s="167" t="s">
        <v>1674</v>
      </c>
      <c r="I88" s="167" t="s">
        <v>1784</v>
      </c>
      <c r="J88" s="3"/>
      <c r="K88" s="3"/>
      <c r="L88" s="3"/>
    </row>
    <row r="89" spans="1:12" ht="12.6" customHeight="1">
      <c r="A89" s="12" t="s">
        <v>1675</v>
      </c>
      <c r="B89" s="13" t="s">
        <v>1785</v>
      </c>
      <c r="C89" s="5">
        <f>表3.1.3!C89</f>
        <v>353</v>
      </c>
      <c r="D89" s="99">
        <v>276</v>
      </c>
      <c r="E89" s="5">
        <f t="shared" si="2"/>
        <v>77</v>
      </c>
      <c r="F89" s="24">
        <f t="shared" si="3"/>
        <v>78.186968838526923</v>
      </c>
      <c r="H89" s="167" t="s">
        <v>1675</v>
      </c>
      <c r="I89" s="167" t="s">
        <v>1785</v>
      </c>
      <c r="J89" s="3"/>
      <c r="K89" s="3"/>
      <c r="L89" s="3"/>
    </row>
    <row r="90" spans="1:12" ht="12.6" customHeight="1">
      <c r="A90" s="12" t="s">
        <v>1676</v>
      </c>
      <c r="B90" s="13" t="s">
        <v>1786</v>
      </c>
      <c r="C90" s="5">
        <f>表3.1.3!C90</f>
        <v>2</v>
      </c>
      <c r="D90" s="99">
        <v>1</v>
      </c>
      <c r="E90" s="5">
        <f t="shared" si="2"/>
        <v>1</v>
      </c>
      <c r="F90" s="24">
        <f t="shared" si="3"/>
        <v>50</v>
      </c>
      <c r="H90" s="167" t="s">
        <v>1676</v>
      </c>
      <c r="I90" s="167" t="s">
        <v>1786</v>
      </c>
      <c r="J90" s="3"/>
      <c r="K90" s="3"/>
      <c r="L90" s="3"/>
    </row>
    <row r="91" spans="1:12" ht="12.6" customHeight="1">
      <c r="A91" s="12" t="s">
        <v>1677</v>
      </c>
      <c r="B91" s="13" t="s">
        <v>1787</v>
      </c>
      <c r="C91" s="5">
        <f>表3.1.3!C91</f>
        <v>78</v>
      </c>
      <c r="D91" s="99">
        <v>68</v>
      </c>
      <c r="E91" s="5">
        <f t="shared" si="2"/>
        <v>10</v>
      </c>
      <c r="F91" s="24">
        <f t="shared" si="3"/>
        <v>87.179487179487182</v>
      </c>
      <c r="H91" s="167" t="s">
        <v>1677</v>
      </c>
      <c r="I91" s="167" t="s">
        <v>1787</v>
      </c>
      <c r="J91" s="3"/>
      <c r="K91" s="3"/>
      <c r="L91" s="3"/>
    </row>
    <row r="92" spans="1:12" ht="12.6" customHeight="1">
      <c r="A92" s="12" t="s">
        <v>1678</v>
      </c>
      <c r="B92" s="13" t="s">
        <v>1788</v>
      </c>
      <c r="C92" s="5">
        <f>表3.1.3!C92</f>
        <v>4930</v>
      </c>
      <c r="D92" s="99">
        <v>4730</v>
      </c>
      <c r="E92" s="5">
        <f t="shared" si="2"/>
        <v>200</v>
      </c>
      <c r="F92" s="24">
        <f t="shared" si="3"/>
        <v>95.943204868154154</v>
      </c>
      <c r="H92" s="167" t="s">
        <v>1678</v>
      </c>
      <c r="I92" s="167" t="s">
        <v>1788</v>
      </c>
      <c r="J92" s="3"/>
      <c r="K92" s="3"/>
      <c r="L92" s="3"/>
    </row>
    <row r="93" spans="1:12" ht="12.6" customHeight="1">
      <c r="A93" s="12" t="s">
        <v>1679</v>
      </c>
      <c r="B93" s="13" t="s">
        <v>1789</v>
      </c>
      <c r="C93" s="5">
        <f>表3.1.3!C93</f>
        <v>11</v>
      </c>
      <c r="D93" s="99">
        <v>6</v>
      </c>
      <c r="E93" s="5">
        <f t="shared" si="2"/>
        <v>5</v>
      </c>
      <c r="F93" s="24">
        <f t="shared" si="3"/>
        <v>54.54545454545454</v>
      </c>
      <c r="H93" s="167" t="s">
        <v>1679</v>
      </c>
      <c r="I93" s="167" t="s">
        <v>1789</v>
      </c>
      <c r="J93" s="3"/>
      <c r="K93" s="3"/>
      <c r="L93" s="3"/>
    </row>
    <row r="94" spans="1:12" ht="12.6" customHeight="1">
      <c r="A94" s="12" t="s">
        <v>1680</v>
      </c>
      <c r="B94" s="13" t="s">
        <v>1790</v>
      </c>
      <c r="C94" s="5">
        <f>表3.1.3!C94</f>
        <v>8</v>
      </c>
      <c r="D94" s="99">
        <v>5</v>
      </c>
      <c r="E94" s="5">
        <f t="shared" si="2"/>
        <v>3</v>
      </c>
      <c r="F94" s="24">
        <f t="shared" si="3"/>
        <v>62.5</v>
      </c>
      <c r="H94" s="167" t="s">
        <v>1680</v>
      </c>
      <c r="I94" s="167" t="s">
        <v>1790</v>
      </c>
      <c r="J94" s="3"/>
      <c r="K94" s="3"/>
      <c r="L94" s="3"/>
    </row>
    <row r="95" spans="1:12" ht="12.6" customHeight="1">
      <c r="A95" s="12" t="s">
        <v>1681</v>
      </c>
      <c r="B95" s="13" t="s">
        <v>1791</v>
      </c>
      <c r="C95" s="5">
        <f>表3.1.3!C95</f>
        <v>1</v>
      </c>
      <c r="D95" s="99">
        <v>1</v>
      </c>
      <c r="E95" s="5">
        <f t="shared" si="2"/>
        <v>0</v>
      </c>
      <c r="F95" s="24">
        <f t="shared" si="3"/>
        <v>100</v>
      </c>
      <c r="H95" s="167" t="s">
        <v>1681</v>
      </c>
      <c r="I95" s="167" t="s">
        <v>1791</v>
      </c>
      <c r="J95" s="3"/>
      <c r="K95" s="3"/>
      <c r="L95" s="3"/>
    </row>
    <row r="96" spans="1:12" ht="12.6" customHeight="1">
      <c r="A96" s="12" t="s">
        <v>1682</v>
      </c>
      <c r="B96" s="13" t="s">
        <v>1792</v>
      </c>
      <c r="C96" s="5">
        <f>表3.1.3!C96</f>
        <v>36</v>
      </c>
      <c r="D96" s="99">
        <v>32</v>
      </c>
      <c r="E96" s="5">
        <f t="shared" si="2"/>
        <v>4</v>
      </c>
      <c r="F96" s="24">
        <f t="shared" si="3"/>
        <v>88.888888888888886</v>
      </c>
      <c r="H96" s="167" t="s">
        <v>1682</v>
      </c>
      <c r="I96" s="167" t="s">
        <v>1792</v>
      </c>
      <c r="J96" s="3"/>
      <c r="K96" s="3"/>
      <c r="L96" s="3"/>
    </row>
    <row r="97" spans="1:12" ht="12.6" customHeight="1">
      <c r="A97" s="12" t="s">
        <v>1683</v>
      </c>
      <c r="B97" s="13" t="s">
        <v>1793</v>
      </c>
      <c r="C97" s="5">
        <f>表3.1.3!C97</f>
        <v>12</v>
      </c>
      <c r="D97" s="99">
        <v>10</v>
      </c>
      <c r="E97" s="5">
        <f t="shared" si="2"/>
        <v>2</v>
      </c>
      <c r="F97" s="24">
        <f t="shared" si="3"/>
        <v>83.333333333333343</v>
      </c>
      <c r="H97" s="167" t="s">
        <v>1683</v>
      </c>
      <c r="I97" s="167" t="s">
        <v>1793</v>
      </c>
      <c r="J97" s="3"/>
      <c r="K97" s="3"/>
      <c r="L97" s="3"/>
    </row>
    <row r="98" spans="1:12" ht="12.6" customHeight="1">
      <c r="A98" s="12" t="s">
        <v>1684</v>
      </c>
      <c r="B98" s="13" t="s">
        <v>1794</v>
      </c>
      <c r="C98" s="5">
        <f>表3.1.3!C98</f>
        <v>29</v>
      </c>
      <c r="D98" s="99">
        <v>28</v>
      </c>
      <c r="E98" s="5">
        <f t="shared" si="2"/>
        <v>1</v>
      </c>
      <c r="F98" s="24">
        <f t="shared" si="3"/>
        <v>96.551724137931032</v>
      </c>
      <c r="H98" s="167" t="s">
        <v>1684</v>
      </c>
      <c r="I98" s="167" t="s">
        <v>1794</v>
      </c>
      <c r="J98" s="3"/>
      <c r="K98" s="3"/>
      <c r="L98" s="3"/>
    </row>
    <row r="99" spans="1:12" ht="12" customHeight="1">
      <c r="A99" s="12" t="s">
        <v>492</v>
      </c>
      <c r="B99" s="13" t="s">
        <v>1795</v>
      </c>
      <c r="C99" s="5">
        <f>表3.1.3!C99</f>
        <v>213</v>
      </c>
      <c r="D99" s="99">
        <v>188</v>
      </c>
      <c r="E99" s="5">
        <f t="shared" si="2"/>
        <v>25</v>
      </c>
      <c r="F99" s="24">
        <f t="shared" si="3"/>
        <v>88.262910798122064</v>
      </c>
      <c r="H99" s="167" t="s">
        <v>492</v>
      </c>
      <c r="I99" s="167" t="s">
        <v>1795</v>
      </c>
      <c r="J99" s="3"/>
      <c r="K99" s="3"/>
      <c r="L99" s="3"/>
    </row>
    <row r="100" spans="1:12" ht="12.6" customHeight="1">
      <c r="A100" s="12" t="s">
        <v>493</v>
      </c>
      <c r="B100" s="13" t="s">
        <v>696</v>
      </c>
      <c r="C100" s="5">
        <f>表3.1.3!C100</f>
        <v>9</v>
      </c>
      <c r="D100" s="99">
        <v>8</v>
      </c>
      <c r="E100" s="5">
        <f t="shared" si="2"/>
        <v>1</v>
      </c>
      <c r="F100" s="24">
        <f t="shared" si="3"/>
        <v>88.888888888888886</v>
      </c>
      <c r="H100" s="167" t="s">
        <v>493</v>
      </c>
      <c r="I100" s="167" t="s">
        <v>696</v>
      </c>
      <c r="J100" s="3"/>
      <c r="K100" s="3"/>
      <c r="L100" s="3"/>
    </row>
    <row r="101" spans="1:12" ht="12.6" customHeight="1">
      <c r="A101" s="12" t="s">
        <v>699</v>
      </c>
      <c r="B101" s="13" t="s">
        <v>697</v>
      </c>
      <c r="C101" s="99">
        <f>表3.1.3!C101</f>
        <v>99</v>
      </c>
      <c r="D101" s="99">
        <v>90</v>
      </c>
      <c r="E101" s="5">
        <f t="shared" si="2"/>
        <v>9</v>
      </c>
      <c r="F101" s="24">
        <f t="shared" si="3"/>
        <v>90.909090909090907</v>
      </c>
      <c r="H101" s="167" t="s">
        <v>699</v>
      </c>
      <c r="I101" s="167" t="s">
        <v>697</v>
      </c>
      <c r="J101" s="3"/>
      <c r="K101" s="3"/>
      <c r="L101" s="3"/>
    </row>
    <row r="102" spans="1:12" ht="12.6" customHeight="1">
      <c r="A102" s="12" t="s">
        <v>700</v>
      </c>
      <c r="B102" s="13" t="s">
        <v>698</v>
      </c>
      <c r="C102" s="99">
        <f>表3.1.3!C102</f>
        <v>355</v>
      </c>
      <c r="D102" s="99">
        <v>331</v>
      </c>
      <c r="E102" s="5">
        <f>C102-D102</f>
        <v>24</v>
      </c>
      <c r="F102" s="24">
        <f>IF(C102=0,0,D102/C102*100)</f>
        <v>93.239436619718305</v>
      </c>
      <c r="H102" s="167" t="s">
        <v>700</v>
      </c>
      <c r="I102" s="167" t="s">
        <v>698</v>
      </c>
      <c r="J102" s="3"/>
      <c r="K102" s="3"/>
      <c r="L102" s="3"/>
    </row>
    <row r="103" spans="1:12" ht="12.6" customHeight="1">
      <c r="A103" s="12" t="s">
        <v>494</v>
      </c>
      <c r="B103" s="13" t="s">
        <v>2180</v>
      </c>
      <c r="C103" s="99">
        <f>表3.1.3!C103</f>
        <v>2203</v>
      </c>
      <c r="D103" s="99">
        <v>1884</v>
      </c>
      <c r="E103" s="5">
        <f>C103-D103</f>
        <v>319</v>
      </c>
      <c r="F103" s="24">
        <f>IF(C103=0,0,D103/C103*100)</f>
        <v>85.519745801180207</v>
      </c>
      <c r="H103" s="167" t="s">
        <v>494</v>
      </c>
      <c r="I103" s="167" t="s">
        <v>2180</v>
      </c>
      <c r="J103" s="3"/>
      <c r="K103" s="3"/>
      <c r="L103" s="3"/>
    </row>
    <row r="104" spans="1:12" ht="12.6" customHeight="1">
      <c r="A104" s="12" t="s">
        <v>497</v>
      </c>
      <c r="B104" s="13" t="s">
        <v>589</v>
      </c>
      <c r="C104" s="4">
        <f>表3.1.3!C104</f>
        <v>159</v>
      </c>
      <c r="D104" s="4">
        <v>70</v>
      </c>
      <c r="E104" s="5">
        <f t="shared" si="2"/>
        <v>89</v>
      </c>
      <c r="F104" s="24">
        <f t="shared" si="3"/>
        <v>44.025157232704402</v>
      </c>
      <c r="H104" s="167" t="s">
        <v>497</v>
      </c>
      <c r="I104" s="167" t="s">
        <v>589</v>
      </c>
      <c r="J104" s="3"/>
      <c r="K104" s="3"/>
      <c r="L104" s="3"/>
    </row>
    <row r="105" spans="1:12" ht="12.6" customHeight="1">
      <c r="A105" s="14"/>
      <c r="B105" s="4" t="s">
        <v>499</v>
      </c>
      <c r="C105" s="5">
        <f>SUM(C5:C104)</f>
        <v>34397</v>
      </c>
      <c r="D105" s="5">
        <f>SUM(D5:D104)</f>
        <v>27726</v>
      </c>
      <c r="E105" s="5">
        <f>SUM(E5:E104)</f>
        <v>6671</v>
      </c>
      <c r="F105" s="24">
        <f t="shared" si="3"/>
        <v>80.60586679070849</v>
      </c>
      <c r="G105" s="9"/>
      <c r="H105" s="9"/>
      <c r="I105" s="3"/>
      <c r="J105" s="3"/>
      <c r="K105" s="3"/>
      <c r="L105" s="3"/>
    </row>
    <row r="106" spans="1:12" ht="12.75" customHeight="1">
      <c r="I106" s="2"/>
      <c r="J106" s="2"/>
      <c r="K106" s="3"/>
      <c r="L106" s="3"/>
    </row>
    <row r="107" spans="1:12" ht="12.75" customHeight="1">
      <c r="I107" s="2"/>
      <c r="J107" s="2"/>
      <c r="K107" s="3"/>
      <c r="L107" s="3"/>
    </row>
    <row r="108" spans="1:12" ht="12.75" customHeight="1">
      <c r="I108" s="2"/>
      <c r="J108" s="2"/>
      <c r="K108" s="3"/>
      <c r="L108" s="3"/>
    </row>
    <row r="109" spans="1:12" ht="12.75" customHeight="1">
      <c r="I109" s="2"/>
      <c r="J109" s="2"/>
      <c r="K109" s="3"/>
      <c r="L109" s="3"/>
    </row>
    <row r="110" spans="1:12" ht="12.75" customHeight="1">
      <c r="I110" s="2"/>
      <c r="J110" s="2"/>
      <c r="K110" s="3"/>
      <c r="L110" s="3"/>
    </row>
    <row r="111" spans="1:12" ht="12.75" customHeight="1">
      <c r="I111" s="2"/>
      <c r="J111" s="2"/>
      <c r="K111" s="3"/>
      <c r="L111" s="3"/>
    </row>
    <row r="112" spans="1:12" ht="12.75" customHeight="1">
      <c r="I112" s="2"/>
      <c r="J112" s="2"/>
      <c r="K112" s="3"/>
      <c r="L112" s="3"/>
    </row>
    <row r="113" spans="9:12" ht="12.75" customHeight="1">
      <c r="I113" s="2"/>
      <c r="J113" s="2"/>
      <c r="K113" s="3"/>
      <c r="L113" s="3"/>
    </row>
    <row r="114" spans="9:12" ht="12.75" customHeight="1">
      <c r="I114" s="2"/>
      <c r="J114" s="2"/>
      <c r="K114" s="3"/>
      <c r="L114" s="3"/>
    </row>
    <row r="115" spans="9:12" ht="12.75" customHeight="1">
      <c r="I115" s="2"/>
      <c r="J115" s="2"/>
      <c r="K115" s="3"/>
      <c r="L115" s="3"/>
    </row>
    <row r="116" spans="9:12" ht="12.75" customHeight="1">
      <c r="I116" s="2"/>
      <c r="J116" s="2"/>
      <c r="K116" s="3"/>
      <c r="L116" s="3"/>
    </row>
    <row r="117" spans="9:12" ht="12.75" customHeight="1">
      <c r="I117" s="2"/>
      <c r="J117" s="2"/>
      <c r="K117" s="3"/>
      <c r="L117" s="3"/>
    </row>
    <row r="118" spans="9:12" ht="12.75" customHeight="1">
      <c r="I118" s="2"/>
      <c r="J118" s="2"/>
      <c r="K118" s="3"/>
      <c r="L118" s="3"/>
    </row>
    <row r="119" spans="9:12" ht="12.75" customHeight="1">
      <c r="I119" s="2"/>
      <c r="J119" s="2"/>
      <c r="K119" s="3"/>
      <c r="L119" s="3"/>
    </row>
    <row r="120" spans="9:12" ht="12.75" customHeight="1">
      <c r="I120" s="2"/>
      <c r="J120" s="2"/>
      <c r="K120" s="3"/>
      <c r="L120" s="3"/>
    </row>
    <row r="121" spans="9:12" ht="12.75" customHeight="1">
      <c r="I121" s="2"/>
      <c r="J121" s="2"/>
      <c r="K121" s="3"/>
      <c r="L121" s="3"/>
    </row>
    <row r="122" spans="9:12" ht="12.75" customHeight="1">
      <c r="I122" s="2"/>
      <c r="J122" s="2"/>
      <c r="K122" s="3"/>
      <c r="L122" s="3"/>
    </row>
    <row r="123" spans="9:12" ht="12.75" customHeight="1">
      <c r="I123" s="2"/>
      <c r="J123" s="2"/>
      <c r="K123" s="3"/>
      <c r="L123" s="3"/>
    </row>
    <row r="124" spans="9:12" ht="12.75" customHeight="1">
      <c r="I124" s="2"/>
      <c r="J124" s="2"/>
      <c r="K124" s="3"/>
      <c r="L124" s="3"/>
    </row>
    <row r="125" spans="9:12" ht="12.75" customHeight="1">
      <c r="I125" s="2"/>
      <c r="J125" s="2"/>
      <c r="K125" s="3"/>
      <c r="L125" s="3"/>
    </row>
    <row r="126" spans="9:12" ht="12.75" customHeight="1">
      <c r="I126" s="2"/>
      <c r="J126" s="2"/>
      <c r="K126" s="3"/>
      <c r="L126" s="3"/>
    </row>
    <row r="127" spans="9:12" ht="12.75" customHeight="1">
      <c r="I127" s="2"/>
      <c r="J127" s="2"/>
      <c r="K127" s="3"/>
      <c r="L127" s="3"/>
    </row>
    <row r="128" spans="9:12" ht="12.75" customHeight="1">
      <c r="I128" s="2"/>
      <c r="J128" s="2"/>
      <c r="K128" s="3"/>
      <c r="L128" s="3"/>
    </row>
    <row r="129" spans="9:12" ht="12.75" customHeight="1">
      <c r="I129" s="2"/>
      <c r="J129" s="2"/>
      <c r="K129" s="3"/>
      <c r="L129" s="3"/>
    </row>
    <row r="130" spans="9:12" ht="12.75" customHeight="1">
      <c r="I130" s="2"/>
      <c r="J130" s="2"/>
      <c r="K130" s="3"/>
      <c r="L130" s="3"/>
    </row>
    <row r="131" spans="9:12" ht="12.75" customHeight="1">
      <c r="I131" s="2"/>
      <c r="J131" s="2"/>
      <c r="K131" s="3"/>
      <c r="L131" s="3"/>
    </row>
    <row r="132" spans="9:12" ht="12.75" customHeight="1">
      <c r="I132" s="2"/>
      <c r="J132" s="2"/>
      <c r="K132" s="3"/>
      <c r="L132" s="3"/>
    </row>
    <row r="133" spans="9:12" ht="12.75" customHeight="1">
      <c r="I133" s="2"/>
      <c r="J133" s="2"/>
      <c r="K133" s="3"/>
      <c r="L133" s="3"/>
    </row>
    <row r="134" spans="9:12" ht="12.75" customHeight="1">
      <c r="I134" s="2"/>
      <c r="J134" s="2"/>
      <c r="K134" s="3"/>
      <c r="L134" s="3"/>
    </row>
    <row r="135" spans="9:12" ht="12.75" customHeight="1">
      <c r="I135" s="2"/>
      <c r="J135" s="2"/>
      <c r="K135" s="3"/>
      <c r="L135" s="3"/>
    </row>
    <row r="136" spans="9:12" ht="12.75" customHeight="1">
      <c r="I136" s="2"/>
      <c r="J136" s="2"/>
      <c r="K136" s="3"/>
      <c r="L136" s="3"/>
    </row>
    <row r="137" spans="9:12" ht="12.75" customHeight="1">
      <c r="I137" s="2"/>
      <c r="J137" s="2"/>
      <c r="K137" s="3"/>
      <c r="L137" s="3"/>
    </row>
    <row r="138" spans="9:12" ht="12.75" customHeight="1">
      <c r="I138" s="2"/>
      <c r="J138" s="2"/>
      <c r="K138" s="3"/>
      <c r="L138" s="3"/>
    </row>
    <row r="139" spans="9:12" ht="12.75" customHeight="1">
      <c r="I139" s="2"/>
      <c r="J139" s="2"/>
      <c r="K139" s="3"/>
      <c r="L139" s="3"/>
    </row>
    <row r="140" spans="9:12" ht="12.75" customHeight="1">
      <c r="I140" s="2"/>
      <c r="J140" s="2"/>
      <c r="K140" s="3"/>
      <c r="L140" s="3"/>
    </row>
    <row r="141" spans="9:12" ht="12.75" customHeight="1">
      <c r="I141" s="2"/>
      <c r="J141" s="2"/>
      <c r="K141" s="3"/>
      <c r="L141" s="3"/>
    </row>
    <row r="142" spans="9:12" ht="12.75" customHeight="1">
      <c r="I142" s="2"/>
      <c r="J142" s="2"/>
      <c r="K142" s="3"/>
      <c r="L142" s="3"/>
    </row>
    <row r="143" spans="9:12" ht="12.75" customHeight="1">
      <c r="I143" s="2"/>
      <c r="J143" s="2"/>
      <c r="K143" s="3"/>
      <c r="L143" s="3"/>
    </row>
    <row r="144" spans="9:12" ht="12.75" customHeight="1">
      <c r="I144" s="2"/>
      <c r="J144" s="2"/>
      <c r="K144" s="3"/>
      <c r="L144" s="3"/>
    </row>
    <row r="145" spans="9:12" ht="12.75" customHeight="1">
      <c r="I145" s="2"/>
      <c r="J145" s="2"/>
      <c r="K145" s="3"/>
      <c r="L145" s="3"/>
    </row>
    <row r="146" spans="9:12" ht="12.75" customHeight="1">
      <c r="I146" s="2"/>
      <c r="J146" s="2"/>
      <c r="K146" s="3"/>
      <c r="L146" s="3"/>
    </row>
    <row r="147" spans="9:12" ht="12.75" customHeight="1">
      <c r="I147" s="2"/>
      <c r="J147" s="2"/>
      <c r="K147" s="3"/>
      <c r="L147" s="3"/>
    </row>
    <row r="148" spans="9:12" ht="12.75" customHeight="1">
      <c r="I148" s="2"/>
      <c r="J148" s="2"/>
      <c r="K148" s="3"/>
      <c r="L148" s="3"/>
    </row>
    <row r="149" spans="9:12" ht="12.75" customHeight="1">
      <c r="I149" s="2"/>
      <c r="J149" s="2"/>
      <c r="K149" s="3"/>
      <c r="L149" s="3"/>
    </row>
    <row r="150" spans="9:12" ht="12.75" customHeight="1">
      <c r="I150" s="2"/>
      <c r="J150" s="2"/>
      <c r="K150" s="3"/>
      <c r="L150" s="3"/>
    </row>
    <row r="151" spans="9:12" ht="12.75" customHeight="1">
      <c r="I151" s="2"/>
      <c r="J151" s="2"/>
      <c r="K151" s="3"/>
      <c r="L151" s="3"/>
    </row>
    <row r="152" spans="9:12" ht="12.75" customHeight="1">
      <c r="I152" s="2"/>
      <c r="J152" s="2"/>
      <c r="K152" s="3"/>
      <c r="L152" s="3"/>
    </row>
    <row r="153" spans="9:12" ht="12.75" customHeight="1">
      <c r="I153" s="2"/>
      <c r="J153" s="2"/>
      <c r="K153" s="3"/>
      <c r="L153" s="3"/>
    </row>
    <row r="154" spans="9:12" ht="12.75" customHeight="1">
      <c r="I154" s="2"/>
      <c r="J154" s="2"/>
      <c r="K154" s="3"/>
      <c r="L154" s="3"/>
    </row>
    <row r="155" spans="9:12" ht="12.75" customHeight="1">
      <c r="I155" s="2"/>
      <c r="J155" s="2"/>
      <c r="K155" s="3"/>
      <c r="L155" s="3"/>
    </row>
    <row r="156" spans="9:12" ht="12.75" customHeight="1">
      <c r="I156" s="2"/>
      <c r="J156" s="2"/>
      <c r="K156" s="3"/>
      <c r="L156" s="3"/>
    </row>
    <row r="157" spans="9:12" ht="12.75" customHeight="1">
      <c r="I157" s="2"/>
      <c r="J157" s="2"/>
      <c r="K157" s="3"/>
      <c r="L157" s="3"/>
    </row>
    <row r="158" spans="9:12" ht="12.75" customHeight="1">
      <c r="I158" s="2"/>
      <c r="J158" s="2"/>
      <c r="K158" s="3"/>
      <c r="L158" s="3"/>
    </row>
    <row r="159" spans="9:12" ht="12.75" customHeight="1">
      <c r="I159" s="2"/>
      <c r="J159" s="2"/>
      <c r="K159" s="3"/>
      <c r="L159" s="3"/>
    </row>
    <row r="160" spans="9:12" ht="12.75" customHeight="1">
      <c r="I160" s="2"/>
      <c r="J160" s="2"/>
      <c r="K160" s="3"/>
      <c r="L160" s="3"/>
    </row>
    <row r="161" spans="9:12" ht="12.75" customHeight="1">
      <c r="I161" s="2"/>
      <c r="J161" s="2"/>
      <c r="K161" s="3"/>
      <c r="L161" s="3"/>
    </row>
    <row r="162" spans="9:12" ht="12.75" customHeight="1">
      <c r="I162" s="2"/>
      <c r="J162" s="2"/>
      <c r="K162" s="3"/>
      <c r="L162" s="3"/>
    </row>
    <row r="163" spans="9:12" ht="12.75" customHeight="1">
      <c r="I163" s="2"/>
      <c r="J163" s="2"/>
      <c r="K163" s="3"/>
      <c r="L163" s="3"/>
    </row>
    <row r="164" spans="9:12" ht="12.75" customHeight="1">
      <c r="I164" s="2"/>
      <c r="J164" s="2"/>
      <c r="K164" s="3"/>
      <c r="L164" s="3"/>
    </row>
    <row r="165" spans="9:12" ht="12.75" customHeight="1">
      <c r="I165" s="2"/>
      <c r="J165" s="2"/>
      <c r="K165" s="3"/>
      <c r="L165" s="3"/>
    </row>
    <row r="166" spans="9:12" ht="12.75" customHeight="1">
      <c r="I166" s="2"/>
      <c r="J166" s="2"/>
      <c r="K166" s="3"/>
      <c r="L166" s="3"/>
    </row>
    <row r="167" spans="9:12" ht="12.75" customHeight="1">
      <c r="I167" s="2"/>
      <c r="J167" s="2"/>
      <c r="K167" s="3"/>
      <c r="L167" s="3"/>
    </row>
    <row r="168" spans="9:12" ht="12.75" customHeight="1">
      <c r="I168" s="2"/>
      <c r="J168" s="2"/>
      <c r="K168" s="3"/>
      <c r="L168" s="3"/>
    </row>
    <row r="169" spans="9:12" ht="12.75" customHeight="1">
      <c r="I169" s="2"/>
      <c r="J169" s="2"/>
      <c r="K169" s="3"/>
      <c r="L169" s="3"/>
    </row>
    <row r="170" spans="9:12" ht="12.75" customHeight="1">
      <c r="I170" s="2"/>
      <c r="J170" s="2"/>
      <c r="K170" s="3"/>
      <c r="L170" s="3"/>
    </row>
    <row r="171" spans="9:12" ht="12.75" customHeight="1">
      <c r="I171" s="2"/>
      <c r="J171" s="2"/>
      <c r="K171" s="3"/>
      <c r="L171" s="3"/>
    </row>
    <row r="172" spans="9:12" ht="12.75" customHeight="1">
      <c r="I172" s="2"/>
      <c r="J172" s="2"/>
      <c r="K172" s="3"/>
      <c r="L172" s="3"/>
    </row>
    <row r="173" spans="9:12" ht="12.75" customHeight="1">
      <c r="I173" s="2"/>
      <c r="J173" s="2"/>
      <c r="K173" s="3"/>
      <c r="L173" s="3"/>
    </row>
    <row r="174" spans="9:12" ht="12.75" customHeight="1">
      <c r="I174" s="2"/>
      <c r="J174" s="2"/>
      <c r="K174" s="3"/>
      <c r="L174" s="3"/>
    </row>
    <row r="175" spans="9:12" ht="12.75" customHeight="1">
      <c r="I175" s="2"/>
      <c r="J175" s="2"/>
      <c r="K175" s="3"/>
      <c r="L175" s="3"/>
    </row>
    <row r="176" spans="9:12" ht="12.75" customHeight="1">
      <c r="I176" s="2"/>
      <c r="J176" s="2"/>
      <c r="K176" s="3"/>
      <c r="L176" s="3"/>
    </row>
    <row r="177" spans="9:12" ht="12.75" customHeight="1">
      <c r="I177" s="2"/>
      <c r="J177" s="2"/>
      <c r="K177" s="3"/>
      <c r="L177" s="3"/>
    </row>
    <row r="178" spans="9:12" ht="12.75" customHeight="1">
      <c r="I178" s="2"/>
      <c r="J178" s="2"/>
      <c r="K178" s="3"/>
      <c r="L178" s="3"/>
    </row>
    <row r="179" spans="9:12" ht="12.75" customHeight="1">
      <c r="I179" s="2"/>
      <c r="J179" s="2"/>
      <c r="K179" s="3"/>
      <c r="L179" s="3"/>
    </row>
    <row r="180" spans="9:12" ht="12.75" customHeight="1">
      <c r="I180" s="2"/>
      <c r="J180" s="2"/>
      <c r="K180" s="3"/>
      <c r="L180" s="3"/>
    </row>
    <row r="181" spans="9:12" ht="12.75" customHeight="1">
      <c r="I181" s="2"/>
      <c r="J181" s="2"/>
      <c r="K181" s="3"/>
      <c r="L181" s="3"/>
    </row>
    <row r="182" spans="9:12" ht="12.75" customHeight="1">
      <c r="I182" s="2"/>
      <c r="J182" s="2"/>
      <c r="K182" s="3"/>
      <c r="L182" s="3"/>
    </row>
    <row r="183" spans="9:12" ht="12.75" customHeight="1">
      <c r="I183" s="2"/>
      <c r="J183" s="2"/>
      <c r="K183" s="3"/>
      <c r="L183" s="3"/>
    </row>
    <row r="184" spans="9:12" ht="12.75" customHeight="1">
      <c r="I184" s="2"/>
      <c r="J184" s="2"/>
      <c r="K184" s="3"/>
      <c r="L184" s="3"/>
    </row>
    <row r="185" spans="9:12" ht="12.75" customHeight="1">
      <c r="I185" s="2"/>
      <c r="J185" s="2"/>
      <c r="K185" s="3"/>
      <c r="L185" s="3"/>
    </row>
    <row r="186" spans="9:12" ht="12.75" customHeight="1">
      <c r="I186" s="2"/>
      <c r="J186" s="2"/>
      <c r="K186" s="3"/>
      <c r="L186" s="3"/>
    </row>
    <row r="187" spans="9:12" ht="12.75" customHeight="1">
      <c r="I187" s="2"/>
      <c r="J187" s="2"/>
      <c r="K187" s="3"/>
      <c r="L187" s="3"/>
    </row>
    <row r="188" spans="9:12" ht="12.75" customHeight="1">
      <c r="I188" s="2"/>
      <c r="J188" s="2"/>
      <c r="K188" s="3"/>
      <c r="L188" s="3"/>
    </row>
    <row r="189" spans="9:12" ht="12.75" customHeight="1">
      <c r="I189" s="2"/>
      <c r="J189" s="2"/>
      <c r="K189" s="3"/>
      <c r="L189" s="3"/>
    </row>
    <row r="190" spans="9:12" ht="12.75" customHeight="1">
      <c r="I190" s="2"/>
      <c r="J190" s="2"/>
      <c r="K190" s="3"/>
      <c r="L190" s="3"/>
    </row>
    <row r="191" spans="9:12" ht="12.75" customHeight="1">
      <c r="I191" s="2"/>
      <c r="J191" s="2"/>
      <c r="K191" s="3"/>
      <c r="L191" s="3"/>
    </row>
    <row r="192" spans="9:12" ht="12.75" customHeight="1">
      <c r="I192" s="2"/>
      <c r="J192" s="2"/>
      <c r="K192" s="3"/>
      <c r="L192" s="3"/>
    </row>
    <row r="193" spans="9:12" ht="12.75" customHeight="1">
      <c r="I193" s="2"/>
      <c r="J193" s="2"/>
      <c r="K193" s="3"/>
      <c r="L193" s="3"/>
    </row>
    <row r="194" spans="9:12" ht="12.75" customHeight="1">
      <c r="I194" s="2"/>
      <c r="J194" s="2"/>
      <c r="K194" s="3"/>
      <c r="L194" s="3"/>
    </row>
    <row r="195" spans="9:12" ht="12.75" customHeight="1">
      <c r="I195" s="2"/>
      <c r="J195" s="2"/>
      <c r="K195" s="3"/>
      <c r="L195" s="3"/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191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75" style="3" customWidth="1"/>
    <col min="2" max="2" width="43.5" style="6" customWidth="1"/>
    <col min="3" max="3" width="9.625" style="6" customWidth="1"/>
    <col min="4" max="6" width="9.25" style="3" customWidth="1"/>
    <col min="7" max="7" width="11.75" style="3" bestFit="1" customWidth="1"/>
    <col min="8" max="8" width="11.625" style="2" customWidth="1"/>
    <col min="9" max="10" width="11.625" style="6" customWidth="1"/>
    <col min="11" max="11" width="7.75" style="2" bestFit="1" customWidth="1"/>
    <col min="12" max="12" width="7.5" style="2" customWidth="1"/>
    <col min="13" max="16384" width="7.5" style="3"/>
  </cols>
  <sheetData>
    <row r="1" spans="1:12" ht="12" customHeight="1">
      <c r="A1" s="1" t="s">
        <v>886</v>
      </c>
    </row>
    <row r="2" spans="1:12" ht="12" customHeight="1">
      <c r="A2" s="1"/>
    </row>
    <row r="3" spans="1:12" ht="10.5" customHeight="1">
      <c r="A3" s="194" t="s">
        <v>496</v>
      </c>
      <c r="B3" s="194"/>
      <c r="C3" s="194" t="s">
        <v>448</v>
      </c>
      <c r="D3" s="147" t="s">
        <v>2856</v>
      </c>
      <c r="E3" s="147"/>
      <c r="F3" s="147"/>
    </row>
    <row r="4" spans="1:12" ht="10.5" customHeight="1">
      <c r="A4" s="194"/>
      <c r="B4" s="194"/>
      <c r="C4" s="194"/>
      <c r="D4" s="146" t="s">
        <v>2857</v>
      </c>
      <c r="E4" s="146" t="s">
        <v>2858</v>
      </c>
      <c r="F4" s="146" t="s">
        <v>1135</v>
      </c>
    </row>
    <row r="5" spans="1:12" ht="12.6" customHeight="1">
      <c r="A5" s="145" t="s">
        <v>555</v>
      </c>
      <c r="B5" s="13" t="s">
        <v>1148</v>
      </c>
      <c r="C5" s="5">
        <f>表3.1.4!C5</f>
        <v>86</v>
      </c>
      <c r="D5" s="4">
        <v>80</v>
      </c>
      <c r="E5" s="4">
        <f>C5-D5</f>
        <v>6</v>
      </c>
      <c r="F5" s="24">
        <f t="shared" ref="F5:F68" si="0">IF(C5=0,0,D5/C5*100)</f>
        <v>93.023255813953483</v>
      </c>
      <c r="H5" s="3"/>
      <c r="I5" s="3"/>
      <c r="J5" s="3"/>
      <c r="K5" s="3"/>
      <c r="L5" s="3"/>
    </row>
    <row r="6" spans="1:12" ht="12.6" customHeight="1">
      <c r="A6" s="4" t="s">
        <v>2177</v>
      </c>
      <c r="B6" s="13" t="s">
        <v>2178</v>
      </c>
      <c r="C6" s="5">
        <f>表3.1.4!C6</f>
        <v>298</v>
      </c>
      <c r="D6" s="4">
        <v>182</v>
      </c>
      <c r="E6" s="4">
        <f t="shared" ref="E6:E69" si="1">C6-D6</f>
        <v>116</v>
      </c>
      <c r="F6" s="24">
        <f t="shared" si="0"/>
        <v>61.073825503355707</v>
      </c>
      <c r="H6" s="3"/>
      <c r="I6" s="3"/>
      <c r="J6" s="3"/>
      <c r="K6" s="3"/>
      <c r="L6" s="3"/>
    </row>
    <row r="7" spans="1:12" ht="12.6" customHeight="1">
      <c r="A7" s="4" t="s">
        <v>500</v>
      </c>
      <c r="B7" s="13" t="s">
        <v>2850</v>
      </c>
      <c r="C7" s="5">
        <f>表3.1.4!C7</f>
        <v>600</v>
      </c>
      <c r="D7" s="4">
        <v>518</v>
      </c>
      <c r="E7" s="4">
        <f t="shared" si="1"/>
        <v>82</v>
      </c>
      <c r="F7" s="24">
        <f t="shared" si="0"/>
        <v>86.333333333333329</v>
      </c>
      <c r="H7" s="3"/>
      <c r="I7" s="3"/>
      <c r="J7" s="3"/>
      <c r="K7" s="3"/>
      <c r="L7" s="3"/>
    </row>
    <row r="8" spans="1:12" ht="12.6" customHeight="1">
      <c r="A8" s="4" t="s">
        <v>501</v>
      </c>
      <c r="B8" s="13" t="s">
        <v>402</v>
      </c>
      <c r="C8" s="5">
        <f>表3.1.4!C8</f>
        <v>539</v>
      </c>
      <c r="D8" s="4">
        <v>369</v>
      </c>
      <c r="E8" s="4">
        <f t="shared" si="1"/>
        <v>170</v>
      </c>
      <c r="F8" s="24">
        <f t="shared" si="0"/>
        <v>68.460111317254174</v>
      </c>
      <c r="H8" s="3"/>
      <c r="I8" s="3"/>
      <c r="J8" s="3"/>
      <c r="K8" s="3"/>
      <c r="L8" s="3"/>
    </row>
    <row r="9" spans="1:12" ht="12.6" customHeight="1">
      <c r="A9" s="4" t="s">
        <v>502</v>
      </c>
      <c r="B9" s="13" t="s">
        <v>403</v>
      </c>
      <c r="C9" s="5">
        <f>表3.1.4!C9</f>
        <v>503</v>
      </c>
      <c r="D9" s="4">
        <v>371</v>
      </c>
      <c r="E9" s="4">
        <f t="shared" si="1"/>
        <v>132</v>
      </c>
      <c r="F9" s="24">
        <f t="shared" si="0"/>
        <v>73.757455268389663</v>
      </c>
      <c r="H9" s="3"/>
      <c r="I9" s="3"/>
      <c r="J9" s="3"/>
      <c r="K9" s="3"/>
      <c r="L9" s="3"/>
    </row>
    <row r="10" spans="1:12" ht="12.6" customHeight="1">
      <c r="A10" s="4" t="s">
        <v>503</v>
      </c>
      <c r="B10" s="13" t="s">
        <v>2820</v>
      </c>
      <c r="C10" s="5">
        <f>表3.1.4!C10</f>
        <v>145</v>
      </c>
      <c r="D10" s="4">
        <v>120</v>
      </c>
      <c r="E10" s="4">
        <f t="shared" si="1"/>
        <v>25</v>
      </c>
      <c r="F10" s="24">
        <f t="shared" si="0"/>
        <v>82.758620689655174</v>
      </c>
      <c r="H10" s="3"/>
      <c r="I10" s="3"/>
      <c r="J10" s="3"/>
      <c r="K10" s="3"/>
      <c r="L10" s="3"/>
    </row>
    <row r="11" spans="1:12" ht="12.6" customHeight="1">
      <c r="A11" s="4" t="s">
        <v>587</v>
      </c>
      <c r="B11" s="13" t="s">
        <v>586</v>
      </c>
      <c r="C11" s="5">
        <f>表3.1.4!C11</f>
        <v>0</v>
      </c>
      <c r="D11" s="4">
        <v>0</v>
      </c>
      <c r="E11" s="4">
        <f t="shared" si="1"/>
        <v>0</v>
      </c>
      <c r="F11" s="24">
        <f t="shared" si="0"/>
        <v>0</v>
      </c>
      <c r="H11" s="3"/>
      <c r="I11" s="3"/>
      <c r="J11" s="3"/>
      <c r="K11" s="3"/>
      <c r="L11" s="3"/>
    </row>
    <row r="12" spans="1:12" ht="12.6" customHeight="1">
      <c r="A12" s="4" t="s">
        <v>504</v>
      </c>
      <c r="B12" s="13" t="s">
        <v>2821</v>
      </c>
      <c r="C12" s="5">
        <f>表3.1.4!C12</f>
        <v>43</v>
      </c>
      <c r="D12" s="4">
        <v>39</v>
      </c>
      <c r="E12" s="4">
        <f t="shared" si="1"/>
        <v>4</v>
      </c>
      <c r="F12" s="24">
        <f t="shared" si="0"/>
        <v>90.697674418604649</v>
      </c>
      <c r="H12" s="3"/>
      <c r="I12" s="3"/>
      <c r="J12" s="3"/>
      <c r="K12" s="3"/>
      <c r="L12" s="3"/>
    </row>
    <row r="13" spans="1:12" ht="12.6" customHeight="1">
      <c r="A13" s="4" t="s">
        <v>505</v>
      </c>
      <c r="B13" s="13" t="s">
        <v>2822</v>
      </c>
      <c r="C13" s="5">
        <f>表3.1.4!C13</f>
        <v>54</v>
      </c>
      <c r="D13" s="4">
        <v>39</v>
      </c>
      <c r="E13" s="4">
        <f t="shared" si="1"/>
        <v>15</v>
      </c>
      <c r="F13" s="24">
        <f t="shared" si="0"/>
        <v>72.222222222222214</v>
      </c>
      <c r="H13" s="3"/>
      <c r="I13" s="3"/>
      <c r="J13" s="3"/>
      <c r="K13" s="3"/>
      <c r="L13" s="3"/>
    </row>
    <row r="14" spans="1:12" ht="12.6" customHeight="1">
      <c r="A14" s="4" t="s">
        <v>506</v>
      </c>
      <c r="B14" s="13" t="s">
        <v>1274</v>
      </c>
      <c r="C14" s="5">
        <f>表3.1.4!C14</f>
        <v>52</v>
      </c>
      <c r="D14" s="4">
        <v>38</v>
      </c>
      <c r="E14" s="4">
        <f t="shared" si="1"/>
        <v>14</v>
      </c>
      <c r="F14" s="24">
        <f t="shared" si="0"/>
        <v>73.076923076923066</v>
      </c>
      <c r="H14" s="3"/>
      <c r="I14" s="3"/>
      <c r="J14" s="3"/>
      <c r="K14" s="3"/>
      <c r="L14" s="3"/>
    </row>
    <row r="15" spans="1:12" ht="12.6" customHeight="1">
      <c r="A15" s="4" t="s">
        <v>507</v>
      </c>
      <c r="B15" s="13" t="s">
        <v>1275</v>
      </c>
      <c r="C15" s="5">
        <f>表3.1.4!C15</f>
        <v>478</v>
      </c>
      <c r="D15" s="4">
        <v>413</v>
      </c>
      <c r="E15" s="4">
        <f t="shared" si="1"/>
        <v>65</v>
      </c>
      <c r="F15" s="24">
        <f t="shared" si="0"/>
        <v>86.40167364016736</v>
      </c>
      <c r="H15" s="3"/>
      <c r="I15" s="3"/>
      <c r="J15" s="3"/>
      <c r="K15" s="3"/>
      <c r="L15" s="3"/>
    </row>
    <row r="16" spans="1:12" ht="12.6" customHeight="1">
      <c r="A16" s="4" t="s">
        <v>508</v>
      </c>
      <c r="B16" s="13" t="s">
        <v>1276</v>
      </c>
      <c r="C16" s="5">
        <f>表3.1.4!C16</f>
        <v>82</v>
      </c>
      <c r="D16" s="4">
        <v>60</v>
      </c>
      <c r="E16" s="4">
        <f t="shared" si="1"/>
        <v>22</v>
      </c>
      <c r="F16" s="24">
        <f t="shared" si="0"/>
        <v>73.170731707317074</v>
      </c>
      <c r="H16" s="3"/>
      <c r="I16" s="3"/>
      <c r="J16" s="3"/>
      <c r="K16" s="3"/>
      <c r="L16" s="3"/>
    </row>
    <row r="17" spans="1:12" ht="12.6" customHeight="1">
      <c r="A17" s="4" t="s">
        <v>509</v>
      </c>
      <c r="B17" s="13" t="s">
        <v>1277</v>
      </c>
      <c r="C17" s="5">
        <f>表3.1.4!C17</f>
        <v>57</v>
      </c>
      <c r="D17" s="4">
        <v>44</v>
      </c>
      <c r="E17" s="4">
        <f t="shared" si="1"/>
        <v>13</v>
      </c>
      <c r="F17" s="24">
        <f t="shared" si="0"/>
        <v>77.192982456140342</v>
      </c>
      <c r="H17" s="3"/>
      <c r="I17" s="3"/>
      <c r="J17" s="3"/>
      <c r="K17" s="3"/>
      <c r="L17" s="3"/>
    </row>
    <row r="18" spans="1:12" ht="12.6" customHeight="1">
      <c r="A18" s="4" t="s">
        <v>510</v>
      </c>
      <c r="B18" s="13" t="s">
        <v>1278</v>
      </c>
      <c r="C18" s="5">
        <f>表3.1.4!C18</f>
        <v>3</v>
      </c>
      <c r="D18" s="4">
        <v>2</v>
      </c>
      <c r="E18" s="4">
        <f t="shared" si="1"/>
        <v>1</v>
      </c>
      <c r="F18" s="24">
        <f t="shared" si="0"/>
        <v>66.666666666666657</v>
      </c>
      <c r="H18" s="3"/>
      <c r="I18" s="3"/>
      <c r="J18" s="3"/>
      <c r="K18" s="3"/>
      <c r="L18" s="3"/>
    </row>
    <row r="19" spans="1:12" ht="12.6" customHeight="1">
      <c r="A19" s="4" t="s">
        <v>511</v>
      </c>
      <c r="B19" s="13" t="s">
        <v>1279</v>
      </c>
      <c r="C19" s="5">
        <f>表3.1.4!C19</f>
        <v>49</v>
      </c>
      <c r="D19" s="4">
        <v>34</v>
      </c>
      <c r="E19" s="4">
        <f t="shared" si="1"/>
        <v>15</v>
      </c>
      <c r="F19" s="24">
        <f t="shared" si="0"/>
        <v>69.387755102040813</v>
      </c>
      <c r="H19" s="3"/>
      <c r="I19" s="3"/>
      <c r="J19" s="3"/>
      <c r="K19" s="3"/>
      <c r="L19" s="3"/>
    </row>
    <row r="20" spans="1:12" ht="12.6" customHeight="1">
      <c r="A20" s="4" t="s">
        <v>512</v>
      </c>
      <c r="B20" s="13" t="s">
        <v>1280</v>
      </c>
      <c r="C20" s="5">
        <f>表3.1.4!C20</f>
        <v>12</v>
      </c>
      <c r="D20" s="4">
        <v>12</v>
      </c>
      <c r="E20" s="4">
        <f t="shared" si="1"/>
        <v>0</v>
      </c>
      <c r="F20" s="24">
        <f t="shared" si="0"/>
        <v>100</v>
      </c>
      <c r="H20" s="3"/>
      <c r="I20" s="3"/>
      <c r="J20" s="3"/>
      <c r="K20" s="3"/>
      <c r="L20" s="3"/>
    </row>
    <row r="21" spans="1:12" ht="12.6" customHeight="1">
      <c r="A21" s="4" t="s">
        <v>513</v>
      </c>
      <c r="B21" s="13" t="s">
        <v>1281</v>
      </c>
      <c r="C21" s="5">
        <f>表3.1.4!C21</f>
        <v>123</v>
      </c>
      <c r="D21" s="4">
        <v>100</v>
      </c>
      <c r="E21" s="4">
        <f t="shared" si="1"/>
        <v>23</v>
      </c>
      <c r="F21" s="24">
        <f t="shared" si="0"/>
        <v>81.300813008130078</v>
      </c>
      <c r="H21" s="3"/>
      <c r="I21" s="3"/>
      <c r="J21" s="3"/>
      <c r="K21" s="3"/>
      <c r="L21" s="3"/>
    </row>
    <row r="22" spans="1:12" ht="12.6" customHeight="1">
      <c r="A22" s="4" t="s">
        <v>514</v>
      </c>
      <c r="B22" s="13" t="s">
        <v>1282</v>
      </c>
      <c r="C22" s="5">
        <f>表3.1.4!C22</f>
        <v>239</v>
      </c>
      <c r="D22" s="4">
        <v>162</v>
      </c>
      <c r="E22" s="4">
        <f t="shared" si="1"/>
        <v>77</v>
      </c>
      <c r="F22" s="24">
        <f t="shared" si="0"/>
        <v>67.78242677824268</v>
      </c>
      <c r="H22" s="3"/>
      <c r="I22" s="3"/>
      <c r="J22" s="3"/>
      <c r="K22" s="3"/>
      <c r="L22" s="3"/>
    </row>
    <row r="23" spans="1:12" ht="12.6" customHeight="1">
      <c r="A23" s="145" t="s">
        <v>810</v>
      </c>
      <c r="B23" s="13" t="s">
        <v>5452</v>
      </c>
      <c r="C23" s="5">
        <f>表3.1.4!C23</f>
        <v>3</v>
      </c>
      <c r="D23" s="4">
        <v>3</v>
      </c>
      <c r="E23" s="4">
        <f t="shared" si="1"/>
        <v>0</v>
      </c>
      <c r="F23" s="24">
        <f t="shared" si="0"/>
        <v>100</v>
      </c>
      <c r="H23" s="3"/>
      <c r="I23" s="3"/>
      <c r="J23" s="3"/>
      <c r="K23" s="3"/>
      <c r="L23" s="3"/>
    </row>
    <row r="24" spans="1:12" ht="12.6" customHeight="1">
      <c r="A24" s="4" t="s">
        <v>515</v>
      </c>
      <c r="B24" s="13" t="s">
        <v>5453</v>
      </c>
      <c r="C24" s="5">
        <f>表3.1.4!C24</f>
        <v>116</v>
      </c>
      <c r="D24" s="4">
        <v>89</v>
      </c>
      <c r="E24" s="4">
        <f t="shared" si="1"/>
        <v>27</v>
      </c>
      <c r="F24" s="24">
        <f t="shared" si="0"/>
        <v>76.724137931034491</v>
      </c>
      <c r="H24" s="3"/>
      <c r="I24" s="3"/>
      <c r="J24" s="3"/>
      <c r="K24" s="3"/>
      <c r="L24" s="3"/>
    </row>
    <row r="25" spans="1:12" ht="12.6" customHeight="1">
      <c r="A25" s="4" t="s">
        <v>516</v>
      </c>
      <c r="B25" s="13" t="s">
        <v>5454</v>
      </c>
      <c r="C25" s="5">
        <f>表3.1.4!C25</f>
        <v>3</v>
      </c>
      <c r="D25" s="4">
        <v>3</v>
      </c>
      <c r="E25" s="4">
        <f t="shared" si="1"/>
        <v>0</v>
      </c>
      <c r="F25" s="24">
        <f t="shared" si="0"/>
        <v>100</v>
      </c>
      <c r="H25" s="3"/>
      <c r="I25" s="3"/>
      <c r="J25" s="3"/>
      <c r="K25" s="3"/>
      <c r="L25" s="3"/>
    </row>
    <row r="26" spans="1:12" ht="12.6" customHeight="1">
      <c r="A26" s="4" t="s">
        <v>2810</v>
      </c>
      <c r="B26" s="13" t="s">
        <v>5455</v>
      </c>
      <c r="C26" s="5">
        <f>表3.1.4!C26</f>
        <v>449</v>
      </c>
      <c r="D26" s="4">
        <v>350</v>
      </c>
      <c r="E26" s="4">
        <f t="shared" si="1"/>
        <v>99</v>
      </c>
      <c r="F26" s="24">
        <f t="shared" si="0"/>
        <v>77.9510022271715</v>
      </c>
      <c r="H26" s="3"/>
      <c r="I26" s="3"/>
      <c r="J26" s="3"/>
      <c r="K26" s="3"/>
      <c r="L26" s="3"/>
    </row>
    <row r="27" spans="1:12" ht="12.6" customHeight="1">
      <c r="A27" s="4" t="s">
        <v>2811</v>
      </c>
      <c r="B27" s="13" t="s">
        <v>5456</v>
      </c>
      <c r="C27" s="5">
        <f>表3.1.4!C27</f>
        <v>3</v>
      </c>
      <c r="D27" s="4">
        <v>2</v>
      </c>
      <c r="E27" s="4">
        <f t="shared" si="1"/>
        <v>1</v>
      </c>
      <c r="F27" s="24">
        <f t="shared" si="0"/>
        <v>66.666666666666657</v>
      </c>
      <c r="H27" s="3"/>
      <c r="I27" s="3"/>
      <c r="J27" s="3"/>
      <c r="K27" s="3"/>
      <c r="L27" s="3"/>
    </row>
    <row r="28" spans="1:12" ht="12.6" customHeight="1">
      <c r="A28" s="145" t="s">
        <v>556</v>
      </c>
      <c r="B28" s="13" t="s">
        <v>5457</v>
      </c>
      <c r="C28" s="5">
        <f>表3.1.4!C28</f>
        <v>35</v>
      </c>
      <c r="D28" s="4">
        <v>31</v>
      </c>
      <c r="E28" s="4">
        <f t="shared" si="1"/>
        <v>4</v>
      </c>
      <c r="F28" s="24">
        <f t="shared" si="0"/>
        <v>88.571428571428569</v>
      </c>
      <c r="H28" s="3"/>
      <c r="I28" s="3"/>
      <c r="J28" s="3"/>
      <c r="K28" s="3"/>
      <c r="L28" s="3"/>
    </row>
    <row r="29" spans="1:12" ht="12.6" customHeight="1">
      <c r="A29" s="4" t="s">
        <v>2812</v>
      </c>
      <c r="B29" s="13" t="s">
        <v>5458</v>
      </c>
      <c r="C29" s="5">
        <f>表3.1.4!C29</f>
        <v>4</v>
      </c>
      <c r="D29" s="4">
        <v>3</v>
      </c>
      <c r="E29" s="4">
        <f t="shared" si="1"/>
        <v>1</v>
      </c>
      <c r="F29" s="24">
        <f t="shared" si="0"/>
        <v>75</v>
      </c>
      <c r="H29" s="3"/>
      <c r="I29" s="3"/>
      <c r="J29" s="3"/>
      <c r="K29" s="3"/>
      <c r="L29" s="3"/>
    </row>
    <row r="30" spans="1:12" ht="12.6" customHeight="1">
      <c r="A30" s="4" t="s">
        <v>2813</v>
      </c>
      <c r="B30" s="13" t="s">
        <v>5459</v>
      </c>
      <c r="C30" s="5">
        <f>表3.1.4!C30</f>
        <v>19</v>
      </c>
      <c r="D30" s="4">
        <v>16</v>
      </c>
      <c r="E30" s="4">
        <f t="shared" si="1"/>
        <v>3</v>
      </c>
      <c r="F30" s="24">
        <f t="shared" si="0"/>
        <v>84.210526315789465</v>
      </c>
      <c r="H30" s="3"/>
      <c r="I30" s="3"/>
      <c r="J30" s="3"/>
      <c r="K30" s="3"/>
      <c r="L30" s="3"/>
    </row>
    <row r="31" spans="1:12" ht="12.6" customHeight="1">
      <c r="A31" s="4" t="s">
        <v>2814</v>
      </c>
      <c r="B31" s="13" t="s">
        <v>5460</v>
      </c>
      <c r="C31" s="5">
        <f>表3.1.4!C31</f>
        <v>4</v>
      </c>
      <c r="D31" s="4">
        <v>4</v>
      </c>
      <c r="E31" s="4">
        <f t="shared" si="1"/>
        <v>0</v>
      </c>
      <c r="F31" s="24">
        <f t="shared" si="0"/>
        <v>100</v>
      </c>
      <c r="H31" s="3"/>
      <c r="I31" s="3"/>
      <c r="J31" s="3"/>
      <c r="K31" s="3"/>
      <c r="L31" s="3"/>
    </row>
    <row r="32" spans="1:12" ht="12.6" customHeight="1">
      <c r="A32" s="4" t="s">
        <v>394</v>
      </c>
      <c r="B32" s="13" t="s">
        <v>3127</v>
      </c>
      <c r="C32" s="5">
        <f>表3.1.4!C32</f>
        <v>32</v>
      </c>
      <c r="D32" s="4">
        <v>26</v>
      </c>
      <c r="E32" s="4">
        <f t="shared" si="1"/>
        <v>6</v>
      </c>
      <c r="F32" s="24">
        <f t="shared" si="0"/>
        <v>81.25</v>
      </c>
      <c r="H32" s="3"/>
      <c r="I32" s="3"/>
      <c r="J32" s="3"/>
      <c r="K32" s="3"/>
      <c r="L32" s="3"/>
    </row>
    <row r="33" spans="1:12" ht="12.6" customHeight="1">
      <c r="A33" s="145" t="s">
        <v>820</v>
      </c>
      <c r="B33" s="13" t="s">
        <v>3128</v>
      </c>
      <c r="C33" s="5">
        <f>表3.1.4!C33</f>
        <v>384</v>
      </c>
      <c r="D33" s="4">
        <v>321</v>
      </c>
      <c r="E33" s="4">
        <f t="shared" si="1"/>
        <v>63</v>
      </c>
      <c r="F33" s="24">
        <f t="shared" si="0"/>
        <v>83.59375</v>
      </c>
      <c r="H33" s="3"/>
      <c r="I33" s="3"/>
      <c r="J33" s="3"/>
      <c r="K33" s="3"/>
      <c r="L33" s="3"/>
    </row>
    <row r="34" spans="1:12" ht="12.6" customHeight="1">
      <c r="A34" s="4" t="s">
        <v>395</v>
      </c>
      <c r="B34" s="13" t="s">
        <v>3129</v>
      </c>
      <c r="C34" s="5">
        <f>表3.1.4!C34</f>
        <v>76</v>
      </c>
      <c r="D34" s="4">
        <v>51</v>
      </c>
      <c r="E34" s="4">
        <f t="shared" si="1"/>
        <v>25</v>
      </c>
      <c r="F34" s="24">
        <f t="shared" si="0"/>
        <v>67.10526315789474</v>
      </c>
      <c r="H34" s="3"/>
      <c r="I34" s="3"/>
      <c r="J34" s="3"/>
      <c r="K34" s="3"/>
      <c r="L34" s="3"/>
    </row>
    <row r="35" spans="1:12" ht="12.6" customHeight="1">
      <c r="A35" s="4" t="s">
        <v>396</v>
      </c>
      <c r="B35" s="13" t="s">
        <v>2851</v>
      </c>
      <c r="C35" s="5">
        <f>表3.1.4!C35</f>
        <v>28</v>
      </c>
      <c r="D35" s="4">
        <v>26</v>
      </c>
      <c r="E35" s="4">
        <f t="shared" si="1"/>
        <v>2</v>
      </c>
      <c r="F35" s="24">
        <f t="shared" si="0"/>
        <v>92.857142857142861</v>
      </c>
      <c r="H35" s="3"/>
      <c r="I35" s="3"/>
      <c r="J35" s="3"/>
      <c r="K35" s="3"/>
      <c r="L35" s="3"/>
    </row>
    <row r="36" spans="1:12" ht="12.6" customHeight="1">
      <c r="A36" s="4" t="s">
        <v>2865</v>
      </c>
      <c r="B36" s="13" t="s">
        <v>2864</v>
      </c>
      <c r="C36" s="5">
        <f>表3.1.4!C36</f>
        <v>3</v>
      </c>
      <c r="D36" s="4">
        <v>3</v>
      </c>
      <c r="E36" s="4">
        <f t="shared" si="1"/>
        <v>0</v>
      </c>
      <c r="F36" s="24">
        <f t="shared" si="0"/>
        <v>100</v>
      </c>
      <c r="H36" s="3"/>
      <c r="I36" s="3"/>
      <c r="J36" s="3"/>
      <c r="K36" s="3"/>
      <c r="L36" s="3"/>
    </row>
    <row r="37" spans="1:12" ht="12.6" customHeight="1">
      <c r="A37" s="4" t="s">
        <v>2860</v>
      </c>
      <c r="B37" s="13" t="s">
        <v>2859</v>
      </c>
      <c r="C37" s="5">
        <f>表3.1.4!C37</f>
        <v>34</v>
      </c>
      <c r="D37" s="4">
        <v>30</v>
      </c>
      <c r="E37" s="4">
        <f t="shared" si="1"/>
        <v>4</v>
      </c>
      <c r="F37" s="24">
        <f t="shared" si="0"/>
        <v>88.235294117647058</v>
      </c>
      <c r="H37" s="3"/>
      <c r="I37" s="3"/>
      <c r="J37" s="3"/>
      <c r="K37" s="3"/>
      <c r="L37" s="3"/>
    </row>
    <row r="38" spans="1:12" ht="12.6" customHeight="1">
      <c r="A38" s="4" t="s">
        <v>2862</v>
      </c>
      <c r="B38" s="13" t="s">
        <v>2861</v>
      </c>
      <c r="C38" s="5">
        <f>表3.1.4!C38</f>
        <v>251</v>
      </c>
      <c r="D38" s="4">
        <v>233</v>
      </c>
      <c r="E38" s="4">
        <f t="shared" si="1"/>
        <v>18</v>
      </c>
      <c r="F38" s="24">
        <f t="shared" si="0"/>
        <v>92.828685258964143</v>
      </c>
      <c r="H38" s="3"/>
      <c r="I38" s="3"/>
      <c r="J38" s="3"/>
      <c r="K38" s="3"/>
      <c r="L38" s="3"/>
    </row>
    <row r="39" spans="1:12" ht="12.6" customHeight="1">
      <c r="A39" s="4" t="s">
        <v>2866</v>
      </c>
      <c r="B39" s="13" t="s">
        <v>2863</v>
      </c>
      <c r="C39" s="5">
        <f>表3.1.4!C39</f>
        <v>16</v>
      </c>
      <c r="D39" s="4">
        <v>15</v>
      </c>
      <c r="E39" s="4">
        <f t="shared" si="1"/>
        <v>1</v>
      </c>
      <c r="F39" s="24">
        <f t="shared" si="0"/>
        <v>93.75</v>
      </c>
      <c r="H39" s="3"/>
      <c r="I39" s="3"/>
      <c r="J39" s="3"/>
      <c r="K39" s="3"/>
      <c r="L39" s="3"/>
    </row>
    <row r="40" spans="1:12" ht="12.6" customHeight="1">
      <c r="A40" s="4" t="s">
        <v>3255</v>
      </c>
      <c r="B40" s="13" t="s">
        <v>3256</v>
      </c>
      <c r="C40" s="5">
        <f>表3.1.4!C40</f>
        <v>4</v>
      </c>
      <c r="D40" s="4">
        <v>4</v>
      </c>
      <c r="E40" s="4">
        <f t="shared" si="1"/>
        <v>0</v>
      </c>
      <c r="F40" s="24">
        <f t="shared" si="0"/>
        <v>100</v>
      </c>
      <c r="H40" s="3"/>
      <c r="I40" s="3"/>
      <c r="J40" s="3"/>
      <c r="K40" s="3"/>
      <c r="L40" s="3"/>
    </row>
    <row r="41" spans="1:12" ht="12.6" customHeight="1">
      <c r="A41" s="4" t="s">
        <v>3257</v>
      </c>
      <c r="B41" s="13" t="s">
        <v>3258</v>
      </c>
      <c r="C41" s="5">
        <f>表3.1.4!C41</f>
        <v>10</v>
      </c>
      <c r="D41" s="4">
        <v>10</v>
      </c>
      <c r="E41" s="4">
        <f t="shared" si="1"/>
        <v>0</v>
      </c>
      <c r="F41" s="24">
        <f t="shared" si="0"/>
        <v>100</v>
      </c>
      <c r="H41" s="3"/>
      <c r="I41" s="3"/>
      <c r="J41" s="3"/>
      <c r="K41" s="3"/>
      <c r="L41" s="3"/>
    </row>
    <row r="42" spans="1:12" ht="12.6" customHeight="1">
      <c r="A42" s="4" t="s">
        <v>3259</v>
      </c>
      <c r="B42" s="13" t="s">
        <v>3260</v>
      </c>
      <c r="C42" s="5">
        <f>表3.1.4!C42</f>
        <v>6</v>
      </c>
      <c r="D42" s="4">
        <v>6</v>
      </c>
      <c r="E42" s="4">
        <f t="shared" si="1"/>
        <v>0</v>
      </c>
      <c r="F42" s="24">
        <f t="shared" si="0"/>
        <v>100</v>
      </c>
      <c r="H42" s="3"/>
      <c r="I42" s="3"/>
      <c r="J42" s="3"/>
      <c r="K42" s="3"/>
      <c r="L42" s="3"/>
    </row>
    <row r="43" spans="1:12" ht="12.6" customHeight="1">
      <c r="A43" s="4" t="s">
        <v>3261</v>
      </c>
      <c r="B43" s="13" t="s">
        <v>3262</v>
      </c>
      <c r="C43" s="5">
        <f>表3.1.4!C43</f>
        <v>26</v>
      </c>
      <c r="D43" s="4">
        <v>24</v>
      </c>
      <c r="E43" s="4">
        <f t="shared" si="1"/>
        <v>2</v>
      </c>
      <c r="F43" s="24">
        <f t="shared" si="0"/>
        <v>92.307692307692307</v>
      </c>
      <c r="H43" s="3"/>
      <c r="I43" s="3"/>
      <c r="J43" s="3"/>
      <c r="K43" s="3"/>
      <c r="L43" s="3"/>
    </row>
    <row r="44" spans="1:12" ht="12.6" customHeight="1">
      <c r="A44" s="4" t="s">
        <v>3263</v>
      </c>
      <c r="B44" s="13" t="s">
        <v>3264</v>
      </c>
      <c r="C44" s="5">
        <f>表3.1.4!C44</f>
        <v>145</v>
      </c>
      <c r="D44" s="4">
        <v>137</v>
      </c>
      <c r="E44" s="4">
        <f t="shared" si="1"/>
        <v>8</v>
      </c>
      <c r="F44" s="24">
        <f t="shared" si="0"/>
        <v>94.482758620689651</v>
      </c>
      <c r="H44" s="3"/>
      <c r="I44" s="3"/>
      <c r="J44" s="3"/>
      <c r="K44" s="3"/>
      <c r="L44" s="3"/>
    </row>
    <row r="45" spans="1:12" ht="12.6" customHeight="1">
      <c r="A45" s="4" t="s">
        <v>3265</v>
      </c>
      <c r="B45" s="13" t="s">
        <v>3266</v>
      </c>
      <c r="C45" s="5">
        <f>表3.1.4!C45</f>
        <v>10</v>
      </c>
      <c r="D45" s="4">
        <v>10</v>
      </c>
      <c r="E45" s="4">
        <f t="shared" si="1"/>
        <v>0</v>
      </c>
      <c r="F45" s="24">
        <f t="shared" si="0"/>
        <v>100</v>
      </c>
      <c r="H45" s="3"/>
      <c r="I45" s="3"/>
      <c r="J45" s="3"/>
      <c r="K45" s="3"/>
      <c r="L45" s="3"/>
    </row>
    <row r="46" spans="1:12" ht="12.6" customHeight="1">
      <c r="A46" s="4" t="s">
        <v>3267</v>
      </c>
      <c r="B46" s="13" t="s">
        <v>4706</v>
      </c>
      <c r="C46" s="5">
        <f>表3.1.4!C46</f>
        <v>7</v>
      </c>
      <c r="D46" s="4">
        <v>7</v>
      </c>
      <c r="E46" s="4">
        <f t="shared" si="1"/>
        <v>0</v>
      </c>
      <c r="F46" s="24">
        <f t="shared" si="0"/>
        <v>100</v>
      </c>
      <c r="H46" s="3"/>
      <c r="I46" s="3"/>
      <c r="J46" s="3"/>
      <c r="K46" s="3"/>
      <c r="L46" s="3"/>
    </row>
    <row r="47" spans="1:12" ht="12.6" customHeight="1">
      <c r="A47" s="4" t="s">
        <v>4707</v>
      </c>
      <c r="B47" s="13" t="s">
        <v>4708</v>
      </c>
      <c r="C47" s="5">
        <f>表3.1.4!C47</f>
        <v>5</v>
      </c>
      <c r="D47" s="4">
        <v>4</v>
      </c>
      <c r="E47" s="4">
        <f t="shared" si="1"/>
        <v>1</v>
      </c>
      <c r="F47" s="24">
        <f t="shared" si="0"/>
        <v>80</v>
      </c>
      <c r="H47" s="3"/>
      <c r="I47" s="3"/>
      <c r="J47" s="3"/>
      <c r="K47" s="3"/>
      <c r="L47" s="3"/>
    </row>
    <row r="48" spans="1:12" ht="12.6" customHeight="1">
      <c r="A48" s="4" t="s">
        <v>4709</v>
      </c>
      <c r="B48" s="13" t="s">
        <v>4710</v>
      </c>
      <c r="C48" s="5">
        <f>表3.1.4!C48</f>
        <v>57</v>
      </c>
      <c r="D48" s="4">
        <v>53</v>
      </c>
      <c r="E48" s="4">
        <f t="shared" si="1"/>
        <v>4</v>
      </c>
      <c r="F48" s="24">
        <f t="shared" si="0"/>
        <v>92.982456140350877</v>
      </c>
      <c r="H48" s="3"/>
      <c r="I48" s="3"/>
      <c r="J48" s="3"/>
      <c r="K48" s="3"/>
      <c r="L48" s="3"/>
    </row>
    <row r="49" spans="1:12" ht="12.6" customHeight="1">
      <c r="A49" s="4" t="s">
        <v>4711</v>
      </c>
      <c r="B49" s="13" t="s">
        <v>4712</v>
      </c>
      <c r="C49" s="5">
        <f>表3.1.4!C49</f>
        <v>0</v>
      </c>
      <c r="D49" s="4">
        <v>0</v>
      </c>
      <c r="E49" s="4">
        <f t="shared" si="1"/>
        <v>0</v>
      </c>
      <c r="F49" s="24">
        <f t="shared" si="0"/>
        <v>0</v>
      </c>
      <c r="H49" s="3"/>
      <c r="I49" s="3"/>
      <c r="J49" s="3"/>
      <c r="K49" s="3"/>
      <c r="L49" s="3"/>
    </row>
    <row r="50" spans="1:12" ht="12.6" customHeight="1">
      <c r="A50" s="4" t="s">
        <v>4713</v>
      </c>
      <c r="B50" s="13" t="s">
        <v>74</v>
      </c>
      <c r="C50" s="5">
        <f>表3.1.4!C50</f>
        <v>1</v>
      </c>
      <c r="D50" s="4">
        <v>1</v>
      </c>
      <c r="E50" s="4">
        <f t="shared" si="1"/>
        <v>0</v>
      </c>
      <c r="F50" s="24">
        <f t="shared" si="0"/>
        <v>100</v>
      </c>
      <c r="H50" s="3"/>
      <c r="I50" s="3"/>
      <c r="J50" s="3"/>
      <c r="K50" s="3"/>
      <c r="L50" s="3"/>
    </row>
    <row r="51" spans="1:12" ht="12.6" customHeight="1">
      <c r="A51" s="4" t="s">
        <v>75</v>
      </c>
      <c r="B51" s="13" t="s">
        <v>76</v>
      </c>
      <c r="C51" s="5">
        <f>表3.1.4!C51</f>
        <v>3</v>
      </c>
      <c r="D51" s="4">
        <v>2</v>
      </c>
      <c r="E51" s="4">
        <f t="shared" si="1"/>
        <v>1</v>
      </c>
      <c r="F51" s="24">
        <f t="shared" si="0"/>
        <v>66.666666666666657</v>
      </c>
      <c r="H51" s="3"/>
      <c r="I51" s="3"/>
      <c r="J51" s="3"/>
      <c r="K51" s="3"/>
      <c r="L51" s="3"/>
    </row>
    <row r="52" spans="1:12" ht="12.6" customHeight="1">
      <c r="A52" s="4" t="s">
        <v>77</v>
      </c>
      <c r="B52" s="13" t="s">
        <v>78</v>
      </c>
      <c r="C52" s="5">
        <f>表3.1.4!C52</f>
        <v>14</v>
      </c>
      <c r="D52" s="4">
        <v>13</v>
      </c>
      <c r="E52" s="4">
        <f t="shared" si="1"/>
        <v>1</v>
      </c>
      <c r="F52" s="24">
        <f t="shared" si="0"/>
        <v>92.857142857142861</v>
      </c>
      <c r="H52" s="3"/>
      <c r="I52" s="3"/>
      <c r="J52" s="3"/>
      <c r="K52" s="3"/>
      <c r="L52" s="3"/>
    </row>
    <row r="53" spans="1:12" ht="12.6" customHeight="1">
      <c r="A53" s="4" t="s">
        <v>79</v>
      </c>
      <c r="B53" s="13" t="s">
        <v>1100</v>
      </c>
      <c r="C53" s="5">
        <f>表3.1.4!C53</f>
        <v>1</v>
      </c>
      <c r="D53" s="4">
        <v>1</v>
      </c>
      <c r="E53" s="4">
        <f t="shared" si="1"/>
        <v>0</v>
      </c>
      <c r="F53" s="24">
        <f t="shared" si="0"/>
        <v>100</v>
      </c>
      <c r="H53" s="3"/>
      <c r="I53" s="3"/>
      <c r="J53" s="3"/>
      <c r="K53" s="3"/>
      <c r="L53" s="3"/>
    </row>
    <row r="54" spans="1:12" ht="12.6" customHeight="1">
      <c r="A54" s="4" t="s">
        <v>1101</v>
      </c>
      <c r="B54" s="13" t="s">
        <v>1102</v>
      </c>
      <c r="C54" s="5">
        <f>表3.1.4!C54</f>
        <v>7</v>
      </c>
      <c r="D54" s="4">
        <v>7</v>
      </c>
      <c r="E54" s="4">
        <f t="shared" si="1"/>
        <v>0</v>
      </c>
      <c r="F54" s="24">
        <f t="shared" si="0"/>
        <v>100</v>
      </c>
      <c r="H54" s="3"/>
      <c r="I54" s="3"/>
      <c r="J54" s="3"/>
      <c r="K54" s="3"/>
      <c r="L54" s="3"/>
    </row>
    <row r="55" spans="1:12" ht="12.6" customHeight="1">
      <c r="A55" s="4" t="s">
        <v>1103</v>
      </c>
      <c r="B55" s="13" t="s">
        <v>1104</v>
      </c>
      <c r="C55" s="5">
        <f>表3.1.4!C55</f>
        <v>0</v>
      </c>
      <c r="D55" s="4">
        <v>0</v>
      </c>
      <c r="E55" s="4">
        <f t="shared" si="1"/>
        <v>0</v>
      </c>
      <c r="F55" s="24">
        <f t="shared" si="0"/>
        <v>0</v>
      </c>
      <c r="H55" s="3"/>
      <c r="I55" s="3"/>
      <c r="J55" s="3"/>
      <c r="K55" s="3"/>
      <c r="L55" s="3"/>
    </row>
    <row r="56" spans="1:12" ht="12.6" customHeight="1">
      <c r="A56" s="4" t="s">
        <v>1105</v>
      </c>
      <c r="B56" s="13" t="s">
        <v>1698</v>
      </c>
      <c r="C56" s="5">
        <f>表3.1.4!C56</f>
        <v>0</v>
      </c>
      <c r="D56" s="4">
        <v>0</v>
      </c>
      <c r="E56" s="4">
        <f t="shared" si="1"/>
        <v>0</v>
      </c>
      <c r="F56" s="24">
        <f t="shared" si="0"/>
        <v>0</v>
      </c>
      <c r="H56" s="3"/>
      <c r="I56" s="3"/>
      <c r="J56" s="3"/>
      <c r="K56" s="3"/>
      <c r="L56" s="3"/>
    </row>
    <row r="57" spans="1:12" ht="12.6" customHeight="1">
      <c r="A57" s="4" t="s">
        <v>1699</v>
      </c>
      <c r="B57" s="13" t="s">
        <v>1700</v>
      </c>
      <c r="C57" s="5">
        <f>表3.1.4!C57</f>
        <v>215</v>
      </c>
      <c r="D57" s="4">
        <v>202</v>
      </c>
      <c r="E57" s="4">
        <f t="shared" si="1"/>
        <v>13</v>
      </c>
      <c r="F57" s="24">
        <f t="shared" si="0"/>
        <v>93.95348837209302</v>
      </c>
      <c r="H57" s="3"/>
      <c r="I57" s="3"/>
      <c r="J57" s="3"/>
      <c r="K57" s="3"/>
      <c r="L57" s="3"/>
    </row>
    <row r="58" spans="1:12" ht="12.6" customHeight="1">
      <c r="A58" s="4" t="s">
        <v>1701</v>
      </c>
      <c r="B58" s="13" t="s">
        <v>1702</v>
      </c>
      <c r="C58" s="5">
        <f>表3.1.4!C58</f>
        <v>190</v>
      </c>
      <c r="D58" s="4">
        <v>178</v>
      </c>
      <c r="E58" s="4">
        <f t="shared" si="1"/>
        <v>12</v>
      </c>
      <c r="F58" s="24">
        <f t="shared" si="0"/>
        <v>93.684210526315795</v>
      </c>
      <c r="H58" s="3"/>
      <c r="I58" s="3"/>
      <c r="J58" s="3"/>
      <c r="K58" s="3"/>
      <c r="L58" s="3"/>
    </row>
    <row r="59" spans="1:12" ht="12.6" customHeight="1">
      <c r="A59" s="4" t="s">
        <v>2791</v>
      </c>
      <c r="B59" s="13" t="s">
        <v>2792</v>
      </c>
      <c r="C59" s="5">
        <f>表3.1.4!C59</f>
        <v>10</v>
      </c>
      <c r="D59" s="4">
        <v>10</v>
      </c>
      <c r="E59" s="4">
        <f t="shared" si="1"/>
        <v>0</v>
      </c>
      <c r="F59" s="24">
        <f t="shared" si="0"/>
        <v>100</v>
      </c>
      <c r="H59" s="3"/>
      <c r="I59" s="3"/>
      <c r="J59" s="3"/>
      <c r="K59" s="3"/>
      <c r="L59" s="3"/>
    </row>
    <row r="60" spans="1:12" ht="12.6" customHeight="1">
      <c r="A60" s="4" t="s">
        <v>2793</v>
      </c>
      <c r="B60" s="13" t="s">
        <v>2794</v>
      </c>
      <c r="C60" s="5">
        <f>表3.1.4!C60</f>
        <v>11</v>
      </c>
      <c r="D60" s="4">
        <v>11</v>
      </c>
      <c r="E60" s="4">
        <f t="shared" si="1"/>
        <v>0</v>
      </c>
      <c r="F60" s="24">
        <f t="shared" si="0"/>
        <v>100</v>
      </c>
      <c r="H60" s="3"/>
      <c r="I60" s="3"/>
      <c r="J60" s="3"/>
      <c r="K60" s="3"/>
      <c r="L60" s="3"/>
    </row>
    <row r="61" spans="1:12" ht="12.6" customHeight="1">
      <c r="A61" s="4" t="s">
        <v>2795</v>
      </c>
      <c r="B61" s="13" t="s">
        <v>2796</v>
      </c>
      <c r="C61" s="5">
        <f>表3.1.4!C61</f>
        <v>1</v>
      </c>
      <c r="D61" s="4">
        <v>1</v>
      </c>
      <c r="E61" s="4">
        <f t="shared" si="1"/>
        <v>0</v>
      </c>
      <c r="F61" s="24">
        <f t="shared" si="0"/>
        <v>100</v>
      </c>
      <c r="H61" s="3"/>
      <c r="I61" s="3"/>
      <c r="J61" s="3"/>
      <c r="K61" s="3"/>
      <c r="L61" s="3"/>
    </row>
    <row r="62" spans="1:12" ht="12.6" customHeight="1">
      <c r="A62" s="145" t="s">
        <v>2455</v>
      </c>
      <c r="B62" s="13" t="s">
        <v>2797</v>
      </c>
      <c r="C62" s="5">
        <f>表3.1.4!C62</f>
        <v>37</v>
      </c>
      <c r="D62" s="4">
        <v>37</v>
      </c>
      <c r="E62" s="4">
        <f t="shared" si="1"/>
        <v>0</v>
      </c>
      <c r="F62" s="24">
        <f t="shared" si="0"/>
        <v>100</v>
      </c>
      <c r="H62" s="3"/>
      <c r="I62" s="3"/>
      <c r="J62" s="3"/>
      <c r="K62" s="3"/>
      <c r="L62" s="3"/>
    </row>
    <row r="63" spans="1:12" ht="12.6" customHeight="1">
      <c r="A63" s="4" t="s">
        <v>2798</v>
      </c>
      <c r="B63" s="13" t="s">
        <v>1248</v>
      </c>
      <c r="C63" s="5">
        <f>表3.1.4!C63</f>
        <v>66</v>
      </c>
      <c r="D63" s="4">
        <v>57</v>
      </c>
      <c r="E63" s="4">
        <f t="shared" si="1"/>
        <v>9</v>
      </c>
      <c r="F63" s="24">
        <f t="shared" si="0"/>
        <v>86.36363636363636</v>
      </c>
      <c r="H63" s="3"/>
      <c r="I63" s="3"/>
      <c r="J63" s="3"/>
      <c r="K63" s="3"/>
      <c r="L63" s="3"/>
    </row>
    <row r="64" spans="1:12" ht="12.6" customHeight="1">
      <c r="A64" s="4" t="s">
        <v>1249</v>
      </c>
      <c r="B64" s="13" t="s">
        <v>1250</v>
      </c>
      <c r="C64" s="5">
        <f>表3.1.4!C64</f>
        <v>3</v>
      </c>
      <c r="D64" s="4">
        <v>3</v>
      </c>
      <c r="E64" s="4">
        <f t="shared" si="1"/>
        <v>0</v>
      </c>
      <c r="F64" s="24">
        <f t="shared" si="0"/>
        <v>100</v>
      </c>
      <c r="H64" s="3"/>
      <c r="I64" s="3"/>
      <c r="J64" s="3"/>
      <c r="K64" s="3"/>
      <c r="L64" s="3"/>
    </row>
    <row r="65" spans="1:12" ht="12.6" customHeight="1">
      <c r="A65" s="4" t="s">
        <v>1251</v>
      </c>
      <c r="B65" s="13" t="s">
        <v>1252</v>
      </c>
      <c r="C65" s="5">
        <f>表3.1.4!C65</f>
        <v>11</v>
      </c>
      <c r="D65" s="4">
        <v>9</v>
      </c>
      <c r="E65" s="4">
        <f t="shared" si="1"/>
        <v>2</v>
      </c>
      <c r="F65" s="24">
        <f t="shared" si="0"/>
        <v>81.818181818181827</v>
      </c>
      <c r="H65" s="3"/>
      <c r="I65" s="3"/>
      <c r="J65" s="3"/>
      <c r="K65" s="3"/>
      <c r="L65" s="3"/>
    </row>
    <row r="66" spans="1:12" ht="12.6" customHeight="1">
      <c r="A66" s="4" t="s">
        <v>1253</v>
      </c>
      <c r="B66" s="13" t="s">
        <v>1254</v>
      </c>
      <c r="C66" s="5">
        <f>表3.1.4!C66</f>
        <v>279</v>
      </c>
      <c r="D66" s="4">
        <v>207</v>
      </c>
      <c r="E66" s="4">
        <f t="shared" si="1"/>
        <v>72</v>
      </c>
      <c r="F66" s="24">
        <f t="shared" si="0"/>
        <v>74.193548387096769</v>
      </c>
      <c r="H66" s="3"/>
      <c r="I66" s="3"/>
      <c r="J66" s="3"/>
      <c r="K66" s="3"/>
      <c r="L66" s="3"/>
    </row>
    <row r="67" spans="1:12" ht="12.6" customHeight="1">
      <c r="A67" s="4" t="s">
        <v>1255</v>
      </c>
      <c r="B67" s="13" t="s">
        <v>1256</v>
      </c>
      <c r="C67" s="5">
        <f>表3.1.4!C67</f>
        <v>166</v>
      </c>
      <c r="D67" s="4">
        <v>132</v>
      </c>
      <c r="E67" s="4">
        <f t="shared" si="1"/>
        <v>34</v>
      </c>
      <c r="F67" s="24">
        <f t="shared" si="0"/>
        <v>79.518072289156621</v>
      </c>
      <c r="H67" s="3"/>
      <c r="I67" s="3"/>
      <c r="J67" s="3"/>
      <c r="K67" s="3"/>
      <c r="L67" s="3"/>
    </row>
    <row r="68" spans="1:12" ht="12.6" customHeight="1">
      <c r="A68" s="4" t="s">
        <v>1257</v>
      </c>
      <c r="B68" s="13" t="s">
        <v>1107</v>
      </c>
      <c r="C68" s="5">
        <f>表3.1.4!C68</f>
        <v>316</v>
      </c>
      <c r="D68" s="4">
        <v>270</v>
      </c>
      <c r="E68" s="4">
        <f t="shared" si="1"/>
        <v>46</v>
      </c>
      <c r="F68" s="24">
        <f t="shared" si="0"/>
        <v>85.443037974683548</v>
      </c>
      <c r="H68" s="3"/>
      <c r="I68" s="3"/>
      <c r="J68" s="3"/>
      <c r="K68" s="3"/>
      <c r="L68" s="3"/>
    </row>
    <row r="69" spans="1:12" ht="12.6" customHeight="1">
      <c r="A69" s="4" t="s">
        <v>1108</v>
      </c>
      <c r="B69" s="13" t="s">
        <v>1109</v>
      </c>
      <c r="C69" s="5">
        <f>表3.1.4!C69</f>
        <v>2</v>
      </c>
      <c r="D69" s="4">
        <v>1</v>
      </c>
      <c r="E69" s="4">
        <f t="shared" si="1"/>
        <v>1</v>
      </c>
      <c r="F69" s="24">
        <f t="shared" ref="F69:F110" si="2">IF(C69=0,0,D69/C69*100)</f>
        <v>50</v>
      </c>
      <c r="H69" s="3"/>
      <c r="I69" s="3"/>
      <c r="J69" s="3"/>
      <c r="K69" s="3"/>
      <c r="L69" s="3"/>
    </row>
    <row r="70" spans="1:12" ht="12.6" customHeight="1">
      <c r="A70" s="4" t="s">
        <v>1110</v>
      </c>
      <c r="B70" s="13" t="s">
        <v>1111</v>
      </c>
      <c r="C70" s="5">
        <f>表3.1.4!C70</f>
        <v>8</v>
      </c>
      <c r="D70" s="4">
        <v>6</v>
      </c>
      <c r="E70" s="4">
        <f t="shared" ref="E70:E109" si="3">C70-D70</f>
        <v>2</v>
      </c>
      <c r="F70" s="24">
        <f t="shared" si="2"/>
        <v>75</v>
      </c>
      <c r="H70" s="3"/>
      <c r="I70" s="3"/>
      <c r="J70" s="3"/>
      <c r="K70" s="3"/>
      <c r="L70" s="3"/>
    </row>
    <row r="71" spans="1:12" ht="12.6" customHeight="1">
      <c r="A71" s="4" t="s">
        <v>1112</v>
      </c>
      <c r="B71" s="13" t="s">
        <v>5965</v>
      </c>
      <c r="C71" s="5">
        <f>表3.1.4!C71</f>
        <v>121</v>
      </c>
      <c r="D71" s="4">
        <v>108</v>
      </c>
      <c r="E71" s="4">
        <f t="shared" si="3"/>
        <v>13</v>
      </c>
      <c r="F71" s="24">
        <f t="shared" si="2"/>
        <v>89.256198347107443</v>
      </c>
      <c r="H71" s="3"/>
      <c r="I71" s="3"/>
      <c r="J71" s="3"/>
      <c r="K71" s="3"/>
      <c r="L71" s="3"/>
    </row>
    <row r="72" spans="1:12" ht="12.6" customHeight="1">
      <c r="A72" s="4" t="s">
        <v>5966</v>
      </c>
      <c r="B72" s="13" t="s">
        <v>5967</v>
      </c>
      <c r="C72" s="5">
        <f>表3.1.4!C72</f>
        <v>55</v>
      </c>
      <c r="D72" s="4">
        <v>43</v>
      </c>
      <c r="E72" s="4">
        <f t="shared" si="3"/>
        <v>12</v>
      </c>
      <c r="F72" s="24">
        <f t="shared" si="2"/>
        <v>78.181818181818187</v>
      </c>
      <c r="H72" s="3"/>
      <c r="I72" s="3"/>
      <c r="J72" s="3"/>
      <c r="K72" s="3"/>
      <c r="L72" s="3"/>
    </row>
    <row r="73" spans="1:12" ht="12.6" customHeight="1">
      <c r="A73" s="4" t="s">
        <v>5968</v>
      </c>
      <c r="B73" s="13" t="s">
        <v>5969</v>
      </c>
      <c r="C73" s="5">
        <f>表3.1.4!C73</f>
        <v>106</v>
      </c>
      <c r="D73" s="4">
        <v>70</v>
      </c>
      <c r="E73" s="4">
        <f t="shared" si="3"/>
        <v>36</v>
      </c>
      <c r="F73" s="24">
        <f t="shared" si="2"/>
        <v>66.037735849056602</v>
      </c>
      <c r="H73" s="3"/>
      <c r="I73" s="3"/>
      <c r="J73" s="3"/>
      <c r="K73" s="3"/>
      <c r="L73" s="3"/>
    </row>
    <row r="74" spans="1:12" ht="12.6" customHeight="1">
      <c r="A74" s="4" t="s">
        <v>5970</v>
      </c>
      <c r="B74" s="13" t="s">
        <v>5971</v>
      </c>
      <c r="C74" s="5">
        <f>表3.1.4!C74</f>
        <v>132</v>
      </c>
      <c r="D74" s="4">
        <v>123</v>
      </c>
      <c r="E74" s="4">
        <f t="shared" si="3"/>
        <v>9</v>
      </c>
      <c r="F74" s="24">
        <f t="shared" si="2"/>
        <v>93.181818181818173</v>
      </c>
      <c r="H74" s="3"/>
      <c r="I74" s="3"/>
      <c r="J74" s="3"/>
      <c r="K74" s="3"/>
      <c r="L74" s="3"/>
    </row>
    <row r="75" spans="1:12" ht="12.6" customHeight="1">
      <c r="A75" s="4" t="s">
        <v>5972</v>
      </c>
      <c r="B75" s="13" t="s">
        <v>5973</v>
      </c>
      <c r="C75" s="5">
        <f>表3.1.4!C75</f>
        <v>100</v>
      </c>
      <c r="D75" s="4">
        <v>85</v>
      </c>
      <c r="E75" s="4">
        <f t="shared" si="3"/>
        <v>15</v>
      </c>
      <c r="F75" s="24">
        <f t="shared" si="2"/>
        <v>85</v>
      </c>
      <c r="H75" s="3"/>
      <c r="I75" s="3"/>
      <c r="J75" s="3"/>
      <c r="K75" s="3"/>
      <c r="L75" s="3"/>
    </row>
    <row r="76" spans="1:12" ht="12.6" customHeight="1">
      <c r="A76" s="145" t="s">
        <v>1263</v>
      </c>
      <c r="B76" s="13" t="s">
        <v>5974</v>
      </c>
      <c r="C76" s="5">
        <f>表3.1.4!C76</f>
        <v>782</v>
      </c>
      <c r="D76" s="4">
        <v>646</v>
      </c>
      <c r="E76" s="4">
        <f t="shared" si="3"/>
        <v>136</v>
      </c>
      <c r="F76" s="24">
        <f t="shared" si="2"/>
        <v>82.608695652173907</v>
      </c>
      <c r="H76" s="3"/>
      <c r="I76" s="3"/>
      <c r="J76" s="3"/>
      <c r="K76" s="3"/>
      <c r="L76" s="3"/>
    </row>
    <row r="77" spans="1:12" ht="12.6" customHeight="1">
      <c r="A77" s="4" t="s">
        <v>1741</v>
      </c>
      <c r="B77" s="13" t="s">
        <v>1742</v>
      </c>
      <c r="C77" s="5">
        <f>表3.1.4!C77</f>
        <v>5</v>
      </c>
      <c r="D77" s="4">
        <v>4</v>
      </c>
      <c r="E77" s="4">
        <f t="shared" si="3"/>
        <v>1</v>
      </c>
      <c r="F77" s="24">
        <f t="shared" si="2"/>
        <v>80</v>
      </c>
      <c r="H77" s="3"/>
      <c r="I77" s="3"/>
      <c r="J77" s="3"/>
      <c r="K77" s="3"/>
      <c r="L77" s="3"/>
    </row>
    <row r="78" spans="1:12" ht="12.6" customHeight="1">
      <c r="A78" s="4" t="s">
        <v>1743</v>
      </c>
      <c r="B78" s="13" t="s">
        <v>1744</v>
      </c>
      <c r="C78" s="5">
        <f>表3.1.4!C78</f>
        <v>29</v>
      </c>
      <c r="D78" s="4">
        <v>27</v>
      </c>
      <c r="E78" s="4">
        <f t="shared" si="3"/>
        <v>2</v>
      </c>
      <c r="F78" s="24">
        <f t="shared" si="2"/>
        <v>93.103448275862064</v>
      </c>
      <c r="H78" s="3"/>
      <c r="I78" s="3"/>
      <c r="J78" s="3"/>
      <c r="K78" s="3"/>
      <c r="L78" s="3"/>
    </row>
    <row r="79" spans="1:12" ht="12.6" customHeight="1">
      <c r="A79" s="145" t="s">
        <v>1264</v>
      </c>
      <c r="B79" s="13" t="s">
        <v>1745</v>
      </c>
      <c r="C79" s="5">
        <f>表3.1.4!C79</f>
        <v>9</v>
      </c>
      <c r="D79" s="4">
        <v>9</v>
      </c>
      <c r="E79" s="4">
        <f t="shared" si="3"/>
        <v>0</v>
      </c>
      <c r="F79" s="24">
        <f t="shared" si="2"/>
        <v>100</v>
      </c>
      <c r="H79" s="3"/>
      <c r="I79" s="3"/>
      <c r="J79" s="3"/>
      <c r="K79" s="3"/>
      <c r="L79" s="3"/>
    </row>
    <row r="80" spans="1:12" ht="12.6" customHeight="1">
      <c r="A80" s="4" t="s">
        <v>1746</v>
      </c>
      <c r="B80" s="13" t="s">
        <v>1747</v>
      </c>
      <c r="C80" s="5">
        <f>表3.1.4!C80</f>
        <v>285</v>
      </c>
      <c r="D80" s="4">
        <v>283</v>
      </c>
      <c r="E80" s="4">
        <f t="shared" si="3"/>
        <v>2</v>
      </c>
      <c r="F80" s="24">
        <f t="shared" si="2"/>
        <v>99.298245614035082</v>
      </c>
      <c r="H80" s="3"/>
      <c r="I80" s="3"/>
      <c r="J80" s="3"/>
      <c r="K80" s="3"/>
      <c r="L80" s="3"/>
    </row>
    <row r="81" spans="1:12" ht="12.6" customHeight="1">
      <c r="A81" s="4" t="s">
        <v>1748</v>
      </c>
      <c r="B81" s="13" t="s">
        <v>1749</v>
      </c>
      <c r="C81" s="5">
        <f>表3.1.4!C81</f>
        <v>2140</v>
      </c>
      <c r="D81" s="4">
        <v>1709</v>
      </c>
      <c r="E81" s="4">
        <f t="shared" si="3"/>
        <v>431</v>
      </c>
      <c r="F81" s="24">
        <f t="shared" si="2"/>
        <v>79.859813084112147</v>
      </c>
      <c r="H81" s="3"/>
      <c r="I81" s="3"/>
      <c r="J81" s="3"/>
      <c r="K81" s="3"/>
      <c r="L81" s="3"/>
    </row>
    <row r="82" spans="1:12" ht="12.6" customHeight="1">
      <c r="A82" s="145" t="s">
        <v>557</v>
      </c>
      <c r="B82" s="13" t="s">
        <v>1750</v>
      </c>
      <c r="C82" s="5">
        <f>表3.1.4!C82</f>
        <v>1093</v>
      </c>
      <c r="D82" s="4">
        <v>827</v>
      </c>
      <c r="E82" s="4">
        <f t="shared" si="3"/>
        <v>266</v>
      </c>
      <c r="F82" s="24">
        <f t="shared" si="2"/>
        <v>75.663311985361389</v>
      </c>
      <c r="H82" s="3"/>
      <c r="I82" s="3"/>
      <c r="J82" s="3"/>
      <c r="K82" s="3"/>
      <c r="L82" s="3"/>
    </row>
    <row r="83" spans="1:12" ht="12.6" customHeight="1">
      <c r="A83" s="4" t="s">
        <v>1751</v>
      </c>
      <c r="B83" s="13" t="s">
        <v>1752</v>
      </c>
      <c r="C83" s="5">
        <f>表3.1.4!C83</f>
        <v>3392</v>
      </c>
      <c r="D83" s="4">
        <v>1803</v>
      </c>
      <c r="E83" s="4">
        <f t="shared" si="3"/>
        <v>1589</v>
      </c>
      <c r="F83" s="24">
        <f t="shared" si="2"/>
        <v>53.154481132075468</v>
      </c>
      <c r="H83" s="3"/>
      <c r="I83" s="3"/>
      <c r="J83" s="3"/>
      <c r="K83" s="3"/>
      <c r="L83" s="3"/>
    </row>
    <row r="84" spans="1:12" ht="12.6" customHeight="1">
      <c r="A84" s="4" t="s">
        <v>1753</v>
      </c>
      <c r="B84" s="13" t="s">
        <v>1754</v>
      </c>
      <c r="C84" s="5">
        <f>表3.1.4!C84</f>
        <v>218</v>
      </c>
      <c r="D84" s="4">
        <v>205</v>
      </c>
      <c r="E84" s="4">
        <f t="shared" si="3"/>
        <v>13</v>
      </c>
      <c r="F84" s="24">
        <f t="shared" si="2"/>
        <v>94.036697247706428</v>
      </c>
      <c r="H84" s="3"/>
      <c r="I84" s="3"/>
      <c r="J84" s="3"/>
      <c r="K84" s="3"/>
      <c r="L84" s="3"/>
    </row>
    <row r="85" spans="1:12" ht="12.6" customHeight="1">
      <c r="A85" s="4" t="s">
        <v>1755</v>
      </c>
      <c r="B85" s="13" t="s">
        <v>1756</v>
      </c>
      <c r="C85" s="5">
        <f>表3.1.4!C85</f>
        <v>273</v>
      </c>
      <c r="D85" s="4">
        <v>204</v>
      </c>
      <c r="E85" s="4">
        <f t="shared" si="3"/>
        <v>69</v>
      </c>
      <c r="F85" s="24">
        <f t="shared" si="2"/>
        <v>74.72527472527473</v>
      </c>
      <c r="H85" s="3"/>
      <c r="I85" s="3"/>
      <c r="J85" s="3"/>
      <c r="K85" s="3"/>
      <c r="L85" s="3"/>
    </row>
    <row r="86" spans="1:12" ht="12.6" customHeight="1">
      <c r="A86" s="4" t="s">
        <v>489</v>
      </c>
      <c r="B86" s="13" t="s">
        <v>490</v>
      </c>
      <c r="C86" s="5">
        <f>表3.1.4!C86</f>
        <v>872</v>
      </c>
      <c r="D86" s="4">
        <v>568</v>
      </c>
      <c r="E86" s="4">
        <f t="shared" si="3"/>
        <v>304</v>
      </c>
      <c r="F86" s="24">
        <f t="shared" si="2"/>
        <v>65.137614678899084</v>
      </c>
      <c r="H86" s="3"/>
      <c r="I86" s="3"/>
      <c r="J86" s="3"/>
      <c r="K86" s="3"/>
      <c r="L86" s="3"/>
    </row>
    <row r="87" spans="1:12" ht="12.6" customHeight="1">
      <c r="A87" s="4" t="s">
        <v>491</v>
      </c>
      <c r="B87" s="13" t="s">
        <v>1998</v>
      </c>
      <c r="C87" s="5">
        <f>表3.1.4!C87</f>
        <v>5</v>
      </c>
      <c r="D87" s="4">
        <v>2</v>
      </c>
      <c r="E87" s="4">
        <f t="shared" si="3"/>
        <v>3</v>
      </c>
      <c r="F87" s="24">
        <f t="shared" si="2"/>
        <v>40</v>
      </c>
      <c r="H87" s="3"/>
      <c r="I87" s="3"/>
      <c r="J87" s="3"/>
      <c r="K87" s="3"/>
      <c r="L87" s="3"/>
    </row>
    <row r="88" spans="1:12" ht="12.6" customHeight="1">
      <c r="A88" s="4" t="s">
        <v>1999</v>
      </c>
      <c r="B88" s="13" t="s">
        <v>2000</v>
      </c>
      <c r="C88" s="5">
        <f>表3.1.4!C88</f>
        <v>2</v>
      </c>
      <c r="D88" s="4">
        <v>0</v>
      </c>
      <c r="E88" s="4">
        <f t="shared" si="3"/>
        <v>2</v>
      </c>
      <c r="F88" s="24">
        <f t="shared" si="2"/>
        <v>0</v>
      </c>
      <c r="H88" s="3"/>
      <c r="I88" s="3"/>
      <c r="J88" s="3"/>
      <c r="K88" s="3"/>
      <c r="L88" s="3"/>
    </row>
    <row r="89" spans="1:12" ht="12.6" customHeight="1">
      <c r="A89" s="4" t="s">
        <v>2001</v>
      </c>
      <c r="B89" s="13" t="s">
        <v>2002</v>
      </c>
      <c r="C89" s="5">
        <f>表3.1.4!C89</f>
        <v>1307</v>
      </c>
      <c r="D89" s="4">
        <v>725</v>
      </c>
      <c r="E89" s="4">
        <f t="shared" si="3"/>
        <v>582</v>
      </c>
      <c r="F89" s="24">
        <f t="shared" si="2"/>
        <v>55.470543228768179</v>
      </c>
      <c r="H89" s="3"/>
      <c r="I89" s="3"/>
      <c r="J89" s="3"/>
      <c r="K89" s="3"/>
      <c r="L89" s="3"/>
    </row>
    <row r="90" spans="1:12" ht="12.6" customHeight="1">
      <c r="A90" s="145" t="s">
        <v>1153</v>
      </c>
      <c r="B90" s="13" t="s">
        <v>2003</v>
      </c>
      <c r="C90" s="5">
        <f>表3.1.4!C90</f>
        <v>25</v>
      </c>
      <c r="D90" s="4">
        <v>17</v>
      </c>
      <c r="E90" s="4">
        <f t="shared" si="3"/>
        <v>8</v>
      </c>
      <c r="F90" s="24">
        <f t="shared" si="2"/>
        <v>68</v>
      </c>
      <c r="H90" s="3"/>
      <c r="I90" s="3"/>
      <c r="J90" s="3"/>
      <c r="K90" s="3"/>
      <c r="L90" s="3"/>
    </row>
    <row r="91" spans="1:12" ht="12.6" customHeight="1">
      <c r="A91" s="4" t="s">
        <v>2004</v>
      </c>
      <c r="B91" s="13" t="s">
        <v>4204</v>
      </c>
      <c r="C91" s="5">
        <f>表3.1.4!C91</f>
        <v>383</v>
      </c>
      <c r="D91" s="4">
        <v>321</v>
      </c>
      <c r="E91" s="4">
        <f t="shared" si="3"/>
        <v>62</v>
      </c>
      <c r="F91" s="24">
        <f t="shared" si="2"/>
        <v>83.812010443864224</v>
      </c>
      <c r="H91" s="3"/>
      <c r="I91" s="3"/>
      <c r="J91" s="3"/>
      <c r="K91" s="3"/>
      <c r="L91" s="3"/>
    </row>
    <row r="92" spans="1:12" ht="12.6" customHeight="1">
      <c r="A92" s="145" t="s">
        <v>558</v>
      </c>
      <c r="B92" s="13" t="s">
        <v>4205</v>
      </c>
      <c r="C92" s="5">
        <f>表3.1.4!C92</f>
        <v>115</v>
      </c>
      <c r="D92" s="4">
        <v>99</v>
      </c>
      <c r="E92" s="4">
        <f t="shared" si="3"/>
        <v>16</v>
      </c>
      <c r="F92" s="24">
        <f t="shared" si="2"/>
        <v>86.08695652173914</v>
      </c>
      <c r="H92" s="3"/>
      <c r="I92" s="3"/>
      <c r="J92" s="3"/>
      <c r="K92" s="3"/>
      <c r="L92" s="3"/>
    </row>
    <row r="93" spans="1:12" ht="12.6" customHeight="1">
      <c r="A93" s="4" t="s">
        <v>4206</v>
      </c>
      <c r="B93" s="13" t="s">
        <v>4207</v>
      </c>
      <c r="C93" s="5">
        <f>表3.1.4!C93</f>
        <v>9</v>
      </c>
      <c r="D93" s="4">
        <v>8</v>
      </c>
      <c r="E93" s="4">
        <f t="shared" si="3"/>
        <v>1</v>
      </c>
      <c r="F93" s="24">
        <f t="shared" si="2"/>
        <v>88.888888888888886</v>
      </c>
      <c r="H93" s="3"/>
      <c r="I93" s="3"/>
      <c r="J93" s="3"/>
      <c r="K93" s="3"/>
      <c r="L93" s="3"/>
    </row>
    <row r="94" spans="1:12" ht="12.6" customHeight="1">
      <c r="A94" s="4" t="s">
        <v>4208</v>
      </c>
      <c r="B94" s="13" t="s">
        <v>4209</v>
      </c>
      <c r="C94" s="5">
        <f>表3.1.4!C94</f>
        <v>32</v>
      </c>
      <c r="D94" s="4">
        <v>31</v>
      </c>
      <c r="E94" s="4">
        <f t="shared" si="3"/>
        <v>1</v>
      </c>
      <c r="F94" s="24">
        <f t="shared" si="2"/>
        <v>96.875</v>
      </c>
      <c r="H94" s="3"/>
      <c r="I94" s="3"/>
      <c r="J94" s="3"/>
      <c r="K94" s="3"/>
      <c r="L94" s="3"/>
    </row>
    <row r="95" spans="1:12" ht="12.6" customHeight="1">
      <c r="A95" s="145" t="s">
        <v>559</v>
      </c>
      <c r="B95" s="13" t="s">
        <v>4210</v>
      </c>
      <c r="C95" s="5">
        <f>表3.1.4!C95</f>
        <v>4</v>
      </c>
      <c r="D95" s="4">
        <v>4</v>
      </c>
      <c r="E95" s="4">
        <f t="shared" si="3"/>
        <v>0</v>
      </c>
      <c r="F95" s="24">
        <f t="shared" si="2"/>
        <v>100</v>
      </c>
      <c r="H95" s="3"/>
      <c r="I95" s="3"/>
      <c r="J95" s="3"/>
      <c r="K95" s="3"/>
      <c r="L95" s="3"/>
    </row>
    <row r="96" spans="1:12" ht="12.6" customHeight="1">
      <c r="A96" s="4" t="s">
        <v>4211</v>
      </c>
      <c r="B96" s="13" t="s">
        <v>4212</v>
      </c>
      <c r="C96" s="5">
        <f>表3.1.4!C96</f>
        <v>5</v>
      </c>
      <c r="D96" s="4">
        <v>4</v>
      </c>
      <c r="E96" s="4">
        <f t="shared" si="3"/>
        <v>1</v>
      </c>
      <c r="F96" s="24">
        <f t="shared" si="2"/>
        <v>80</v>
      </c>
      <c r="H96" s="3"/>
      <c r="I96" s="3"/>
      <c r="J96" s="3"/>
      <c r="K96" s="3"/>
      <c r="L96" s="3"/>
    </row>
    <row r="97" spans="1:12" ht="12.6" customHeight="1">
      <c r="A97" s="145" t="s">
        <v>1127</v>
      </c>
      <c r="B97" s="13" t="s">
        <v>4213</v>
      </c>
      <c r="C97" s="5">
        <f>表3.1.4!C97</f>
        <v>73</v>
      </c>
      <c r="D97" s="4">
        <v>63</v>
      </c>
      <c r="E97" s="4">
        <f t="shared" si="3"/>
        <v>10</v>
      </c>
      <c r="F97" s="24">
        <f t="shared" si="2"/>
        <v>86.301369863013704</v>
      </c>
      <c r="H97" s="3"/>
      <c r="I97" s="3"/>
      <c r="J97" s="3"/>
      <c r="K97" s="3"/>
      <c r="L97" s="3"/>
    </row>
    <row r="98" spans="1:12" ht="12.6" customHeight="1">
      <c r="A98" s="4" t="s">
        <v>4214</v>
      </c>
      <c r="B98" s="13" t="s">
        <v>2784</v>
      </c>
      <c r="C98" s="5">
        <f>表3.1.4!C98</f>
        <v>1334</v>
      </c>
      <c r="D98" s="4">
        <v>1218</v>
      </c>
      <c r="E98" s="4">
        <f t="shared" si="3"/>
        <v>116</v>
      </c>
      <c r="F98" s="24">
        <f t="shared" si="2"/>
        <v>91.304347826086953</v>
      </c>
      <c r="H98" s="3"/>
      <c r="I98" s="3"/>
      <c r="J98" s="3"/>
      <c r="K98" s="3"/>
      <c r="L98" s="3"/>
    </row>
    <row r="99" spans="1:12" ht="12.6" customHeight="1">
      <c r="A99" s="4" t="s">
        <v>4226</v>
      </c>
      <c r="B99" s="13" t="s">
        <v>4227</v>
      </c>
      <c r="C99" s="5">
        <f>表3.1.4!C99</f>
        <v>98</v>
      </c>
      <c r="D99" s="4">
        <v>92</v>
      </c>
      <c r="E99" s="4">
        <f t="shared" si="3"/>
        <v>6</v>
      </c>
      <c r="F99" s="24">
        <f t="shared" si="2"/>
        <v>93.877551020408163</v>
      </c>
      <c r="H99" s="3"/>
      <c r="I99" s="3"/>
      <c r="J99" s="3"/>
      <c r="K99" s="3"/>
      <c r="L99" s="3"/>
    </row>
    <row r="100" spans="1:12" ht="12.6" customHeight="1">
      <c r="A100" s="4" t="s">
        <v>4228</v>
      </c>
      <c r="B100" s="13" t="s">
        <v>4229</v>
      </c>
      <c r="C100" s="5">
        <f>表3.1.4!C100</f>
        <v>98</v>
      </c>
      <c r="D100" s="4">
        <v>84</v>
      </c>
      <c r="E100" s="4">
        <f t="shared" si="3"/>
        <v>14</v>
      </c>
      <c r="F100" s="24">
        <f t="shared" si="2"/>
        <v>85.714285714285708</v>
      </c>
      <c r="H100" s="3"/>
      <c r="I100" s="3"/>
      <c r="J100" s="3"/>
      <c r="K100" s="3"/>
      <c r="L100" s="3"/>
    </row>
    <row r="101" spans="1:12" ht="12.6" customHeight="1">
      <c r="A101" s="4" t="s">
        <v>4230</v>
      </c>
      <c r="B101" s="13" t="s">
        <v>4231</v>
      </c>
      <c r="C101" s="5">
        <f>表3.1.4!C101</f>
        <v>693</v>
      </c>
      <c r="D101" s="4">
        <v>448</v>
      </c>
      <c r="E101" s="4">
        <f t="shared" si="3"/>
        <v>245</v>
      </c>
      <c r="F101" s="24">
        <f t="shared" si="2"/>
        <v>64.646464646464651</v>
      </c>
      <c r="H101" s="3"/>
      <c r="I101" s="3"/>
      <c r="J101" s="3"/>
      <c r="K101" s="3"/>
      <c r="L101" s="3"/>
    </row>
    <row r="102" spans="1:12" ht="12.6" customHeight="1">
      <c r="A102" s="4" t="s">
        <v>4232</v>
      </c>
      <c r="B102" s="13" t="s">
        <v>4233</v>
      </c>
      <c r="C102" s="5">
        <f>表3.1.4!C102</f>
        <v>29</v>
      </c>
      <c r="D102" s="4">
        <v>24</v>
      </c>
      <c r="E102" s="4">
        <f t="shared" si="3"/>
        <v>5</v>
      </c>
      <c r="F102" s="24">
        <f t="shared" si="2"/>
        <v>82.758620689655174</v>
      </c>
      <c r="H102" s="3"/>
      <c r="I102" s="3"/>
      <c r="J102" s="3"/>
      <c r="K102" s="3"/>
      <c r="L102" s="3"/>
    </row>
    <row r="103" spans="1:12" ht="12.6" customHeight="1">
      <c r="A103" s="4" t="s">
        <v>4234</v>
      </c>
      <c r="B103" s="13" t="s">
        <v>4235</v>
      </c>
      <c r="C103" s="5">
        <f>表3.1.4!C103</f>
        <v>9372</v>
      </c>
      <c r="D103" s="4">
        <v>8407</v>
      </c>
      <c r="E103" s="4">
        <f t="shared" si="3"/>
        <v>965</v>
      </c>
      <c r="F103" s="24">
        <f t="shared" si="2"/>
        <v>89.703371745625276</v>
      </c>
      <c r="G103" s="9"/>
      <c r="H103" s="3"/>
      <c r="I103" s="3"/>
      <c r="J103" s="3"/>
      <c r="K103" s="3"/>
      <c r="L103" s="3"/>
    </row>
    <row r="104" spans="1:12" ht="12.6" customHeight="1">
      <c r="A104" s="4" t="s">
        <v>4236</v>
      </c>
      <c r="B104" s="13" t="s">
        <v>4237</v>
      </c>
      <c r="C104" s="5">
        <f>表3.1.4!C104</f>
        <v>2066</v>
      </c>
      <c r="D104" s="4">
        <v>2009</v>
      </c>
      <c r="E104" s="4">
        <f t="shared" si="3"/>
        <v>57</v>
      </c>
      <c r="F104" s="24">
        <f t="shared" si="2"/>
        <v>97.241045498547919</v>
      </c>
      <c r="G104" s="9"/>
      <c r="H104" s="9"/>
      <c r="I104" s="3"/>
      <c r="J104" s="3"/>
      <c r="K104" s="3"/>
      <c r="L104" s="3"/>
    </row>
    <row r="105" spans="1:12" ht="12.6" customHeight="1">
      <c r="A105" s="4" t="s">
        <v>4238</v>
      </c>
      <c r="B105" s="13" t="s">
        <v>4239</v>
      </c>
      <c r="C105" s="5">
        <f>表3.1.4!C105</f>
        <v>326</v>
      </c>
      <c r="D105" s="4">
        <v>273</v>
      </c>
      <c r="E105" s="4">
        <f t="shared" si="3"/>
        <v>53</v>
      </c>
      <c r="F105" s="24">
        <f t="shared" si="2"/>
        <v>83.742331288343564</v>
      </c>
      <c r="G105" s="9"/>
      <c r="H105" s="9"/>
      <c r="I105" s="3"/>
      <c r="J105" s="3"/>
      <c r="K105" s="3"/>
      <c r="L105" s="3"/>
    </row>
    <row r="106" spans="1:12" ht="12.6" customHeight="1">
      <c r="A106" s="4" t="s">
        <v>1584</v>
      </c>
      <c r="B106" s="13" t="s">
        <v>1585</v>
      </c>
      <c r="C106" s="5">
        <f>表3.1.4!C106</f>
        <v>2026</v>
      </c>
      <c r="D106" s="4">
        <v>1704</v>
      </c>
      <c r="E106" s="4">
        <f t="shared" si="3"/>
        <v>322</v>
      </c>
      <c r="F106" s="24">
        <f t="shared" si="2"/>
        <v>84.106614017769004</v>
      </c>
      <c r="G106" s="2"/>
      <c r="I106" s="3"/>
      <c r="J106" s="3"/>
      <c r="K106" s="3"/>
      <c r="L106" s="3"/>
    </row>
    <row r="107" spans="1:12" ht="12.6" customHeight="1">
      <c r="A107" s="4" t="s">
        <v>1586</v>
      </c>
      <c r="B107" s="13" t="s">
        <v>1587</v>
      </c>
      <c r="C107" s="5">
        <f>表3.1.4!C107</f>
        <v>11</v>
      </c>
      <c r="D107" s="4">
        <v>7</v>
      </c>
      <c r="E107" s="4">
        <f t="shared" si="3"/>
        <v>4</v>
      </c>
      <c r="F107" s="24">
        <f t="shared" si="2"/>
        <v>63.636363636363633</v>
      </c>
      <c r="G107" s="2"/>
      <c r="I107" s="3"/>
      <c r="J107" s="3"/>
      <c r="K107" s="3"/>
      <c r="L107" s="3"/>
    </row>
    <row r="108" spans="1:12" ht="12.6" customHeight="1">
      <c r="A108" s="4" t="s">
        <v>1588</v>
      </c>
      <c r="B108" s="13" t="s">
        <v>2785</v>
      </c>
      <c r="C108" s="5">
        <f>表3.1.4!C108</f>
        <v>317</v>
      </c>
      <c r="D108" s="4">
        <v>262</v>
      </c>
      <c r="E108" s="4">
        <f t="shared" si="3"/>
        <v>55</v>
      </c>
      <c r="F108" s="24">
        <f t="shared" si="2"/>
        <v>82.649842271293366</v>
      </c>
      <c r="G108" s="2"/>
      <c r="I108" s="3"/>
      <c r="J108" s="3"/>
      <c r="K108" s="3"/>
      <c r="L108" s="3"/>
    </row>
    <row r="109" spans="1:12" ht="12.6" customHeight="1">
      <c r="A109" s="4" t="s">
        <v>497</v>
      </c>
      <c r="B109" s="13" t="s">
        <v>498</v>
      </c>
      <c r="C109" s="4">
        <f>表3.1.4!C109</f>
        <v>21</v>
      </c>
      <c r="D109" s="4">
        <v>18</v>
      </c>
      <c r="E109" s="4">
        <f t="shared" si="3"/>
        <v>3</v>
      </c>
      <c r="F109" s="24">
        <f t="shared" si="2"/>
        <v>85.714285714285708</v>
      </c>
      <c r="G109" s="2"/>
      <c r="I109" s="3"/>
      <c r="J109" s="3"/>
      <c r="K109" s="3"/>
      <c r="L109" s="3"/>
    </row>
    <row r="110" spans="1:12" ht="12.6" customHeight="1">
      <c r="A110" s="5"/>
      <c r="B110" s="4" t="s">
        <v>499</v>
      </c>
      <c r="C110" s="5">
        <f>SUM(C5:C109)</f>
        <v>34397</v>
      </c>
      <c r="D110" s="5">
        <f>SUM(D5:D109)</f>
        <v>27726</v>
      </c>
      <c r="E110" s="5">
        <f>SUM(E5:E109)</f>
        <v>6671</v>
      </c>
      <c r="F110" s="24">
        <f t="shared" si="2"/>
        <v>80.60586679070849</v>
      </c>
      <c r="G110" s="2"/>
      <c r="I110" s="3"/>
      <c r="J110" s="3"/>
      <c r="K110" s="3"/>
      <c r="L110" s="3"/>
    </row>
    <row r="111" spans="1:12" ht="12.6" customHeight="1">
      <c r="I111" s="2"/>
      <c r="J111" s="2"/>
      <c r="K111" s="3"/>
      <c r="L111" s="3"/>
    </row>
    <row r="112" spans="1:12" ht="12.6" customHeight="1">
      <c r="I112" s="2"/>
      <c r="J112" s="2"/>
      <c r="K112" s="3"/>
      <c r="L112" s="3"/>
    </row>
    <row r="113" spans="9:12" ht="12.6" customHeight="1">
      <c r="I113" s="2"/>
      <c r="J113" s="2"/>
      <c r="K113" s="3"/>
      <c r="L113" s="3"/>
    </row>
    <row r="114" spans="9:12" ht="12.6" customHeight="1">
      <c r="I114" s="2"/>
      <c r="J114" s="2"/>
      <c r="K114" s="3"/>
      <c r="L114" s="3"/>
    </row>
    <row r="115" spans="9:12" ht="12.6" customHeight="1">
      <c r="I115" s="2"/>
      <c r="J115" s="2"/>
      <c r="K115" s="3"/>
      <c r="L115" s="3"/>
    </row>
    <row r="116" spans="9:12" ht="12.6" customHeight="1">
      <c r="I116" s="2"/>
      <c r="J116" s="2"/>
      <c r="K116" s="3"/>
      <c r="L116" s="3"/>
    </row>
    <row r="117" spans="9:12" ht="12.6" customHeight="1">
      <c r="I117" s="2"/>
      <c r="J117" s="2"/>
      <c r="K117" s="3"/>
      <c r="L117" s="3"/>
    </row>
    <row r="118" spans="9:12" ht="12.6" customHeight="1">
      <c r="I118" s="2"/>
      <c r="J118" s="2"/>
      <c r="K118" s="3"/>
      <c r="L118" s="3"/>
    </row>
    <row r="119" spans="9:12" ht="12.6" customHeight="1">
      <c r="I119" s="2"/>
      <c r="J119" s="2"/>
      <c r="K119" s="3"/>
      <c r="L119" s="3"/>
    </row>
    <row r="120" spans="9:12" ht="12.6" customHeight="1">
      <c r="I120" s="2"/>
      <c r="J120" s="2"/>
      <c r="K120" s="3"/>
      <c r="L120" s="3"/>
    </row>
    <row r="121" spans="9:12" ht="12.6" customHeight="1">
      <c r="I121" s="2"/>
      <c r="J121" s="2"/>
      <c r="K121" s="3"/>
      <c r="L121" s="3"/>
    </row>
    <row r="122" spans="9:12" ht="12.6" customHeight="1">
      <c r="I122" s="2"/>
      <c r="J122" s="2"/>
      <c r="K122" s="3"/>
      <c r="L122" s="3"/>
    </row>
    <row r="123" spans="9:12" ht="12.75" customHeight="1">
      <c r="I123" s="2"/>
      <c r="J123" s="2"/>
      <c r="K123" s="3"/>
      <c r="L123" s="3"/>
    </row>
    <row r="124" spans="9:12" ht="12.75" customHeight="1">
      <c r="I124" s="2"/>
      <c r="J124" s="2"/>
      <c r="K124" s="3"/>
      <c r="L124" s="3"/>
    </row>
    <row r="125" spans="9:12" ht="12.75" customHeight="1">
      <c r="I125" s="2"/>
      <c r="J125" s="2"/>
      <c r="K125" s="3"/>
      <c r="L125" s="3"/>
    </row>
    <row r="126" spans="9:12" ht="12.75" customHeight="1">
      <c r="I126" s="2"/>
      <c r="J126" s="2"/>
      <c r="K126" s="3"/>
      <c r="L126" s="3"/>
    </row>
    <row r="127" spans="9:12" ht="12.75" customHeight="1">
      <c r="I127" s="2"/>
      <c r="J127" s="2"/>
      <c r="K127" s="3"/>
      <c r="L127" s="3"/>
    </row>
    <row r="128" spans="9:12" ht="12.75" customHeight="1">
      <c r="I128" s="2"/>
      <c r="J128" s="2"/>
      <c r="K128" s="3"/>
      <c r="L128" s="3"/>
    </row>
    <row r="129" spans="9:12" ht="12.75" customHeight="1">
      <c r="I129" s="2"/>
      <c r="J129" s="2"/>
      <c r="K129" s="3"/>
      <c r="L129" s="3"/>
    </row>
    <row r="130" spans="9:12" ht="12.75" customHeight="1">
      <c r="I130" s="2"/>
      <c r="J130" s="2"/>
      <c r="K130" s="3"/>
      <c r="L130" s="3"/>
    </row>
    <row r="131" spans="9:12" ht="12.75" customHeight="1">
      <c r="I131" s="2"/>
      <c r="J131" s="2"/>
      <c r="K131" s="3"/>
      <c r="L131" s="3"/>
    </row>
    <row r="132" spans="9:12" ht="12.75" customHeight="1">
      <c r="I132" s="2"/>
      <c r="J132" s="2"/>
      <c r="K132" s="3"/>
      <c r="L132" s="3"/>
    </row>
    <row r="133" spans="9:12" ht="12.75" customHeight="1">
      <c r="I133" s="2"/>
      <c r="J133" s="2"/>
      <c r="K133" s="3"/>
      <c r="L133" s="3"/>
    </row>
    <row r="134" spans="9:12" ht="12.75" customHeight="1">
      <c r="I134" s="2"/>
      <c r="J134" s="2"/>
      <c r="K134" s="3"/>
      <c r="L134" s="3"/>
    </row>
    <row r="135" spans="9:12" ht="12.75" customHeight="1">
      <c r="I135" s="2"/>
      <c r="J135" s="2"/>
      <c r="K135" s="3"/>
      <c r="L135" s="3"/>
    </row>
    <row r="136" spans="9:12" ht="12.75" customHeight="1">
      <c r="I136" s="2"/>
      <c r="J136" s="2"/>
      <c r="K136" s="3"/>
      <c r="L136" s="3"/>
    </row>
    <row r="137" spans="9:12" ht="12.75" customHeight="1">
      <c r="I137" s="2"/>
      <c r="J137" s="2"/>
      <c r="K137" s="3"/>
      <c r="L137" s="3"/>
    </row>
    <row r="138" spans="9:12" ht="12.75" customHeight="1">
      <c r="I138" s="2"/>
      <c r="J138" s="2"/>
      <c r="K138" s="3"/>
      <c r="L138" s="3"/>
    </row>
    <row r="139" spans="9:12" ht="12.75" customHeight="1">
      <c r="I139" s="2"/>
      <c r="J139" s="2"/>
      <c r="K139" s="3"/>
      <c r="L139" s="3"/>
    </row>
    <row r="140" spans="9:12" ht="12.75" customHeight="1">
      <c r="I140" s="2"/>
      <c r="J140" s="2"/>
      <c r="K140" s="3"/>
      <c r="L140" s="3"/>
    </row>
    <row r="141" spans="9:12" ht="12.75" customHeight="1">
      <c r="I141" s="2"/>
      <c r="J141" s="2"/>
      <c r="K141" s="3"/>
      <c r="L141" s="3"/>
    </row>
    <row r="142" spans="9:12" ht="12.75" customHeight="1">
      <c r="I142" s="2"/>
      <c r="J142" s="2"/>
      <c r="K142" s="3"/>
      <c r="L142" s="3"/>
    </row>
    <row r="143" spans="9:12" ht="12.75" customHeight="1">
      <c r="I143" s="2"/>
      <c r="J143" s="2"/>
      <c r="K143" s="3"/>
      <c r="L143" s="3"/>
    </row>
    <row r="144" spans="9:12" ht="12.75" customHeight="1">
      <c r="I144" s="2"/>
      <c r="J144" s="2"/>
      <c r="K144" s="3"/>
      <c r="L144" s="3"/>
    </row>
    <row r="145" spans="9:12" ht="12.75" customHeight="1">
      <c r="I145" s="2"/>
      <c r="J145" s="2"/>
      <c r="K145" s="3"/>
      <c r="L145" s="3"/>
    </row>
    <row r="146" spans="9:12" ht="12.75" customHeight="1">
      <c r="I146" s="2"/>
      <c r="J146" s="2"/>
      <c r="K146" s="3"/>
      <c r="L146" s="3"/>
    </row>
    <row r="147" spans="9:12" ht="12.75" customHeight="1">
      <c r="I147" s="2"/>
      <c r="J147" s="2"/>
      <c r="K147" s="3"/>
      <c r="L147" s="3"/>
    </row>
    <row r="148" spans="9:12" ht="12.75" customHeight="1">
      <c r="I148" s="2"/>
      <c r="J148" s="2"/>
      <c r="K148" s="3"/>
      <c r="L148" s="3"/>
    </row>
    <row r="149" spans="9:12" ht="12.75" customHeight="1">
      <c r="I149" s="2"/>
      <c r="J149" s="2"/>
      <c r="K149" s="3"/>
      <c r="L149" s="3"/>
    </row>
    <row r="150" spans="9:12" ht="12.75" customHeight="1">
      <c r="I150" s="2"/>
      <c r="J150" s="2"/>
      <c r="K150" s="3"/>
      <c r="L150" s="3"/>
    </row>
    <row r="151" spans="9:12" ht="12.75" customHeight="1">
      <c r="I151" s="2"/>
      <c r="J151" s="2"/>
      <c r="K151" s="3"/>
      <c r="L151" s="3"/>
    </row>
    <row r="152" spans="9:12" ht="12.75" customHeight="1">
      <c r="I152" s="2"/>
      <c r="J152" s="2"/>
      <c r="K152" s="3"/>
      <c r="L152" s="3"/>
    </row>
    <row r="153" spans="9:12" ht="12.75" customHeight="1">
      <c r="I153" s="2"/>
      <c r="J153" s="2"/>
      <c r="K153" s="3"/>
      <c r="L153" s="3"/>
    </row>
    <row r="154" spans="9:12" ht="12.75" customHeight="1">
      <c r="I154" s="2"/>
      <c r="J154" s="2"/>
      <c r="K154" s="3"/>
      <c r="L154" s="3"/>
    </row>
    <row r="155" spans="9:12" ht="12.75" customHeight="1">
      <c r="I155" s="2"/>
      <c r="J155" s="2"/>
      <c r="K155" s="3"/>
      <c r="L155" s="3"/>
    </row>
    <row r="156" spans="9:12" ht="12.75" customHeight="1">
      <c r="I156" s="2"/>
      <c r="J156" s="2"/>
      <c r="K156" s="3"/>
      <c r="L156" s="3"/>
    </row>
    <row r="157" spans="9:12" ht="12.75" customHeight="1">
      <c r="I157" s="2"/>
      <c r="J157" s="2"/>
      <c r="K157" s="3"/>
      <c r="L157" s="3"/>
    </row>
    <row r="158" spans="9:12" ht="12.75" customHeight="1">
      <c r="I158" s="2"/>
      <c r="J158" s="2"/>
      <c r="K158" s="3"/>
      <c r="L158" s="3"/>
    </row>
    <row r="159" spans="9:12" ht="12.75" customHeight="1">
      <c r="I159" s="2"/>
      <c r="J159" s="2"/>
      <c r="K159" s="3"/>
      <c r="L159" s="3"/>
    </row>
    <row r="160" spans="9:12" ht="12.75" customHeight="1">
      <c r="I160" s="2"/>
      <c r="J160" s="2"/>
      <c r="K160" s="3"/>
      <c r="L160" s="3"/>
    </row>
    <row r="161" spans="9:12" ht="12.75" customHeight="1">
      <c r="I161" s="2"/>
      <c r="J161" s="2"/>
      <c r="K161" s="3"/>
      <c r="L161" s="3"/>
    </row>
    <row r="162" spans="9:12" ht="12.75" customHeight="1">
      <c r="I162" s="2"/>
      <c r="J162" s="2"/>
      <c r="K162" s="3"/>
      <c r="L162" s="3"/>
    </row>
    <row r="163" spans="9:12" ht="12.75" customHeight="1">
      <c r="I163" s="2"/>
      <c r="J163" s="2"/>
      <c r="K163" s="3"/>
      <c r="L163" s="3"/>
    </row>
    <row r="164" spans="9:12" ht="12.75" customHeight="1">
      <c r="I164" s="2"/>
      <c r="J164" s="2"/>
      <c r="K164" s="3"/>
      <c r="L164" s="3"/>
    </row>
    <row r="165" spans="9:12" ht="12.75" customHeight="1">
      <c r="I165" s="2"/>
      <c r="J165" s="2"/>
      <c r="K165" s="3"/>
      <c r="L165" s="3"/>
    </row>
    <row r="166" spans="9:12" ht="12.75" customHeight="1">
      <c r="I166" s="2"/>
      <c r="J166" s="2"/>
      <c r="K166" s="3"/>
      <c r="L166" s="3"/>
    </row>
    <row r="167" spans="9:12" ht="12.75" customHeight="1">
      <c r="I167" s="2"/>
      <c r="J167" s="2"/>
      <c r="K167" s="3"/>
      <c r="L167" s="3"/>
    </row>
    <row r="168" spans="9:12" ht="12.75" customHeight="1">
      <c r="I168" s="2"/>
      <c r="J168" s="2"/>
      <c r="K168" s="3"/>
      <c r="L168" s="3"/>
    </row>
    <row r="169" spans="9:12" ht="12.75" customHeight="1">
      <c r="I169" s="2"/>
      <c r="J169" s="2"/>
      <c r="K169" s="3"/>
      <c r="L169" s="3"/>
    </row>
    <row r="170" spans="9:12" ht="12.75" customHeight="1">
      <c r="I170" s="2"/>
      <c r="J170" s="2"/>
      <c r="K170" s="3"/>
      <c r="L170" s="3"/>
    </row>
    <row r="171" spans="9:12" ht="12.75" customHeight="1">
      <c r="I171" s="2"/>
      <c r="J171" s="2"/>
      <c r="K171" s="3"/>
      <c r="L171" s="3"/>
    </row>
    <row r="172" spans="9:12" ht="12.75" customHeight="1">
      <c r="I172" s="2"/>
      <c r="J172" s="2"/>
      <c r="K172" s="3"/>
      <c r="L172" s="3"/>
    </row>
    <row r="173" spans="9:12" ht="12.75" customHeight="1">
      <c r="I173" s="2"/>
      <c r="J173" s="2"/>
      <c r="K173" s="3"/>
      <c r="L173" s="3"/>
    </row>
    <row r="174" spans="9:12" ht="12.75" customHeight="1">
      <c r="I174" s="2"/>
      <c r="J174" s="2"/>
      <c r="K174" s="3"/>
      <c r="L174" s="3"/>
    </row>
    <row r="175" spans="9:12" ht="12.75" customHeight="1">
      <c r="I175" s="2"/>
      <c r="J175" s="2"/>
      <c r="K175" s="3"/>
      <c r="L175" s="3"/>
    </row>
    <row r="176" spans="9:12" ht="12.75" customHeight="1">
      <c r="I176" s="2"/>
      <c r="J176" s="2"/>
      <c r="K176" s="3"/>
      <c r="L176" s="3"/>
    </row>
    <row r="177" spans="9:12" ht="12.75" customHeight="1">
      <c r="I177" s="2"/>
      <c r="J177" s="2"/>
      <c r="K177" s="3"/>
      <c r="L177" s="3"/>
    </row>
    <row r="178" spans="9:12" ht="12.75" customHeight="1">
      <c r="I178" s="2"/>
      <c r="J178" s="2"/>
      <c r="K178" s="3"/>
      <c r="L178" s="3"/>
    </row>
    <row r="179" spans="9:12" ht="12.75" customHeight="1">
      <c r="I179" s="2"/>
      <c r="J179" s="2"/>
      <c r="K179" s="3"/>
      <c r="L179" s="3"/>
    </row>
    <row r="180" spans="9:12" ht="12.75" customHeight="1">
      <c r="I180" s="2"/>
      <c r="J180" s="2"/>
      <c r="K180" s="3"/>
      <c r="L180" s="3"/>
    </row>
    <row r="181" spans="9:12" ht="12.75" customHeight="1">
      <c r="I181" s="2"/>
      <c r="J181" s="2"/>
      <c r="K181" s="3"/>
      <c r="L181" s="3"/>
    </row>
    <row r="182" spans="9:12" ht="12.75" customHeight="1">
      <c r="I182" s="2"/>
      <c r="J182" s="2"/>
      <c r="K182" s="3"/>
      <c r="L182" s="3"/>
    </row>
    <row r="183" spans="9:12" ht="12.75" customHeight="1">
      <c r="I183" s="2"/>
      <c r="J183" s="2"/>
      <c r="K183" s="3"/>
      <c r="L183" s="3"/>
    </row>
    <row r="184" spans="9:12" ht="12.75" customHeight="1">
      <c r="I184" s="2"/>
      <c r="J184" s="2"/>
      <c r="K184" s="3"/>
      <c r="L184" s="3"/>
    </row>
    <row r="185" spans="9:12" ht="12.75" customHeight="1">
      <c r="I185" s="2"/>
      <c r="J185" s="2"/>
      <c r="K185" s="3"/>
      <c r="L185" s="3"/>
    </row>
    <row r="186" spans="9:12" ht="12.75" customHeight="1">
      <c r="I186" s="2"/>
      <c r="J186" s="2"/>
      <c r="K186" s="3"/>
      <c r="L186" s="3"/>
    </row>
    <row r="187" spans="9:12" ht="12.75" customHeight="1">
      <c r="I187" s="2"/>
      <c r="J187" s="2"/>
      <c r="K187" s="3"/>
      <c r="L187" s="3"/>
    </row>
    <row r="188" spans="9:12" ht="12.75" customHeight="1">
      <c r="I188" s="2"/>
      <c r="J188" s="2"/>
      <c r="K188" s="3"/>
      <c r="L188" s="3"/>
    </row>
    <row r="189" spans="9:12" ht="12.75" customHeight="1">
      <c r="I189" s="2"/>
      <c r="J189" s="2"/>
      <c r="K189" s="3"/>
      <c r="L189" s="3"/>
    </row>
    <row r="190" spans="9:12" ht="12.75" customHeight="1">
      <c r="I190" s="2"/>
      <c r="J190" s="2"/>
      <c r="K190" s="3"/>
      <c r="L190" s="3"/>
    </row>
    <row r="191" spans="9:12" ht="12.75" customHeight="1">
      <c r="I191" s="2"/>
      <c r="J191" s="2"/>
      <c r="K191" s="3"/>
      <c r="L191" s="3"/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X166"/>
  <sheetViews>
    <sheetView showGridLines="0" zoomScaleNormal="100" workbookViewId="0">
      <selection activeCell="A13" sqref="A13"/>
    </sheetView>
  </sheetViews>
  <sheetFormatPr defaultColWidth="7.5" defaultRowHeight="12.75" customHeight="1"/>
  <cols>
    <col min="1" max="1" width="8.625" style="3" customWidth="1"/>
    <col min="2" max="2" width="7" style="3" customWidth="1"/>
    <col min="3" max="3" width="7.125" style="6" customWidth="1"/>
    <col min="4" max="4" width="7.125" style="2" customWidth="1"/>
    <col min="5" max="9" width="7.125" style="3" customWidth="1"/>
    <col min="10" max="10" width="0.5" style="3" customWidth="1"/>
    <col min="11" max="11" width="7.125" style="3" customWidth="1"/>
    <col min="12" max="12" width="7" style="3" customWidth="1"/>
    <col min="13" max="17" width="7.125" style="3" customWidth="1"/>
    <col min="18" max="18" width="7.125" style="2" customWidth="1"/>
    <col min="19" max="23" width="7.125" style="6" customWidth="1"/>
    <col min="24" max="24" width="7.5" style="2" customWidth="1"/>
    <col min="25" max="16384" width="7.5" style="3"/>
  </cols>
  <sheetData>
    <row r="1" spans="1:24" ht="12" customHeight="1">
      <c r="A1" s="1" t="s">
        <v>887</v>
      </c>
    </row>
    <row r="2" spans="1:24" ht="12" customHeight="1">
      <c r="A2" s="1"/>
    </row>
    <row r="3" spans="1:24" ht="12.6" customHeight="1">
      <c r="A3" s="194" t="s">
        <v>6005</v>
      </c>
      <c r="B3" s="195" t="s">
        <v>6006</v>
      </c>
      <c r="C3" s="154" t="s">
        <v>6007</v>
      </c>
      <c r="D3" s="155"/>
      <c r="E3" s="155"/>
      <c r="F3" s="155"/>
      <c r="G3" s="155"/>
      <c r="H3" s="156"/>
      <c r="I3" s="32"/>
      <c r="J3" s="31"/>
      <c r="K3" s="31"/>
      <c r="L3" s="31"/>
      <c r="M3" s="31"/>
    </row>
    <row r="4" spans="1:24" ht="12.6" customHeight="1">
      <c r="A4" s="194"/>
      <c r="B4" s="196"/>
      <c r="C4" s="146" t="s">
        <v>1245</v>
      </c>
      <c r="D4" s="157" t="s">
        <v>6008</v>
      </c>
      <c r="E4" s="146" t="s">
        <v>6009</v>
      </c>
      <c r="F4" s="146" t="s">
        <v>1114</v>
      </c>
      <c r="G4" s="146" t="s">
        <v>1115</v>
      </c>
      <c r="H4" s="146" t="s">
        <v>1116</v>
      </c>
      <c r="I4" s="32"/>
      <c r="J4" s="32"/>
      <c r="K4" s="32"/>
      <c r="L4" s="32"/>
      <c r="M4" s="32"/>
    </row>
    <row r="5" spans="1:24" ht="12.6" customHeight="1">
      <c r="A5" s="13" t="s">
        <v>2183</v>
      </c>
      <c r="B5" s="5">
        <f>SUM(C5:I5)</f>
        <v>21145</v>
      </c>
      <c r="C5" s="5">
        <f t="shared" ref="C5:H5" si="0">M39</f>
        <v>19642</v>
      </c>
      <c r="D5" s="5">
        <f t="shared" si="0"/>
        <v>673</v>
      </c>
      <c r="E5" s="5">
        <f t="shared" si="0"/>
        <v>98</v>
      </c>
      <c r="F5" s="5">
        <f t="shared" si="0"/>
        <v>261</v>
      </c>
      <c r="G5" s="5">
        <f t="shared" si="0"/>
        <v>317</v>
      </c>
      <c r="H5" s="189">
        <f t="shared" si="0"/>
        <v>154</v>
      </c>
      <c r="I5" s="191"/>
      <c r="J5" s="33"/>
      <c r="K5" s="33"/>
      <c r="L5" s="33"/>
      <c r="M5" s="33"/>
    </row>
    <row r="6" spans="1:24" ht="12.6" customHeight="1">
      <c r="A6" s="13" t="s">
        <v>1117</v>
      </c>
      <c r="B6" s="5">
        <f>SUM(C6:I6)</f>
        <v>6512</v>
      </c>
      <c r="C6" s="22">
        <f>表3.2.2!M59</f>
        <v>6052</v>
      </c>
      <c r="D6" s="4">
        <f>表3.2.2!N59</f>
        <v>236</v>
      </c>
      <c r="E6" s="4">
        <f>表3.2.2!O59</f>
        <v>22</v>
      </c>
      <c r="F6" s="4">
        <f>表3.2.2!P59</f>
        <v>68</v>
      </c>
      <c r="G6" s="4">
        <f>表3.2.2!Q59</f>
        <v>96</v>
      </c>
      <c r="H6" s="21">
        <f>表3.2.2!R59</f>
        <v>38</v>
      </c>
      <c r="I6" s="192"/>
      <c r="J6" s="9"/>
      <c r="K6" s="9"/>
      <c r="L6" s="9"/>
      <c r="M6" s="9"/>
    </row>
    <row r="7" spans="1:24" ht="12.6" customHeight="1">
      <c r="A7" s="13" t="s">
        <v>1181</v>
      </c>
      <c r="B7" s="5">
        <f>SUM(C7:I7)</f>
        <v>69</v>
      </c>
      <c r="C7" s="22">
        <v>62</v>
      </c>
      <c r="D7" s="22"/>
      <c r="E7" s="22"/>
      <c r="F7" s="22">
        <v>2</v>
      </c>
      <c r="G7" s="22"/>
      <c r="H7" s="190">
        <v>5</v>
      </c>
      <c r="I7" s="192"/>
      <c r="J7" s="9"/>
      <c r="K7" s="9"/>
      <c r="L7" s="9"/>
      <c r="M7" s="9"/>
    </row>
    <row r="8" spans="1:24" ht="12.6" hidden="1" customHeight="1">
      <c r="B8" s="34"/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191"/>
      <c r="J8" s="33"/>
      <c r="K8" s="33"/>
      <c r="L8" s="33"/>
      <c r="M8" s="33"/>
    </row>
    <row r="9" spans="1:24" ht="12.6" customHeight="1">
      <c r="A9" s="13" t="s">
        <v>1182</v>
      </c>
      <c r="B9" s="5">
        <f t="shared" ref="B9:H9" si="1">SUM(B5:B8)</f>
        <v>27726</v>
      </c>
      <c r="C9" s="5">
        <f t="shared" si="1"/>
        <v>25756</v>
      </c>
      <c r="D9" s="5">
        <f t="shared" si="1"/>
        <v>909</v>
      </c>
      <c r="E9" s="5">
        <f t="shared" si="1"/>
        <v>120</v>
      </c>
      <c r="F9" s="5">
        <f t="shared" si="1"/>
        <v>331</v>
      </c>
      <c r="G9" s="5">
        <f t="shared" si="1"/>
        <v>413</v>
      </c>
      <c r="H9" s="189">
        <f t="shared" si="1"/>
        <v>197</v>
      </c>
      <c r="I9" s="191"/>
      <c r="J9" s="33"/>
      <c r="K9" s="33"/>
      <c r="L9" s="33"/>
      <c r="M9" s="33"/>
    </row>
    <row r="11" spans="1:24" ht="12.75" customHeight="1">
      <c r="J11" s="8"/>
      <c r="N11" s="2"/>
      <c r="O11" s="6"/>
      <c r="P11" s="6"/>
      <c r="Q11" s="6"/>
      <c r="R11" s="6"/>
      <c r="T11" s="2"/>
      <c r="U11" s="3"/>
      <c r="V11" s="3"/>
      <c r="W11" s="3"/>
      <c r="X11" s="3"/>
    </row>
    <row r="12" spans="1:24" ht="12" customHeight="1">
      <c r="A12" s="1" t="s">
        <v>888</v>
      </c>
      <c r="J12" s="8"/>
      <c r="M12" s="8"/>
      <c r="N12" s="9"/>
      <c r="O12" s="10"/>
      <c r="P12" s="10"/>
      <c r="Q12" s="10"/>
      <c r="R12" s="10"/>
      <c r="S12" s="10"/>
      <c r="T12" s="2"/>
      <c r="U12" s="3"/>
      <c r="V12" s="3"/>
      <c r="W12" s="3"/>
      <c r="X12" s="3"/>
    </row>
    <row r="13" spans="1:24" ht="12" customHeight="1">
      <c r="A13" s="1"/>
      <c r="J13" s="8"/>
      <c r="M13" s="17"/>
      <c r="N13" s="18"/>
      <c r="O13" s="19"/>
      <c r="P13" s="10"/>
      <c r="Q13" s="10"/>
      <c r="R13" s="10"/>
      <c r="S13" s="10"/>
      <c r="T13" s="2"/>
      <c r="U13" s="3"/>
      <c r="V13" s="3"/>
      <c r="W13" s="3"/>
      <c r="X13" s="3"/>
    </row>
    <row r="14" spans="1:24" ht="12.6" customHeight="1">
      <c r="A14" s="194" t="s">
        <v>2183</v>
      </c>
      <c r="B14" s="194" t="s">
        <v>6006</v>
      </c>
      <c r="C14" s="147" t="s">
        <v>1246</v>
      </c>
      <c r="D14" s="147"/>
      <c r="E14" s="147"/>
      <c r="F14" s="147"/>
      <c r="G14" s="147"/>
      <c r="H14" s="147"/>
      <c r="J14" s="193"/>
      <c r="K14" s="194" t="s">
        <v>2183</v>
      </c>
      <c r="L14" s="194" t="s">
        <v>6006</v>
      </c>
      <c r="M14" s="147" t="s">
        <v>1246</v>
      </c>
      <c r="N14" s="147"/>
      <c r="O14" s="147"/>
      <c r="P14" s="147"/>
      <c r="Q14" s="147"/>
      <c r="R14" s="147"/>
      <c r="S14" s="192"/>
      <c r="T14" s="2"/>
      <c r="U14" s="3"/>
      <c r="V14" s="3"/>
      <c r="W14" s="3"/>
      <c r="X14" s="3"/>
    </row>
    <row r="15" spans="1:24" ht="12.6" customHeight="1">
      <c r="A15" s="194"/>
      <c r="B15" s="194"/>
      <c r="C15" s="146" t="s">
        <v>1245</v>
      </c>
      <c r="D15" s="157" t="s">
        <v>6008</v>
      </c>
      <c r="E15" s="146" t="s">
        <v>6009</v>
      </c>
      <c r="F15" s="146" t="s">
        <v>1114</v>
      </c>
      <c r="G15" s="146" t="s">
        <v>1115</v>
      </c>
      <c r="H15" s="146" t="s">
        <v>1116</v>
      </c>
      <c r="J15" s="193"/>
      <c r="K15" s="194"/>
      <c r="L15" s="194"/>
      <c r="M15" s="146" t="s">
        <v>1245</v>
      </c>
      <c r="N15" s="157" t="s">
        <v>6008</v>
      </c>
      <c r="O15" s="146" t="s">
        <v>6009</v>
      </c>
      <c r="P15" s="146" t="s">
        <v>1114</v>
      </c>
      <c r="Q15" s="146" t="s">
        <v>1115</v>
      </c>
      <c r="R15" s="146" t="s">
        <v>1116</v>
      </c>
      <c r="S15" s="192"/>
      <c r="T15" s="2"/>
      <c r="U15" s="3"/>
      <c r="V15" s="3"/>
      <c r="W15" s="3"/>
      <c r="X15" s="3"/>
    </row>
    <row r="16" spans="1:24" ht="12.6" customHeight="1">
      <c r="A16" s="4" t="s">
        <v>579</v>
      </c>
      <c r="B16" s="4">
        <f>SUM(C16:I16)</f>
        <v>878</v>
      </c>
      <c r="C16" s="4">
        <v>824</v>
      </c>
      <c r="D16" s="4">
        <v>22</v>
      </c>
      <c r="E16" s="4">
        <v>3</v>
      </c>
      <c r="F16" s="4">
        <v>14</v>
      </c>
      <c r="G16" s="4">
        <v>13</v>
      </c>
      <c r="H16" s="4">
        <v>2</v>
      </c>
      <c r="I16" s="192"/>
      <c r="J16" s="193"/>
      <c r="K16" s="4" t="s">
        <v>375</v>
      </c>
      <c r="L16" s="4">
        <f t="shared" ref="L16:L38" si="2">SUM(M16:S16)</f>
        <v>588</v>
      </c>
      <c r="M16" s="4">
        <v>552</v>
      </c>
      <c r="N16" s="4">
        <v>28</v>
      </c>
      <c r="O16" s="4">
        <v>1</v>
      </c>
      <c r="P16" s="4">
        <v>4</v>
      </c>
      <c r="Q16" s="4">
        <v>2</v>
      </c>
      <c r="R16" s="4">
        <v>1</v>
      </c>
      <c r="S16" s="192"/>
      <c r="T16" s="3"/>
      <c r="U16" s="3"/>
      <c r="V16" s="3"/>
      <c r="W16" s="3"/>
      <c r="X16" s="3"/>
    </row>
    <row r="17" spans="1:24" ht="12.6" customHeight="1">
      <c r="A17" s="4" t="s">
        <v>580</v>
      </c>
      <c r="B17" s="4">
        <f t="shared" ref="B17:B39" si="3">SUM(C17:I17)</f>
        <v>294</v>
      </c>
      <c r="C17" s="4">
        <v>272</v>
      </c>
      <c r="D17" s="4">
        <v>4</v>
      </c>
      <c r="E17" s="4">
        <v>4</v>
      </c>
      <c r="F17" s="4">
        <v>7</v>
      </c>
      <c r="G17" s="4">
        <v>6</v>
      </c>
      <c r="H17" s="4">
        <v>1</v>
      </c>
      <c r="I17" s="192"/>
      <c r="J17" s="193"/>
      <c r="K17" s="4" t="s">
        <v>376</v>
      </c>
      <c r="L17" s="4">
        <f t="shared" si="2"/>
        <v>376</v>
      </c>
      <c r="M17" s="4">
        <v>330</v>
      </c>
      <c r="N17" s="4">
        <v>24</v>
      </c>
      <c r="O17" s="4">
        <v>2</v>
      </c>
      <c r="P17" s="4">
        <v>4</v>
      </c>
      <c r="Q17" s="4">
        <v>13</v>
      </c>
      <c r="R17" s="4">
        <v>3</v>
      </c>
      <c r="S17" s="192"/>
      <c r="T17" s="3"/>
      <c r="U17" s="3"/>
      <c r="V17" s="3"/>
      <c r="W17" s="3"/>
      <c r="X17" s="3"/>
    </row>
    <row r="18" spans="1:24" ht="12.6" customHeight="1">
      <c r="A18" s="4" t="s">
        <v>581</v>
      </c>
      <c r="B18" s="4">
        <f t="shared" si="3"/>
        <v>419</v>
      </c>
      <c r="C18" s="4">
        <v>396</v>
      </c>
      <c r="D18" s="4">
        <v>11</v>
      </c>
      <c r="E18" s="4">
        <v>2</v>
      </c>
      <c r="F18" s="4">
        <v>5</v>
      </c>
      <c r="G18" s="4">
        <v>3</v>
      </c>
      <c r="H18" s="4">
        <v>2</v>
      </c>
      <c r="I18" s="192"/>
      <c r="J18" s="193"/>
      <c r="K18" s="4" t="s">
        <v>377</v>
      </c>
      <c r="L18" s="4">
        <f t="shared" si="2"/>
        <v>308</v>
      </c>
      <c r="M18" s="4">
        <v>262</v>
      </c>
      <c r="N18" s="4">
        <v>29</v>
      </c>
      <c r="O18" s="4"/>
      <c r="P18" s="4">
        <v>6</v>
      </c>
      <c r="Q18" s="4">
        <v>5</v>
      </c>
      <c r="R18" s="4">
        <v>6</v>
      </c>
      <c r="S18" s="192"/>
      <c r="T18" s="3"/>
      <c r="U18" s="3"/>
      <c r="V18" s="3"/>
      <c r="W18" s="3"/>
      <c r="X18" s="3"/>
    </row>
    <row r="19" spans="1:24" ht="12.6" customHeight="1">
      <c r="A19" s="4" t="s">
        <v>582</v>
      </c>
      <c r="B19" s="4">
        <f t="shared" si="3"/>
        <v>267</v>
      </c>
      <c r="C19" s="4">
        <v>239</v>
      </c>
      <c r="D19" s="4">
        <v>11</v>
      </c>
      <c r="E19" s="4">
        <v>1</v>
      </c>
      <c r="F19" s="4">
        <v>8</v>
      </c>
      <c r="G19" s="4">
        <v>5</v>
      </c>
      <c r="H19" s="4">
        <v>3</v>
      </c>
      <c r="I19" s="192"/>
      <c r="J19" s="193"/>
      <c r="K19" s="4" t="s">
        <v>378</v>
      </c>
      <c r="L19" s="4">
        <f t="shared" si="2"/>
        <v>984</v>
      </c>
      <c r="M19" s="4">
        <v>886</v>
      </c>
      <c r="N19" s="4">
        <v>32</v>
      </c>
      <c r="O19" s="4">
        <v>2</v>
      </c>
      <c r="P19" s="4">
        <v>10</v>
      </c>
      <c r="Q19" s="4">
        <v>42</v>
      </c>
      <c r="R19" s="4">
        <v>12</v>
      </c>
      <c r="S19" s="192"/>
      <c r="T19" s="3"/>
      <c r="U19" s="3"/>
      <c r="V19" s="3"/>
      <c r="W19" s="3"/>
      <c r="X19" s="3"/>
    </row>
    <row r="20" spans="1:24" ht="12.6" customHeight="1">
      <c r="A20" s="4" t="s">
        <v>583</v>
      </c>
      <c r="B20" s="4">
        <f t="shared" si="3"/>
        <v>412</v>
      </c>
      <c r="C20" s="4">
        <v>388</v>
      </c>
      <c r="D20" s="4">
        <v>7</v>
      </c>
      <c r="E20" s="4">
        <v>3</v>
      </c>
      <c r="F20" s="4">
        <v>3</v>
      </c>
      <c r="G20" s="4">
        <v>8</v>
      </c>
      <c r="H20" s="4">
        <v>3</v>
      </c>
      <c r="I20" s="192"/>
      <c r="J20" s="193"/>
      <c r="K20" s="4" t="s">
        <v>379</v>
      </c>
      <c r="L20" s="4">
        <f t="shared" si="2"/>
        <v>199</v>
      </c>
      <c r="M20" s="4">
        <v>181</v>
      </c>
      <c r="N20" s="4">
        <v>9</v>
      </c>
      <c r="O20" s="4">
        <v>2</v>
      </c>
      <c r="P20" s="4">
        <v>2</v>
      </c>
      <c r="Q20" s="4">
        <v>3</v>
      </c>
      <c r="R20" s="4">
        <v>2</v>
      </c>
      <c r="S20" s="192"/>
      <c r="T20" s="3"/>
      <c r="U20" s="3"/>
      <c r="V20" s="3"/>
      <c r="W20" s="3"/>
      <c r="X20" s="3"/>
    </row>
    <row r="21" spans="1:24" ht="12.6" customHeight="1">
      <c r="A21" s="4" t="s">
        <v>584</v>
      </c>
      <c r="B21" s="4">
        <f t="shared" si="3"/>
        <v>375</v>
      </c>
      <c r="C21" s="4">
        <v>348</v>
      </c>
      <c r="D21" s="4">
        <v>15</v>
      </c>
      <c r="E21" s="4">
        <v>1</v>
      </c>
      <c r="F21" s="4">
        <v>5</v>
      </c>
      <c r="G21" s="4">
        <v>6</v>
      </c>
      <c r="H21" s="4"/>
      <c r="I21" s="192"/>
      <c r="J21" s="193"/>
      <c r="K21" s="4" t="s">
        <v>380</v>
      </c>
      <c r="L21" s="4">
        <f t="shared" si="2"/>
        <v>324</v>
      </c>
      <c r="M21" s="4">
        <v>309</v>
      </c>
      <c r="N21" s="4">
        <v>3</v>
      </c>
      <c r="O21" s="4">
        <v>3</v>
      </c>
      <c r="P21" s="4">
        <v>4</v>
      </c>
      <c r="Q21" s="4">
        <v>3</v>
      </c>
      <c r="R21" s="4">
        <v>2</v>
      </c>
      <c r="S21" s="192"/>
      <c r="T21" s="3"/>
      <c r="U21" s="3"/>
      <c r="V21" s="3"/>
      <c r="W21" s="3"/>
      <c r="X21" s="3"/>
    </row>
    <row r="22" spans="1:24" ht="12.6" customHeight="1">
      <c r="A22" s="4" t="s">
        <v>585</v>
      </c>
      <c r="B22" s="4">
        <f t="shared" si="3"/>
        <v>473</v>
      </c>
      <c r="C22" s="4">
        <v>429</v>
      </c>
      <c r="D22" s="4">
        <v>16</v>
      </c>
      <c r="E22" s="4">
        <v>1</v>
      </c>
      <c r="F22" s="4">
        <v>18</v>
      </c>
      <c r="G22" s="4">
        <v>6</v>
      </c>
      <c r="H22" s="4">
        <v>3</v>
      </c>
      <c r="I22" s="192"/>
      <c r="J22" s="193"/>
      <c r="K22" s="4" t="s">
        <v>381</v>
      </c>
      <c r="L22" s="4">
        <f t="shared" si="2"/>
        <v>197</v>
      </c>
      <c r="M22" s="4">
        <v>188</v>
      </c>
      <c r="N22" s="4">
        <v>3</v>
      </c>
      <c r="O22" s="4"/>
      <c r="P22" s="4"/>
      <c r="Q22" s="4">
        <v>4</v>
      </c>
      <c r="R22" s="4">
        <v>2</v>
      </c>
      <c r="S22" s="192"/>
      <c r="T22" s="3"/>
      <c r="U22" s="3"/>
      <c r="V22" s="3"/>
      <c r="W22" s="3"/>
      <c r="X22" s="3"/>
    </row>
    <row r="23" spans="1:24" ht="12.6" customHeight="1">
      <c r="A23" s="4" t="s">
        <v>3144</v>
      </c>
      <c r="B23" s="4">
        <f t="shared" si="3"/>
        <v>728</v>
      </c>
      <c r="C23" s="4">
        <v>683</v>
      </c>
      <c r="D23" s="4">
        <v>14</v>
      </c>
      <c r="E23" s="4">
        <v>6</v>
      </c>
      <c r="F23" s="4">
        <v>5</v>
      </c>
      <c r="G23" s="4">
        <v>13</v>
      </c>
      <c r="H23" s="4">
        <v>7</v>
      </c>
      <c r="I23" s="192"/>
      <c r="J23" s="193"/>
      <c r="K23" s="4" t="s">
        <v>382</v>
      </c>
      <c r="L23" s="4">
        <f t="shared" si="2"/>
        <v>337</v>
      </c>
      <c r="M23" s="4">
        <v>319</v>
      </c>
      <c r="N23" s="4">
        <v>8</v>
      </c>
      <c r="O23" s="4">
        <v>4</v>
      </c>
      <c r="P23" s="4">
        <v>2</v>
      </c>
      <c r="Q23" s="4">
        <v>4</v>
      </c>
      <c r="R23" s="4"/>
      <c r="S23" s="192"/>
      <c r="T23" s="3"/>
      <c r="U23" s="3"/>
      <c r="V23" s="3"/>
      <c r="W23" s="3"/>
      <c r="X23" s="3"/>
    </row>
    <row r="24" spans="1:24" ht="12.6" customHeight="1">
      <c r="A24" s="4" t="s">
        <v>3145</v>
      </c>
      <c r="B24" s="4">
        <f t="shared" si="3"/>
        <v>581</v>
      </c>
      <c r="C24" s="4">
        <v>525</v>
      </c>
      <c r="D24" s="4">
        <v>30</v>
      </c>
      <c r="E24" s="4">
        <v>1</v>
      </c>
      <c r="F24" s="4">
        <v>7</v>
      </c>
      <c r="G24" s="4">
        <v>8</v>
      </c>
      <c r="H24" s="4">
        <v>10</v>
      </c>
      <c r="I24" s="192"/>
      <c r="J24" s="193"/>
      <c r="K24" s="4" t="s">
        <v>383</v>
      </c>
      <c r="L24" s="4">
        <f t="shared" si="2"/>
        <v>329</v>
      </c>
      <c r="M24" s="4">
        <v>298</v>
      </c>
      <c r="N24" s="4">
        <v>18</v>
      </c>
      <c r="O24" s="4"/>
      <c r="P24" s="4">
        <v>3</v>
      </c>
      <c r="Q24" s="4">
        <v>7</v>
      </c>
      <c r="R24" s="4">
        <v>3</v>
      </c>
      <c r="S24" s="192"/>
      <c r="T24" s="3"/>
      <c r="U24" s="3"/>
      <c r="V24" s="3"/>
      <c r="W24" s="3"/>
      <c r="X24" s="3"/>
    </row>
    <row r="25" spans="1:24" ht="12.6" customHeight="1">
      <c r="A25" s="4" t="s">
        <v>3146</v>
      </c>
      <c r="B25" s="4">
        <f t="shared" si="3"/>
        <v>357</v>
      </c>
      <c r="C25" s="4">
        <v>327</v>
      </c>
      <c r="D25" s="4">
        <v>15</v>
      </c>
      <c r="E25" s="4">
        <v>2</v>
      </c>
      <c r="F25" s="4">
        <v>7</v>
      </c>
      <c r="G25" s="4">
        <v>3</v>
      </c>
      <c r="H25" s="4">
        <v>3</v>
      </c>
      <c r="I25" s="192"/>
      <c r="J25" s="193"/>
      <c r="K25" s="4" t="s">
        <v>384</v>
      </c>
      <c r="L25" s="4">
        <f t="shared" si="2"/>
        <v>495</v>
      </c>
      <c r="M25" s="4">
        <v>451</v>
      </c>
      <c r="N25" s="4">
        <v>28</v>
      </c>
      <c r="O25" s="4">
        <v>1</v>
      </c>
      <c r="P25" s="4">
        <v>6</v>
      </c>
      <c r="Q25" s="4">
        <v>3</v>
      </c>
      <c r="R25" s="4">
        <v>6</v>
      </c>
      <c r="S25" s="192"/>
      <c r="T25" s="3"/>
      <c r="U25" s="3"/>
      <c r="V25" s="3"/>
      <c r="W25" s="3"/>
      <c r="X25" s="3"/>
    </row>
    <row r="26" spans="1:24" ht="12.6" customHeight="1">
      <c r="A26" s="4" t="s">
        <v>3147</v>
      </c>
      <c r="B26" s="4">
        <f t="shared" si="3"/>
        <v>622</v>
      </c>
      <c r="C26" s="4">
        <v>598</v>
      </c>
      <c r="D26" s="4">
        <v>9</v>
      </c>
      <c r="E26" s="4">
        <v>2</v>
      </c>
      <c r="F26" s="4">
        <v>4</v>
      </c>
      <c r="G26" s="4">
        <v>6</v>
      </c>
      <c r="H26" s="4">
        <v>3</v>
      </c>
      <c r="I26" s="192"/>
      <c r="J26" s="193"/>
      <c r="K26" s="4" t="s">
        <v>385</v>
      </c>
      <c r="L26" s="4">
        <f t="shared" si="2"/>
        <v>492</v>
      </c>
      <c r="M26" s="4">
        <v>468</v>
      </c>
      <c r="N26" s="4">
        <v>7</v>
      </c>
      <c r="O26" s="4">
        <v>2</v>
      </c>
      <c r="P26" s="4">
        <v>5</v>
      </c>
      <c r="Q26" s="4">
        <v>4</v>
      </c>
      <c r="R26" s="4">
        <v>6</v>
      </c>
      <c r="S26" s="192"/>
      <c r="T26" s="3"/>
      <c r="U26" s="3"/>
      <c r="V26" s="3"/>
      <c r="W26" s="3"/>
      <c r="X26" s="3"/>
    </row>
    <row r="27" spans="1:24" ht="12.6" customHeight="1">
      <c r="A27" s="4" t="s">
        <v>3148</v>
      </c>
      <c r="B27" s="4">
        <f t="shared" si="3"/>
        <v>664</v>
      </c>
      <c r="C27" s="4">
        <v>626</v>
      </c>
      <c r="D27" s="4">
        <v>14</v>
      </c>
      <c r="E27" s="4">
        <v>3</v>
      </c>
      <c r="F27" s="4">
        <v>9</v>
      </c>
      <c r="G27" s="4">
        <v>8</v>
      </c>
      <c r="H27" s="4">
        <v>4</v>
      </c>
      <c r="I27" s="192"/>
      <c r="J27" s="193"/>
      <c r="K27" s="4" t="s">
        <v>171</v>
      </c>
      <c r="L27" s="4">
        <f t="shared" si="2"/>
        <v>214</v>
      </c>
      <c r="M27" s="4">
        <v>207</v>
      </c>
      <c r="N27" s="4">
        <v>2</v>
      </c>
      <c r="O27" s="4">
        <v>1</v>
      </c>
      <c r="P27" s="4">
        <v>3</v>
      </c>
      <c r="Q27" s="4">
        <v>1</v>
      </c>
      <c r="R27" s="4"/>
      <c r="S27" s="192"/>
      <c r="T27" s="3"/>
      <c r="U27" s="3"/>
      <c r="V27" s="3"/>
      <c r="W27" s="3"/>
      <c r="X27" s="3"/>
    </row>
    <row r="28" spans="1:24" ht="12.6" customHeight="1">
      <c r="A28" s="4" t="s">
        <v>3149</v>
      </c>
      <c r="B28" s="4">
        <f t="shared" si="3"/>
        <v>107</v>
      </c>
      <c r="C28" s="4">
        <v>102</v>
      </c>
      <c r="D28" s="4">
        <v>3</v>
      </c>
      <c r="E28" s="4">
        <v>1</v>
      </c>
      <c r="F28" s="4"/>
      <c r="G28" s="4">
        <v>1</v>
      </c>
      <c r="H28" s="4"/>
      <c r="I28" s="192"/>
      <c r="J28" s="193"/>
      <c r="K28" s="4" t="s">
        <v>172</v>
      </c>
      <c r="L28" s="4">
        <f t="shared" si="2"/>
        <v>269</v>
      </c>
      <c r="M28" s="4">
        <v>260</v>
      </c>
      <c r="N28" s="4">
        <v>4</v>
      </c>
      <c r="O28" s="4">
        <v>1</v>
      </c>
      <c r="P28" s="4">
        <v>2</v>
      </c>
      <c r="Q28" s="4">
        <v>1</v>
      </c>
      <c r="R28" s="4">
        <v>1</v>
      </c>
      <c r="S28" s="192"/>
      <c r="T28" s="3"/>
      <c r="U28" s="3"/>
      <c r="V28" s="3"/>
      <c r="W28" s="3"/>
      <c r="X28" s="3"/>
    </row>
    <row r="29" spans="1:24" ht="12.6" customHeight="1">
      <c r="A29" s="4" t="s">
        <v>3150</v>
      </c>
      <c r="B29" s="4">
        <f t="shared" si="3"/>
        <v>288</v>
      </c>
      <c r="C29" s="4">
        <v>204</v>
      </c>
      <c r="D29" s="4">
        <v>70</v>
      </c>
      <c r="E29" s="4"/>
      <c r="F29" s="4">
        <v>7</v>
      </c>
      <c r="G29" s="4">
        <v>6</v>
      </c>
      <c r="H29" s="4">
        <v>1</v>
      </c>
      <c r="I29" s="192"/>
      <c r="J29" s="193"/>
      <c r="K29" s="4" t="s">
        <v>173</v>
      </c>
      <c r="L29" s="4">
        <f t="shared" si="2"/>
        <v>337</v>
      </c>
      <c r="M29" s="4">
        <v>328</v>
      </c>
      <c r="N29" s="4">
        <v>2</v>
      </c>
      <c r="O29" s="4"/>
      <c r="P29" s="4">
        <v>2</v>
      </c>
      <c r="Q29" s="4">
        <v>4</v>
      </c>
      <c r="R29" s="4">
        <v>1</v>
      </c>
      <c r="S29" s="192"/>
      <c r="T29" s="3"/>
      <c r="U29" s="3"/>
      <c r="V29" s="3"/>
      <c r="W29" s="3"/>
      <c r="X29" s="3"/>
    </row>
    <row r="30" spans="1:24" ht="10.5">
      <c r="A30" s="4" t="s">
        <v>3151</v>
      </c>
      <c r="B30" s="4">
        <f t="shared" si="3"/>
        <v>715</v>
      </c>
      <c r="C30" s="4">
        <v>666</v>
      </c>
      <c r="D30" s="4">
        <v>11</v>
      </c>
      <c r="E30" s="4">
        <v>3</v>
      </c>
      <c r="F30" s="4">
        <v>14</v>
      </c>
      <c r="G30" s="4">
        <v>18</v>
      </c>
      <c r="H30" s="4">
        <v>3</v>
      </c>
      <c r="I30" s="192"/>
      <c r="J30" s="193"/>
      <c r="K30" s="4" t="s">
        <v>174</v>
      </c>
      <c r="L30" s="4">
        <f t="shared" si="2"/>
        <v>199</v>
      </c>
      <c r="M30" s="4">
        <v>188</v>
      </c>
      <c r="N30" s="4">
        <v>5</v>
      </c>
      <c r="O30" s="4">
        <v>3</v>
      </c>
      <c r="P30" s="4">
        <v>2</v>
      </c>
      <c r="Q30" s="4"/>
      <c r="R30" s="4">
        <v>1</v>
      </c>
      <c r="S30" s="192"/>
      <c r="T30" s="3"/>
      <c r="U30" s="3"/>
      <c r="V30" s="3"/>
      <c r="W30" s="3"/>
      <c r="X30" s="3"/>
    </row>
    <row r="31" spans="1:24" ht="12.6" customHeight="1">
      <c r="A31" s="4" t="s">
        <v>3152</v>
      </c>
      <c r="B31" s="4">
        <f t="shared" si="3"/>
        <v>344</v>
      </c>
      <c r="C31" s="4">
        <v>325</v>
      </c>
      <c r="D31" s="4">
        <v>8</v>
      </c>
      <c r="E31" s="4"/>
      <c r="F31" s="4">
        <v>6</v>
      </c>
      <c r="G31" s="4">
        <v>3</v>
      </c>
      <c r="H31" s="4">
        <v>2</v>
      </c>
      <c r="I31" s="192"/>
      <c r="J31" s="193"/>
      <c r="K31" s="4" t="s">
        <v>175</v>
      </c>
      <c r="L31" s="4">
        <f t="shared" si="2"/>
        <v>559</v>
      </c>
      <c r="M31" s="4">
        <v>520</v>
      </c>
      <c r="N31" s="4">
        <v>22</v>
      </c>
      <c r="O31" s="4">
        <v>3</v>
      </c>
      <c r="P31" s="4">
        <v>3</v>
      </c>
      <c r="Q31" s="4">
        <v>6</v>
      </c>
      <c r="R31" s="4">
        <v>5</v>
      </c>
      <c r="S31" s="192"/>
      <c r="T31" s="3"/>
      <c r="U31" s="3"/>
      <c r="V31" s="3"/>
      <c r="W31" s="3"/>
      <c r="X31" s="3"/>
    </row>
    <row r="32" spans="1:24" ht="12.6" customHeight="1">
      <c r="A32" s="4" t="s">
        <v>329</v>
      </c>
      <c r="B32" s="4">
        <f t="shared" si="3"/>
        <v>393</v>
      </c>
      <c r="C32" s="4">
        <v>376</v>
      </c>
      <c r="D32" s="4">
        <v>10</v>
      </c>
      <c r="E32" s="4"/>
      <c r="F32" s="4">
        <v>3</v>
      </c>
      <c r="G32" s="4">
        <v>2</v>
      </c>
      <c r="H32" s="4">
        <v>2</v>
      </c>
      <c r="I32" s="192"/>
      <c r="J32" s="193"/>
      <c r="K32" s="4" t="s">
        <v>2131</v>
      </c>
      <c r="L32" s="4">
        <f t="shared" si="2"/>
        <v>346</v>
      </c>
      <c r="M32" s="4">
        <v>310</v>
      </c>
      <c r="N32" s="4">
        <v>22</v>
      </c>
      <c r="O32" s="4">
        <v>4</v>
      </c>
      <c r="P32" s="4">
        <v>5</v>
      </c>
      <c r="Q32" s="4">
        <v>4</v>
      </c>
      <c r="R32" s="4">
        <v>1</v>
      </c>
      <c r="S32" s="192"/>
      <c r="T32" s="3"/>
      <c r="U32" s="3"/>
      <c r="V32" s="3"/>
      <c r="W32" s="3"/>
      <c r="X32" s="3"/>
    </row>
    <row r="33" spans="1:24" ht="12.6" customHeight="1">
      <c r="A33" s="4" t="s">
        <v>330</v>
      </c>
      <c r="B33" s="4">
        <f t="shared" si="3"/>
        <v>262</v>
      </c>
      <c r="C33" s="4">
        <v>248</v>
      </c>
      <c r="D33" s="4">
        <v>2</v>
      </c>
      <c r="E33" s="4">
        <v>2</v>
      </c>
      <c r="F33" s="4">
        <v>5</v>
      </c>
      <c r="G33" s="4">
        <v>4</v>
      </c>
      <c r="H33" s="4">
        <v>1</v>
      </c>
      <c r="I33" s="192"/>
      <c r="J33" s="193"/>
      <c r="K33" s="4" t="s">
        <v>2132</v>
      </c>
      <c r="L33" s="4">
        <f t="shared" si="2"/>
        <v>249</v>
      </c>
      <c r="M33" s="4">
        <v>233</v>
      </c>
      <c r="N33" s="4">
        <v>7</v>
      </c>
      <c r="O33" s="4">
        <v>4</v>
      </c>
      <c r="P33" s="4">
        <v>2</v>
      </c>
      <c r="Q33" s="4">
        <v>2</v>
      </c>
      <c r="R33" s="4">
        <v>1</v>
      </c>
      <c r="S33" s="192"/>
      <c r="T33" s="3"/>
      <c r="U33" s="3"/>
      <c r="V33" s="3"/>
      <c r="W33" s="3"/>
      <c r="X33" s="3"/>
    </row>
    <row r="34" spans="1:24" ht="12.6" customHeight="1">
      <c r="A34" s="4" t="s">
        <v>369</v>
      </c>
      <c r="B34" s="4">
        <f t="shared" si="3"/>
        <v>319</v>
      </c>
      <c r="C34" s="4">
        <v>291</v>
      </c>
      <c r="D34" s="4">
        <v>14</v>
      </c>
      <c r="E34" s="4">
        <v>4</v>
      </c>
      <c r="F34" s="4">
        <v>6</v>
      </c>
      <c r="G34" s="4">
        <v>3</v>
      </c>
      <c r="H34" s="4">
        <v>1</v>
      </c>
      <c r="I34" s="192"/>
      <c r="J34" s="193"/>
      <c r="K34" s="4" t="s">
        <v>2133</v>
      </c>
      <c r="L34" s="4">
        <f t="shared" si="2"/>
        <v>307</v>
      </c>
      <c r="M34" s="4">
        <v>280</v>
      </c>
      <c r="N34" s="4">
        <v>13</v>
      </c>
      <c r="O34" s="4">
        <v>2</v>
      </c>
      <c r="P34" s="4">
        <v>2</v>
      </c>
      <c r="Q34" s="4">
        <v>8</v>
      </c>
      <c r="R34" s="4">
        <v>2</v>
      </c>
      <c r="S34" s="192"/>
      <c r="T34" s="3"/>
      <c r="U34" s="3"/>
      <c r="V34" s="3"/>
      <c r="W34" s="3"/>
      <c r="X34" s="3"/>
    </row>
    <row r="35" spans="1:24" ht="12.6" customHeight="1">
      <c r="A35" s="4" t="s">
        <v>370</v>
      </c>
      <c r="B35" s="4">
        <f t="shared" si="3"/>
        <v>782</v>
      </c>
      <c r="C35" s="4">
        <v>722</v>
      </c>
      <c r="D35" s="4">
        <v>28</v>
      </c>
      <c r="E35" s="4">
        <v>2</v>
      </c>
      <c r="F35" s="4">
        <v>13</v>
      </c>
      <c r="G35" s="4">
        <v>14</v>
      </c>
      <c r="H35" s="4">
        <v>3</v>
      </c>
      <c r="I35" s="192"/>
      <c r="J35" s="193"/>
      <c r="K35" s="4" t="s">
        <v>692</v>
      </c>
      <c r="L35" s="4">
        <f t="shared" si="2"/>
        <v>291</v>
      </c>
      <c r="M35" s="4">
        <v>270</v>
      </c>
      <c r="N35" s="4">
        <v>7</v>
      </c>
      <c r="O35" s="4"/>
      <c r="P35" s="4">
        <v>7</v>
      </c>
      <c r="Q35" s="4">
        <v>6</v>
      </c>
      <c r="R35" s="4">
        <v>1</v>
      </c>
      <c r="S35" s="192"/>
      <c r="T35" s="3"/>
      <c r="U35" s="3"/>
      <c r="V35" s="3"/>
      <c r="W35" s="3"/>
      <c r="X35" s="3"/>
    </row>
    <row r="36" spans="1:24" ht="12.6" customHeight="1">
      <c r="A36" s="4" t="s">
        <v>371</v>
      </c>
      <c r="B36" s="4">
        <f t="shared" si="3"/>
        <v>794</v>
      </c>
      <c r="C36" s="4">
        <v>746</v>
      </c>
      <c r="D36" s="4">
        <v>16</v>
      </c>
      <c r="E36" s="4">
        <v>1</v>
      </c>
      <c r="F36" s="4">
        <v>8</v>
      </c>
      <c r="G36" s="4">
        <v>16</v>
      </c>
      <c r="H36" s="4">
        <v>7</v>
      </c>
      <c r="I36" s="192"/>
      <c r="J36" s="193"/>
      <c r="K36" s="4" t="s">
        <v>3161</v>
      </c>
      <c r="L36" s="4">
        <f t="shared" si="2"/>
        <v>228</v>
      </c>
      <c r="M36" s="4">
        <v>209</v>
      </c>
      <c r="N36" s="4">
        <v>5</v>
      </c>
      <c r="O36" s="4">
        <v>2</v>
      </c>
      <c r="P36" s="4">
        <v>5</v>
      </c>
      <c r="Q36" s="4">
        <v>4</v>
      </c>
      <c r="R36" s="4">
        <v>3</v>
      </c>
      <c r="S36" s="192"/>
      <c r="T36" s="3"/>
      <c r="U36" s="3"/>
      <c r="V36" s="3"/>
      <c r="W36" s="3"/>
      <c r="X36" s="3"/>
    </row>
    <row r="37" spans="1:24" ht="12.6" customHeight="1">
      <c r="A37" s="4" t="s">
        <v>372</v>
      </c>
      <c r="B37" s="4">
        <f t="shared" si="3"/>
        <v>743</v>
      </c>
      <c r="C37" s="4">
        <v>713</v>
      </c>
      <c r="D37" s="4">
        <v>14</v>
      </c>
      <c r="E37" s="4">
        <v>1</v>
      </c>
      <c r="F37" s="4">
        <v>4</v>
      </c>
      <c r="G37" s="4">
        <v>4</v>
      </c>
      <c r="H37" s="4">
        <v>7</v>
      </c>
      <c r="I37" s="192"/>
      <c r="J37" s="193"/>
      <c r="K37" s="4" t="s">
        <v>693</v>
      </c>
      <c r="L37" s="4">
        <f t="shared" si="2"/>
        <v>471</v>
      </c>
      <c r="M37" s="4">
        <v>432</v>
      </c>
      <c r="N37" s="4">
        <v>7</v>
      </c>
      <c r="O37" s="4">
        <v>3</v>
      </c>
      <c r="P37" s="4">
        <v>9</v>
      </c>
      <c r="Q37" s="4">
        <v>12</v>
      </c>
      <c r="R37" s="4">
        <v>8</v>
      </c>
      <c r="S37" s="192"/>
      <c r="T37" s="3"/>
      <c r="U37" s="3"/>
      <c r="V37" s="3"/>
      <c r="W37" s="3"/>
      <c r="X37" s="3"/>
    </row>
    <row r="38" spans="1:24" ht="12.6" customHeight="1">
      <c r="A38" s="4" t="s">
        <v>373</v>
      </c>
      <c r="B38" s="4">
        <f t="shared" si="3"/>
        <v>1271</v>
      </c>
      <c r="C38" s="4">
        <v>1207</v>
      </c>
      <c r="D38" s="4">
        <v>26</v>
      </c>
      <c r="E38" s="4">
        <v>5</v>
      </c>
      <c r="F38" s="4">
        <v>6</v>
      </c>
      <c r="G38" s="4">
        <v>16</v>
      </c>
      <c r="H38" s="4">
        <v>11</v>
      </c>
      <c r="I38" s="192"/>
      <c r="J38" s="193"/>
      <c r="K38" s="4" t="s">
        <v>694</v>
      </c>
      <c r="L38" s="4">
        <f t="shared" si="2"/>
        <v>176</v>
      </c>
      <c r="M38" s="4">
        <v>167</v>
      </c>
      <c r="N38" s="4">
        <v>4</v>
      </c>
      <c r="O38" s="4">
        <v>1</v>
      </c>
      <c r="P38" s="4">
        <v>3</v>
      </c>
      <c r="Q38" s="4">
        <v>1</v>
      </c>
      <c r="R38" s="4"/>
      <c r="S38" s="192"/>
      <c r="T38" s="3"/>
      <c r="U38" s="3"/>
      <c r="V38" s="3"/>
      <c r="W38" s="3"/>
      <c r="X38" s="3"/>
    </row>
    <row r="39" spans="1:24" ht="12.6" customHeight="1">
      <c r="A39" s="4" t="s">
        <v>374</v>
      </c>
      <c r="B39" s="4">
        <f t="shared" si="3"/>
        <v>782</v>
      </c>
      <c r="C39" s="4">
        <v>739</v>
      </c>
      <c r="D39" s="4">
        <v>14</v>
      </c>
      <c r="E39" s="4">
        <v>9</v>
      </c>
      <c r="F39" s="4">
        <v>6</v>
      </c>
      <c r="G39" s="4">
        <v>6</v>
      </c>
      <c r="H39" s="4">
        <v>8</v>
      </c>
      <c r="I39" s="192"/>
      <c r="J39" s="193"/>
      <c r="K39" s="36" t="s">
        <v>548</v>
      </c>
      <c r="L39" s="5">
        <f t="shared" ref="L39:R39" si="4">SUM(B16:B39,L16:L38)</f>
        <v>21145</v>
      </c>
      <c r="M39" s="5">
        <f t="shared" si="4"/>
        <v>19642</v>
      </c>
      <c r="N39" s="5">
        <f t="shared" si="4"/>
        <v>673</v>
      </c>
      <c r="O39" s="5">
        <f t="shared" si="4"/>
        <v>98</v>
      </c>
      <c r="P39" s="5">
        <f t="shared" si="4"/>
        <v>261</v>
      </c>
      <c r="Q39" s="5">
        <f t="shared" si="4"/>
        <v>317</v>
      </c>
      <c r="R39" s="5">
        <f t="shared" si="4"/>
        <v>154</v>
      </c>
      <c r="S39" s="191"/>
      <c r="T39" s="3"/>
      <c r="U39" s="3"/>
      <c r="V39" s="3"/>
      <c r="W39" s="3"/>
      <c r="X39" s="3"/>
    </row>
    <row r="40" spans="1:24" ht="12.75" customHeight="1">
      <c r="J40" s="8"/>
      <c r="R40" s="3"/>
      <c r="S40" s="3"/>
      <c r="T40" s="3"/>
      <c r="U40" s="3"/>
      <c r="V40" s="3"/>
      <c r="W40" s="3"/>
      <c r="X40" s="3"/>
    </row>
    <row r="41" spans="1:24" ht="12.75" customHeight="1">
      <c r="I41" s="26"/>
      <c r="J41" s="8"/>
      <c r="R41" s="3"/>
      <c r="S41" s="3"/>
      <c r="T41" s="3"/>
      <c r="U41" s="3"/>
      <c r="V41" s="3"/>
      <c r="W41" s="3"/>
      <c r="X41" s="3"/>
    </row>
    <row r="42" spans="1:24" ht="12.75" customHeight="1">
      <c r="J42" s="8"/>
      <c r="R42" s="3"/>
      <c r="S42" s="3"/>
      <c r="T42" s="3"/>
      <c r="U42" s="3"/>
      <c r="V42" s="3"/>
      <c r="W42" s="3"/>
      <c r="X42" s="3"/>
    </row>
    <row r="43" spans="1:24" ht="12.75" customHeight="1">
      <c r="J43" s="8"/>
      <c r="R43" s="3"/>
      <c r="S43" s="3"/>
      <c r="T43" s="3"/>
      <c r="U43" s="3"/>
      <c r="V43" s="3"/>
      <c r="W43" s="3"/>
      <c r="X43" s="3"/>
    </row>
    <row r="44" spans="1:24" ht="12.75" customHeight="1">
      <c r="R44" s="3"/>
      <c r="S44" s="3"/>
      <c r="T44" s="3"/>
      <c r="U44" s="3"/>
      <c r="V44" s="3"/>
      <c r="W44" s="3"/>
      <c r="X44" s="3"/>
    </row>
    <row r="45" spans="1:24" ht="12.75" customHeight="1">
      <c r="R45" s="3"/>
      <c r="S45" s="3"/>
      <c r="T45" s="3"/>
      <c r="U45" s="3"/>
      <c r="V45" s="3"/>
      <c r="W45" s="3"/>
      <c r="X45" s="3"/>
    </row>
    <row r="46" spans="1:24" ht="12.75" customHeight="1">
      <c r="R46" s="3"/>
      <c r="S46" s="3"/>
      <c r="T46" s="3"/>
      <c r="U46" s="3"/>
      <c r="V46" s="3"/>
      <c r="W46" s="3"/>
      <c r="X46" s="3"/>
    </row>
    <row r="47" spans="1:24" ht="12.75" customHeight="1">
      <c r="R47" s="3"/>
      <c r="S47" s="3"/>
      <c r="T47" s="3"/>
      <c r="U47" s="3"/>
      <c r="V47" s="3"/>
      <c r="W47" s="3"/>
      <c r="X47" s="3"/>
    </row>
    <row r="48" spans="1:24" ht="12.75" customHeight="1">
      <c r="R48" s="3"/>
      <c r="S48" s="3"/>
      <c r="T48" s="3"/>
      <c r="U48" s="3"/>
      <c r="V48" s="3"/>
      <c r="W48" s="3"/>
      <c r="X48" s="3"/>
    </row>
    <row r="49" spans="18:24" ht="12.75" customHeight="1">
      <c r="R49" s="3"/>
      <c r="S49" s="3"/>
      <c r="T49" s="3"/>
      <c r="U49" s="3"/>
      <c r="V49" s="3"/>
      <c r="W49" s="3"/>
      <c r="X49" s="3"/>
    </row>
    <row r="50" spans="18:24" ht="12.75" customHeight="1">
      <c r="R50" s="3"/>
      <c r="S50" s="3"/>
      <c r="T50" s="3"/>
      <c r="U50" s="3"/>
      <c r="V50" s="3"/>
      <c r="W50" s="3"/>
      <c r="X50" s="3"/>
    </row>
    <row r="51" spans="18:24" ht="12.75" customHeight="1">
      <c r="R51" s="3"/>
      <c r="S51" s="3"/>
      <c r="T51" s="3"/>
      <c r="U51" s="3"/>
      <c r="V51" s="3"/>
      <c r="W51" s="3"/>
      <c r="X51" s="3"/>
    </row>
    <row r="52" spans="18:24" ht="12.75" customHeight="1">
      <c r="R52" s="3"/>
      <c r="S52" s="3"/>
      <c r="T52" s="3"/>
      <c r="U52" s="3"/>
      <c r="V52" s="3"/>
      <c r="W52" s="3"/>
      <c r="X52" s="3"/>
    </row>
    <row r="53" spans="18:24" ht="12.75" customHeight="1">
      <c r="R53" s="3"/>
      <c r="S53" s="3"/>
      <c r="T53" s="3"/>
      <c r="U53" s="3"/>
      <c r="V53" s="3"/>
      <c r="W53" s="3"/>
      <c r="X53" s="3"/>
    </row>
    <row r="54" spans="18:24" ht="12.75" customHeight="1">
      <c r="R54" s="3"/>
      <c r="S54" s="3"/>
      <c r="T54" s="3"/>
      <c r="U54" s="3"/>
      <c r="V54" s="3"/>
      <c r="W54" s="3"/>
      <c r="X54" s="3"/>
    </row>
    <row r="55" spans="18:24" ht="12.75" customHeight="1">
      <c r="R55" s="3"/>
      <c r="S55" s="3"/>
      <c r="T55" s="3"/>
      <c r="U55" s="3"/>
      <c r="V55" s="3"/>
      <c r="W55" s="3"/>
      <c r="X55" s="3"/>
    </row>
    <row r="56" spans="18:24" ht="12.75" customHeight="1">
      <c r="R56" s="3"/>
      <c r="S56" s="3"/>
      <c r="T56" s="3"/>
      <c r="U56" s="3"/>
      <c r="V56" s="3"/>
      <c r="W56" s="3"/>
      <c r="X56" s="3"/>
    </row>
    <row r="57" spans="18:24" ht="12.75" customHeight="1">
      <c r="R57" s="3"/>
      <c r="S57" s="3"/>
      <c r="T57" s="3"/>
      <c r="U57" s="3"/>
      <c r="V57" s="3"/>
      <c r="W57" s="3"/>
      <c r="X57" s="3"/>
    </row>
    <row r="58" spans="18:24" ht="12.75" customHeight="1">
      <c r="R58" s="3"/>
      <c r="S58" s="3"/>
      <c r="T58" s="3"/>
      <c r="U58" s="3"/>
      <c r="V58" s="3"/>
      <c r="W58" s="3"/>
      <c r="X58" s="3"/>
    </row>
    <row r="59" spans="18:24" ht="12.75" customHeight="1">
      <c r="R59" s="3"/>
      <c r="S59" s="3"/>
      <c r="T59" s="3"/>
      <c r="U59" s="3"/>
      <c r="V59" s="3"/>
      <c r="W59" s="3"/>
      <c r="X59" s="3"/>
    </row>
    <row r="60" spans="18:24" ht="12.75" customHeight="1">
      <c r="R60" s="3"/>
      <c r="S60" s="3"/>
      <c r="T60" s="3"/>
      <c r="U60" s="3"/>
      <c r="V60" s="3"/>
      <c r="W60" s="3"/>
      <c r="X60" s="3"/>
    </row>
    <row r="61" spans="18:24" ht="12.75" customHeight="1">
      <c r="R61" s="3"/>
      <c r="S61" s="3"/>
      <c r="T61" s="3"/>
      <c r="U61" s="3"/>
      <c r="V61" s="3"/>
      <c r="W61" s="3"/>
      <c r="X61" s="3"/>
    </row>
    <row r="62" spans="18:24" ht="12.75" customHeight="1">
      <c r="R62" s="3"/>
      <c r="S62" s="3"/>
      <c r="T62" s="3"/>
      <c r="U62" s="3"/>
      <c r="V62" s="3"/>
      <c r="W62" s="3"/>
      <c r="X62" s="3"/>
    </row>
    <row r="63" spans="18:24" ht="12.75" customHeight="1">
      <c r="R63" s="3"/>
      <c r="S63" s="3"/>
      <c r="T63" s="3"/>
      <c r="U63" s="3"/>
      <c r="V63" s="3"/>
      <c r="W63" s="3"/>
      <c r="X63" s="3"/>
    </row>
    <row r="64" spans="18:24" ht="12.75" customHeight="1">
      <c r="R64" s="3"/>
      <c r="S64" s="3"/>
      <c r="T64" s="3"/>
      <c r="U64" s="3"/>
      <c r="V64" s="3"/>
      <c r="W64" s="3"/>
      <c r="X64" s="3"/>
    </row>
    <row r="65" spans="18:24" ht="12.75" customHeight="1">
      <c r="R65" s="3"/>
      <c r="S65" s="3"/>
      <c r="T65" s="3"/>
      <c r="U65" s="3"/>
      <c r="V65" s="3"/>
      <c r="W65" s="3"/>
      <c r="X65" s="3"/>
    </row>
    <row r="66" spans="18:24" ht="12.75" customHeight="1">
      <c r="R66" s="3"/>
      <c r="S66" s="3"/>
      <c r="T66" s="3"/>
      <c r="U66" s="3"/>
      <c r="V66" s="3"/>
      <c r="W66" s="3"/>
      <c r="X66" s="3"/>
    </row>
    <row r="67" spans="18:24" ht="12.75" customHeight="1">
      <c r="R67" s="3"/>
      <c r="S67" s="3"/>
      <c r="T67" s="3"/>
      <c r="U67" s="3"/>
      <c r="V67" s="3"/>
      <c r="W67" s="3"/>
      <c r="X67" s="3"/>
    </row>
    <row r="68" spans="18:24" ht="12.75" customHeight="1">
      <c r="R68" s="3"/>
      <c r="S68" s="3"/>
      <c r="T68" s="3"/>
      <c r="U68" s="3"/>
      <c r="V68" s="3"/>
      <c r="W68" s="3"/>
      <c r="X68" s="3"/>
    </row>
    <row r="69" spans="18:24" ht="12.75" customHeight="1">
      <c r="R69" s="3"/>
      <c r="S69" s="3"/>
      <c r="T69" s="3"/>
      <c r="U69" s="3"/>
      <c r="V69" s="3"/>
      <c r="W69" s="3"/>
      <c r="X69" s="3"/>
    </row>
    <row r="70" spans="18:24" ht="12.75" customHeight="1">
      <c r="R70" s="3"/>
      <c r="S70" s="3"/>
      <c r="T70" s="3"/>
      <c r="U70" s="3"/>
      <c r="V70" s="3"/>
      <c r="W70" s="3"/>
      <c r="X70" s="3"/>
    </row>
    <row r="71" spans="18:24" ht="12.75" customHeight="1">
      <c r="R71" s="3"/>
      <c r="S71" s="3"/>
      <c r="T71" s="3"/>
      <c r="U71" s="3"/>
      <c r="V71" s="3"/>
      <c r="W71" s="3"/>
      <c r="X71" s="3"/>
    </row>
    <row r="72" spans="18:24" ht="12.75" customHeight="1">
      <c r="R72" s="3"/>
      <c r="S72" s="3"/>
      <c r="T72" s="3"/>
      <c r="U72" s="3"/>
      <c r="V72" s="3"/>
      <c r="W72" s="3"/>
      <c r="X72" s="3"/>
    </row>
    <row r="73" spans="18:24" ht="12.75" customHeight="1">
      <c r="R73" s="3"/>
      <c r="S73" s="3"/>
      <c r="T73" s="3"/>
      <c r="U73" s="3"/>
      <c r="V73" s="3"/>
      <c r="W73" s="3"/>
      <c r="X73" s="3"/>
    </row>
    <row r="74" spans="18:24" ht="12.75" customHeight="1">
      <c r="R74" s="3"/>
      <c r="S74" s="3"/>
      <c r="T74" s="3"/>
      <c r="U74" s="3"/>
      <c r="V74" s="3"/>
      <c r="W74" s="3"/>
      <c r="X74" s="3"/>
    </row>
    <row r="75" spans="18:24" ht="12.75" customHeight="1">
      <c r="R75" s="3"/>
      <c r="S75" s="3"/>
      <c r="T75" s="3"/>
      <c r="U75" s="3"/>
      <c r="V75" s="3"/>
      <c r="W75" s="3"/>
      <c r="X75" s="3"/>
    </row>
    <row r="76" spans="18:24" ht="12.75" customHeight="1">
      <c r="R76" s="3"/>
      <c r="S76" s="3"/>
      <c r="T76" s="3"/>
      <c r="U76" s="3"/>
      <c r="V76" s="3"/>
      <c r="W76" s="3"/>
      <c r="X76" s="3"/>
    </row>
    <row r="77" spans="18:24" ht="12.75" customHeight="1">
      <c r="S77" s="2"/>
      <c r="T77" s="2"/>
      <c r="U77" s="2"/>
      <c r="V77" s="2"/>
      <c r="W77" s="2"/>
      <c r="X77" s="3"/>
    </row>
    <row r="78" spans="18:24" ht="12.75" customHeight="1">
      <c r="S78" s="2"/>
      <c r="T78" s="2"/>
      <c r="U78" s="2"/>
      <c r="V78" s="2"/>
      <c r="W78" s="2"/>
      <c r="X78" s="3"/>
    </row>
    <row r="79" spans="18:24" ht="12.75" customHeight="1">
      <c r="S79" s="2"/>
      <c r="T79" s="2"/>
      <c r="U79" s="2"/>
      <c r="V79" s="2"/>
      <c r="W79" s="2"/>
      <c r="X79" s="3"/>
    </row>
    <row r="80" spans="18:24" ht="12.75" customHeight="1">
      <c r="S80" s="2"/>
      <c r="T80" s="2"/>
      <c r="U80" s="2"/>
      <c r="V80" s="2"/>
      <c r="W80" s="2"/>
      <c r="X80" s="3"/>
    </row>
    <row r="81" spans="19:24" ht="12.75" customHeight="1">
      <c r="S81" s="2"/>
      <c r="T81" s="2"/>
      <c r="U81" s="2"/>
      <c r="V81" s="2"/>
      <c r="W81" s="2"/>
      <c r="X81" s="3"/>
    </row>
    <row r="82" spans="19:24" ht="12.75" customHeight="1">
      <c r="S82" s="2"/>
      <c r="T82" s="2"/>
      <c r="U82" s="2"/>
      <c r="V82" s="2"/>
      <c r="W82" s="2"/>
      <c r="X82" s="3"/>
    </row>
    <row r="83" spans="19:24" ht="12.75" customHeight="1">
      <c r="S83" s="2"/>
      <c r="T83" s="2"/>
      <c r="U83" s="2"/>
      <c r="V83" s="2"/>
      <c r="W83" s="2"/>
      <c r="X83" s="3"/>
    </row>
    <row r="84" spans="19:24" ht="12.75" customHeight="1">
      <c r="S84" s="2"/>
      <c r="T84" s="2"/>
      <c r="U84" s="2"/>
      <c r="V84" s="2"/>
      <c r="W84" s="2"/>
      <c r="X84" s="3"/>
    </row>
    <row r="85" spans="19:24" ht="12.75" customHeight="1">
      <c r="S85" s="2"/>
      <c r="T85" s="2"/>
      <c r="U85" s="2"/>
      <c r="V85" s="2"/>
      <c r="W85" s="2"/>
      <c r="X85" s="3"/>
    </row>
    <row r="86" spans="19:24" ht="12.75" customHeight="1">
      <c r="S86" s="2"/>
      <c r="T86" s="2"/>
      <c r="U86" s="2"/>
      <c r="V86" s="2"/>
      <c r="W86" s="2"/>
      <c r="X86" s="3"/>
    </row>
    <row r="87" spans="19:24" ht="12.75" customHeight="1">
      <c r="S87" s="2"/>
      <c r="T87" s="2"/>
      <c r="U87" s="2"/>
      <c r="V87" s="2"/>
      <c r="W87" s="2"/>
      <c r="X87" s="3"/>
    </row>
    <row r="88" spans="19:24" ht="12.75" customHeight="1">
      <c r="S88" s="2"/>
      <c r="T88" s="2"/>
      <c r="U88" s="2"/>
      <c r="V88" s="2"/>
      <c r="W88" s="2"/>
      <c r="X88" s="3"/>
    </row>
    <row r="89" spans="19:24" ht="12.75" customHeight="1">
      <c r="S89" s="2"/>
      <c r="T89" s="2"/>
      <c r="U89" s="2"/>
      <c r="V89" s="2"/>
      <c r="W89" s="2"/>
      <c r="X89" s="3"/>
    </row>
    <row r="90" spans="19:24" ht="12.75" customHeight="1">
      <c r="S90" s="2"/>
      <c r="T90" s="2"/>
      <c r="U90" s="2"/>
      <c r="V90" s="2"/>
      <c r="W90" s="2"/>
      <c r="X90" s="3"/>
    </row>
    <row r="91" spans="19:24" ht="12.75" customHeight="1">
      <c r="S91" s="2"/>
      <c r="T91" s="2"/>
      <c r="U91" s="2"/>
      <c r="V91" s="2"/>
      <c r="W91" s="2"/>
      <c r="X91" s="3"/>
    </row>
    <row r="92" spans="19:24" ht="12.75" customHeight="1">
      <c r="S92" s="2"/>
      <c r="T92" s="2"/>
      <c r="U92" s="2"/>
      <c r="V92" s="2"/>
      <c r="W92" s="2"/>
      <c r="X92" s="3"/>
    </row>
    <row r="93" spans="19:24" ht="12.75" customHeight="1">
      <c r="S93" s="2"/>
      <c r="T93" s="2"/>
      <c r="U93" s="2"/>
      <c r="V93" s="2"/>
      <c r="W93" s="2"/>
      <c r="X93" s="3"/>
    </row>
    <row r="94" spans="19:24" ht="12.75" customHeight="1">
      <c r="S94" s="2"/>
      <c r="T94" s="2"/>
      <c r="U94" s="2"/>
      <c r="V94" s="2"/>
      <c r="W94" s="2"/>
      <c r="X94" s="3"/>
    </row>
    <row r="95" spans="19:24" ht="12.75" customHeight="1">
      <c r="S95" s="2"/>
      <c r="T95" s="2"/>
      <c r="U95" s="2"/>
      <c r="V95" s="2"/>
      <c r="W95" s="2"/>
      <c r="X95" s="3"/>
    </row>
    <row r="96" spans="19:24" ht="12.75" customHeight="1">
      <c r="S96" s="2"/>
      <c r="T96" s="2"/>
      <c r="U96" s="2"/>
      <c r="V96" s="2"/>
      <c r="W96" s="2"/>
      <c r="X96" s="3"/>
    </row>
    <row r="97" spans="19:24" ht="12.75" customHeight="1">
      <c r="S97" s="2"/>
      <c r="T97" s="2"/>
      <c r="U97" s="2"/>
      <c r="V97" s="2"/>
      <c r="W97" s="2"/>
      <c r="X97" s="3"/>
    </row>
    <row r="98" spans="19:24" ht="12.75" customHeight="1">
      <c r="S98" s="2"/>
      <c r="T98" s="2"/>
      <c r="U98" s="2"/>
      <c r="V98" s="2"/>
      <c r="W98" s="2"/>
      <c r="X98" s="3"/>
    </row>
    <row r="99" spans="19:24" ht="12.75" customHeight="1">
      <c r="S99" s="2"/>
      <c r="T99" s="2"/>
      <c r="U99" s="2"/>
      <c r="V99" s="2"/>
      <c r="W99" s="2"/>
      <c r="X99" s="3"/>
    </row>
    <row r="100" spans="19:24" ht="12.75" customHeight="1">
      <c r="S100" s="2"/>
      <c r="T100" s="2"/>
      <c r="U100" s="2"/>
      <c r="V100" s="2"/>
      <c r="W100" s="2"/>
      <c r="X100" s="3"/>
    </row>
    <row r="101" spans="19:24" ht="12.75" customHeight="1">
      <c r="S101" s="2"/>
      <c r="T101" s="2"/>
      <c r="U101" s="2"/>
      <c r="V101" s="2"/>
      <c r="W101" s="2"/>
      <c r="X101" s="3"/>
    </row>
    <row r="102" spans="19:24" ht="12.75" customHeight="1">
      <c r="S102" s="2"/>
      <c r="T102" s="2"/>
      <c r="U102" s="2"/>
      <c r="V102" s="2"/>
      <c r="W102" s="2"/>
      <c r="X102" s="3"/>
    </row>
    <row r="103" spans="19:24" ht="12.75" customHeight="1">
      <c r="S103" s="2"/>
      <c r="T103" s="2"/>
      <c r="U103" s="2"/>
      <c r="V103" s="2"/>
      <c r="W103" s="2"/>
      <c r="X103" s="3"/>
    </row>
    <row r="104" spans="19:24" ht="12.75" customHeight="1">
      <c r="S104" s="2"/>
      <c r="T104" s="2"/>
      <c r="U104" s="2"/>
      <c r="V104" s="2"/>
      <c r="W104" s="2"/>
      <c r="X104" s="3"/>
    </row>
    <row r="105" spans="19:24" ht="12.75" customHeight="1">
      <c r="S105" s="2"/>
      <c r="T105" s="2"/>
      <c r="U105" s="2"/>
      <c r="V105" s="2"/>
      <c r="W105" s="2"/>
      <c r="X105" s="3"/>
    </row>
    <row r="106" spans="19:24" ht="12.75" customHeight="1">
      <c r="S106" s="2"/>
      <c r="T106" s="2"/>
      <c r="U106" s="2"/>
      <c r="V106" s="2"/>
      <c r="W106" s="2"/>
      <c r="X106" s="3"/>
    </row>
    <row r="107" spans="19:24" ht="12.75" customHeight="1">
      <c r="S107" s="2"/>
      <c r="T107" s="2"/>
      <c r="U107" s="2"/>
      <c r="V107" s="2"/>
      <c r="W107" s="2"/>
      <c r="X107" s="3"/>
    </row>
    <row r="108" spans="19:24" ht="12.75" customHeight="1">
      <c r="S108" s="2"/>
      <c r="T108" s="2"/>
      <c r="U108" s="2"/>
      <c r="V108" s="2"/>
      <c r="W108" s="2"/>
      <c r="X108" s="3"/>
    </row>
    <row r="109" spans="19:24" ht="12.75" customHeight="1">
      <c r="S109" s="2"/>
      <c r="T109" s="2"/>
      <c r="U109" s="2"/>
      <c r="V109" s="2"/>
      <c r="W109" s="2"/>
      <c r="X109" s="3"/>
    </row>
    <row r="110" spans="19:24" ht="12.75" customHeight="1">
      <c r="S110" s="2"/>
      <c r="T110" s="2"/>
      <c r="U110" s="2"/>
      <c r="V110" s="2"/>
      <c r="W110" s="2"/>
      <c r="X110" s="3"/>
    </row>
    <row r="111" spans="19:24" ht="12.75" customHeight="1">
      <c r="S111" s="2"/>
      <c r="T111" s="2"/>
      <c r="U111" s="2"/>
      <c r="V111" s="2"/>
      <c r="W111" s="2"/>
      <c r="X111" s="3"/>
    </row>
    <row r="112" spans="19:24" ht="12.75" customHeight="1">
      <c r="S112" s="2"/>
      <c r="T112" s="2"/>
      <c r="U112" s="2"/>
      <c r="V112" s="2"/>
      <c r="W112" s="2"/>
      <c r="X112" s="3"/>
    </row>
    <row r="113" spans="19:24" ht="12.75" customHeight="1">
      <c r="S113" s="2"/>
      <c r="T113" s="2"/>
      <c r="U113" s="2"/>
      <c r="V113" s="2"/>
      <c r="W113" s="2"/>
      <c r="X113" s="3"/>
    </row>
    <row r="114" spans="19:24" ht="12.75" customHeight="1">
      <c r="S114" s="2"/>
      <c r="T114" s="2"/>
      <c r="U114" s="2"/>
      <c r="V114" s="2"/>
      <c r="W114" s="2"/>
      <c r="X114" s="3"/>
    </row>
    <row r="115" spans="19:24" ht="12.75" customHeight="1">
      <c r="S115" s="2"/>
      <c r="T115" s="2"/>
      <c r="U115" s="2"/>
      <c r="V115" s="2"/>
      <c r="W115" s="2"/>
      <c r="X115" s="3"/>
    </row>
    <row r="116" spans="19:24" ht="12.75" customHeight="1">
      <c r="S116" s="2"/>
      <c r="T116" s="2"/>
      <c r="U116" s="2"/>
      <c r="V116" s="2"/>
      <c r="W116" s="2"/>
      <c r="X116" s="3"/>
    </row>
    <row r="117" spans="19:24" ht="12.75" customHeight="1">
      <c r="S117" s="2"/>
      <c r="T117" s="2"/>
      <c r="U117" s="2"/>
      <c r="V117" s="2"/>
      <c r="W117" s="2"/>
      <c r="X117" s="3"/>
    </row>
    <row r="118" spans="19:24" ht="12.75" customHeight="1">
      <c r="S118" s="2"/>
      <c r="T118" s="2"/>
      <c r="U118" s="2"/>
      <c r="V118" s="2"/>
      <c r="W118" s="2"/>
      <c r="X118" s="3"/>
    </row>
    <row r="119" spans="19:24" ht="12.75" customHeight="1">
      <c r="S119" s="2"/>
      <c r="T119" s="2"/>
      <c r="U119" s="2"/>
      <c r="V119" s="2"/>
      <c r="W119" s="2"/>
      <c r="X119" s="3"/>
    </row>
    <row r="120" spans="19:24" ht="12.75" customHeight="1">
      <c r="S120" s="2"/>
      <c r="T120" s="2"/>
      <c r="U120" s="2"/>
      <c r="V120" s="2"/>
      <c r="W120" s="2"/>
      <c r="X120" s="3"/>
    </row>
    <row r="121" spans="19:24" ht="12.75" customHeight="1">
      <c r="S121" s="2"/>
      <c r="T121" s="2"/>
      <c r="U121" s="2"/>
      <c r="V121" s="2"/>
      <c r="W121" s="2"/>
      <c r="X121" s="3"/>
    </row>
    <row r="122" spans="19:24" ht="12.75" customHeight="1">
      <c r="S122" s="2"/>
      <c r="T122" s="2"/>
      <c r="U122" s="2"/>
      <c r="V122" s="2"/>
      <c r="W122" s="2"/>
      <c r="X122" s="3"/>
    </row>
    <row r="123" spans="19:24" ht="12.75" customHeight="1">
      <c r="S123" s="2"/>
      <c r="T123" s="2"/>
      <c r="U123" s="2"/>
      <c r="V123" s="2"/>
      <c r="W123" s="2"/>
      <c r="X123" s="3"/>
    </row>
    <row r="124" spans="19:24" ht="12.75" customHeight="1">
      <c r="S124" s="2"/>
      <c r="T124" s="2"/>
      <c r="U124" s="2"/>
      <c r="V124" s="2"/>
      <c r="W124" s="2"/>
      <c r="X124" s="3"/>
    </row>
    <row r="125" spans="19:24" ht="12.75" customHeight="1">
      <c r="S125" s="2"/>
      <c r="T125" s="2"/>
      <c r="U125" s="2"/>
      <c r="V125" s="2"/>
      <c r="W125" s="2"/>
      <c r="X125" s="3"/>
    </row>
    <row r="126" spans="19:24" ht="12.75" customHeight="1">
      <c r="S126" s="2"/>
      <c r="T126" s="2"/>
      <c r="U126" s="2"/>
      <c r="V126" s="2"/>
      <c r="W126" s="2"/>
      <c r="X126" s="3"/>
    </row>
    <row r="127" spans="19:24" ht="12.75" customHeight="1">
      <c r="S127" s="2"/>
      <c r="T127" s="2"/>
      <c r="U127" s="2"/>
      <c r="V127" s="2"/>
      <c r="W127" s="2"/>
      <c r="X127" s="3"/>
    </row>
    <row r="128" spans="19:24" ht="12.75" customHeight="1">
      <c r="S128" s="2"/>
      <c r="T128" s="2"/>
      <c r="U128" s="2"/>
      <c r="V128" s="2"/>
      <c r="W128" s="2"/>
      <c r="X128" s="3"/>
    </row>
    <row r="129" spans="19:24" ht="12.75" customHeight="1">
      <c r="S129" s="2"/>
      <c r="T129" s="2"/>
      <c r="U129" s="2"/>
      <c r="V129" s="2"/>
      <c r="W129" s="2"/>
      <c r="X129" s="3"/>
    </row>
    <row r="130" spans="19:24" ht="12.75" customHeight="1">
      <c r="S130" s="2"/>
      <c r="T130" s="2"/>
      <c r="U130" s="2"/>
      <c r="V130" s="2"/>
      <c r="W130" s="2"/>
      <c r="X130" s="3"/>
    </row>
    <row r="131" spans="19:24" ht="12.75" customHeight="1">
      <c r="S131" s="2"/>
      <c r="T131" s="2"/>
      <c r="U131" s="2"/>
      <c r="V131" s="2"/>
      <c r="W131" s="2"/>
      <c r="X131" s="3"/>
    </row>
    <row r="132" spans="19:24" ht="12.75" customHeight="1">
      <c r="S132" s="2"/>
      <c r="T132" s="2"/>
      <c r="U132" s="2"/>
      <c r="V132" s="2"/>
      <c r="W132" s="2"/>
      <c r="X132" s="3"/>
    </row>
    <row r="133" spans="19:24" ht="12.75" customHeight="1">
      <c r="S133" s="2"/>
      <c r="T133" s="2"/>
      <c r="U133" s="2"/>
      <c r="V133" s="2"/>
      <c r="W133" s="2"/>
      <c r="X133" s="3"/>
    </row>
    <row r="134" spans="19:24" ht="12.75" customHeight="1">
      <c r="S134" s="2"/>
      <c r="T134" s="2"/>
      <c r="U134" s="2"/>
      <c r="V134" s="2"/>
      <c r="W134" s="2"/>
      <c r="X134" s="3"/>
    </row>
    <row r="135" spans="19:24" ht="12.75" customHeight="1">
      <c r="S135" s="2"/>
      <c r="T135" s="2"/>
      <c r="U135" s="2"/>
      <c r="V135" s="2"/>
      <c r="W135" s="2"/>
      <c r="X135" s="3"/>
    </row>
    <row r="136" spans="19:24" ht="12.75" customHeight="1">
      <c r="S136" s="2"/>
      <c r="T136" s="2"/>
      <c r="U136" s="2"/>
      <c r="V136" s="2"/>
      <c r="W136" s="2"/>
      <c r="X136" s="3"/>
    </row>
    <row r="137" spans="19:24" ht="12.75" customHeight="1">
      <c r="S137" s="2"/>
      <c r="T137" s="2"/>
      <c r="U137" s="2"/>
      <c r="V137" s="2"/>
      <c r="W137" s="2"/>
      <c r="X137" s="3"/>
    </row>
    <row r="138" spans="19:24" ht="12.75" customHeight="1">
      <c r="S138" s="2"/>
      <c r="T138" s="2"/>
      <c r="U138" s="2"/>
      <c r="V138" s="2"/>
      <c r="W138" s="2"/>
      <c r="X138" s="3"/>
    </row>
    <row r="139" spans="19:24" ht="12.75" customHeight="1">
      <c r="S139" s="2"/>
      <c r="T139" s="2"/>
      <c r="U139" s="2"/>
      <c r="V139" s="2"/>
      <c r="W139" s="2"/>
      <c r="X139" s="3"/>
    </row>
    <row r="140" spans="19:24" ht="12.75" customHeight="1">
      <c r="S140" s="2"/>
      <c r="T140" s="2"/>
      <c r="U140" s="2"/>
      <c r="V140" s="2"/>
      <c r="W140" s="2"/>
      <c r="X140" s="3"/>
    </row>
    <row r="141" spans="19:24" ht="12.75" customHeight="1">
      <c r="S141" s="2"/>
      <c r="T141" s="2"/>
      <c r="U141" s="2"/>
      <c r="V141" s="2"/>
      <c r="W141" s="2"/>
      <c r="X141" s="3"/>
    </row>
    <row r="142" spans="19:24" ht="12.75" customHeight="1">
      <c r="S142" s="2"/>
      <c r="T142" s="2"/>
      <c r="U142" s="2"/>
      <c r="V142" s="2"/>
      <c r="W142" s="2"/>
      <c r="X142" s="3"/>
    </row>
    <row r="143" spans="19:24" ht="12.75" customHeight="1">
      <c r="S143" s="2"/>
      <c r="T143" s="2"/>
      <c r="U143" s="2"/>
      <c r="V143" s="2"/>
      <c r="W143" s="2"/>
      <c r="X143" s="3"/>
    </row>
    <row r="144" spans="19:24" ht="12.75" customHeight="1">
      <c r="S144" s="2"/>
      <c r="T144" s="2"/>
      <c r="U144" s="2"/>
      <c r="V144" s="2"/>
      <c r="W144" s="2"/>
      <c r="X144" s="3"/>
    </row>
    <row r="145" spans="19:24" ht="12.75" customHeight="1">
      <c r="S145" s="2"/>
      <c r="T145" s="2"/>
      <c r="U145" s="2"/>
      <c r="V145" s="2"/>
      <c r="W145" s="2"/>
      <c r="X145" s="3"/>
    </row>
    <row r="146" spans="19:24" ht="12.75" customHeight="1">
      <c r="S146" s="2"/>
      <c r="T146" s="2"/>
      <c r="U146" s="2"/>
      <c r="V146" s="2"/>
      <c r="W146" s="2"/>
      <c r="X146" s="3"/>
    </row>
    <row r="147" spans="19:24" ht="12.75" customHeight="1">
      <c r="S147" s="2"/>
      <c r="T147" s="2"/>
      <c r="U147" s="2"/>
      <c r="V147" s="2"/>
      <c r="W147" s="2"/>
      <c r="X147" s="3"/>
    </row>
    <row r="148" spans="19:24" ht="12.75" customHeight="1">
      <c r="S148" s="2"/>
      <c r="T148" s="2"/>
      <c r="U148" s="2"/>
      <c r="V148" s="2"/>
      <c r="W148" s="2"/>
      <c r="X148" s="3"/>
    </row>
    <row r="149" spans="19:24" ht="12.75" customHeight="1">
      <c r="S149" s="2"/>
      <c r="T149" s="2"/>
      <c r="U149" s="2"/>
      <c r="V149" s="2"/>
      <c r="W149" s="2"/>
      <c r="X149" s="3"/>
    </row>
    <row r="150" spans="19:24" ht="12.75" customHeight="1">
      <c r="S150" s="2"/>
      <c r="T150" s="2"/>
      <c r="U150" s="2"/>
      <c r="V150" s="2"/>
      <c r="W150" s="2"/>
      <c r="X150" s="3"/>
    </row>
    <row r="151" spans="19:24" ht="12.75" customHeight="1">
      <c r="S151" s="2"/>
      <c r="T151" s="2"/>
      <c r="U151" s="2"/>
      <c r="V151" s="2"/>
      <c r="W151" s="2"/>
      <c r="X151" s="3"/>
    </row>
    <row r="152" spans="19:24" ht="12.75" customHeight="1">
      <c r="S152" s="2"/>
      <c r="T152" s="2"/>
      <c r="U152" s="2"/>
      <c r="V152" s="2"/>
      <c r="W152" s="2"/>
      <c r="X152" s="3"/>
    </row>
    <row r="153" spans="19:24" ht="12.75" customHeight="1">
      <c r="S153" s="2"/>
      <c r="T153" s="2"/>
      <c r="U153" s="2"/>
      <c r="V153" s="2"/>
      <c r="W153" s="2"/>
      <c r="X153" s="3"/>
    </row>
    <row r="154" spans="19:24" ht="12.75" customHeight="1">
      <c r="S154" s="2"/>
      <c r="T154" s="2"/>
      <c r="U154" s="2"/>
      <c r="V154" s="2"/>
      <c r="W154" s="2"/>
      <c r="X154" s="3"/>
    </row>
    <row r="155" spans="19:24" ht="12.75" customHeight="1">
      <c r="S155" s="2"/>
      <c r="T155" s="2"/>
      <c r="U155" s="2"/>
      <c r="V155" s="2"/>
      <c r="W155" s="2"/>
      <c r="X155" s="3"/>
    </row>
    <row r="156" spans="19:24" ht="12.75" customHeight="1">
      <c r="S156" s="2"/>
      <c r="T156" s="2"/>
      <c r="U156" s="2"/>
      <c r="V156" s="2"/>
      <c r="W156" s="2"/>
      <c r="X156" s="3"/>
    </row>
    <row r="157" spans="19:24" ht="12.75" customHeight="1">
      <c r="S157" s="2"/>
      <c r="T157" s="2"/>
      <c r="U157" s="2"/>
      <c r="V157" s="2"/>
      <c r="W157" s="2"/>
      <c r="X157" s="3"/>
    </row>
    <row r="158" spans="19:24" ht="12.75" customHeight="1">
      <c r="S158" s="2"/>
      <c r="T158" s="2"/>
      <c r="U158" s="2"/>
      <c r="V158" s="2"/>
      <c r="W158" s="2"/>
      <c r="X158" s="3"/>
    </row>
    <row r="159" spans="19:24" ht="12.75" customHeight="1">
      <c r="S159" s="2"/>
      <c r="T159" s="2"/>
      <c r="U159" s="2"/>
      <c r="V159" s="2"/>
      <c r="W159" s="2"/>
      <c r="X159" s="3"/>
    </row>
    <row r="160" spans="19:24" ht="12.75" customHeight="1">
      <c r="S160" s="2"/>
      <c r="T160" s="2"/>
      <c r="U160" s="2"/>
      <c r="V160" s="2"/>
      <c r="W160" s="2"/>
      <c r="X160" s="3"/>
    </row>
    <row r="161" spans="19:24" ht="12.75" customHeight="1">
      <c r="S161" s="2"/>
      <c r="T161" s="2"/>
      <c r="U161" s="2"/>
      <c r="V161" s="2"/>
      <c r="W161" s="2"/>
      <c r="X161" s="3"/>
    </row>
    <row r="162" spans="19:24" ht="12.75" customHeight="1">
      <c r="S162" s="2"/>
      <c r="T162" s="2"/>
      <c r="U162" s="2"/>
      <c r="V162" s="2"/>
      <c r="W162" s="2"/>
      <c r="X162" s="3"/>
    </row>
    <row r="163" spans="19:24" ht="12.75" customHeight="1">
      <c r="S163" s="2"/>
      <c r="T163" s="2"/>
      <c r="U163" s="2"/>
      <c r="V163" s="2"/>
      <c r="W163" s="2"/>
      <c r="X163" s="3"/>
    </row>
    <row r="164" spans="19:24" ht="12.75" customHeight="1">
      <c r="S164" s="2"/>
      <c r="T164" s="2"/>
      <c r="U164" s="2"/>
      <c r="V164" s="2"/>
      <c r="W164" s="2"/>
      <c r="X164" s="3"/>
    </row>
    <row r="165" spans="19:24" ht="12.75" customHeight="1">
      <c r="S165" s="2"/>
      <c r="T165" s="2"/>
      <c r="U165" s="2"/>
      <c r="V165" s="2"/>
      <c r="W165" s="2"/>
      <c r="X165" s="3"/>
    </row>
    <row r="166" spans="19:24" ht="12.75" customHeight="1">
      <c r="X166" s="3"/>
    </row>
  </sheetData>
  <mergeCells count="6">
    <mergeCell ref="K14:K15"/>
    <mergeCell ref="L14:L15"/>
    <mergeCell ref="A3:A4"/>
    <mergeCell ref="B3:B4"/>
    <mergeCell ref="A14:A15"/>
    <mergeCell ref="B14:B15"/>
  </mergeCells>
  <phoneticPr fontId="3"/>
  <printOptions horizontalCentered="1" verticalCentered="1"/>
  <pageMargins left="0.78740157480314965" right="0.39370078740157483" top="0.78740157480314965" bottom="0.78740157480314965" header="0.51181102362204722" footer="0.51181102362204722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U192"/>
  <sheetViews>
    <sheetView showGridLines="0" view="pageBreakPreview" zoomScaleNormal="100" zoomScaleSheetLayoutView="100" workbookViewId="0">
      <selection activeCell="A2" sqref="A2"/>
    </sheetView>
  </sheetViews>
  <sheetFormatPr defaultColWidth="7.5" defaultRowHeight="12.75" customHeight="1"/>
  <cols>
    <col min="1" max="1" width="8.5" style="6" customWidth="1"/>
    <col min="2" max="2" width="5.625" style="2" bestFit="1" customWidth="1"/>
    <col min="3" max="9" width="7.125" style="3" customWidth="1"/>
    <col min="10" max="10" width="0.625" style="3" customWidth="1"/>
    <col min="11" max="11" width="8.5" style="6" customWidth="1"/>
    <col min="12" max="12" width="5.625" style="2" bestFit="1" customWidth="1"/>
    <col min="13" max="19" width="7.125" style="3" customWidth="1"/>
    <col min="20" max="20" width="7.75" style="2" bestFit="1" customWidth="1"/>
    <col min="21" max="21" width="7.5" style="2" customWidth="1"/>
    <col min="22" max="16384" width="7.5" style="3"/>
  </cols>
  <sheetData>
    <row r="1" spans="1:21" ht="12" customHeight="1">
      <c r="A1" s="129" t="s">
        <v>889</v>
      </c>
      <c r="B1" s="9"/>
      <c r="C1" s="8"/>
      <c r="D1" s="8"/>
      <c r="E1" s="8"/>
      <c r="F1" s="8"/>
      <c r="G1" s="8"/>
      <c r="H1" s="8"/>
      <c r="I1" s="8"/>
      <c r="J1" s="8"/>
      <c r="K1" s="8"/>
      <c r="L1" s="9"/>
      <c r="M1" s="8"/>
      <c r="N1" s="8"/>
      <c r="O1" s="8"/>
      <c r="P1" s="8"/>
      <c r="Q1" s="8"/>
      <c r="R1" s="8"/>
      <c r="S1" s="8"/>
      <c r="T1" s="9"/>
    </row>
    <row r="2" spans="1:21" ht="4.5" customHeight="1">
      <c r="A2" s="82"/>
      <c r="B2" s="9"/>
      <c r="C2" s="8"/>
      <c r="D2" s="8"/>
      <c r="E2" s="8"/>
      <c r="F2" s="8"/>
      <c r="G2" s="8"/>
      <c r="H2" s="8"/>
      <c r="I2" s="8"/>
      <c r="J2" s="8"/>
      <c r="K2" s="8"/>
      <c r="L2" s="9"/>
      <c r="M2" s="8"/>
      <c r="N2" s="8"/>
      <c r="O2" s="8"/>
      <c r="P2" s="8"/>
      <c r="Q2" s="8"/>
      <c r="R2" s="8"/>
      <c r="S2" s="8"/>
      <c r="T2" s="9"/>
    </row>
    <row r="3" spans="1:21" ht="10.5" customHeight="1">
      <c r="A3" s="194" t="s">
        <v>1180</v>
      </c>
      <c r="B3" s="194" t="s">
        <v>6006</v>
      </c>
      <c r="C3" s="147" t="s">
        <v>1246</v>
      </c>
      <c r="D3" s="147"/>
      <c r="E3" s="147"/>
      <c r="F3" s="147"/>
      <c r="G3" s="147"/>
      <c r="H3" s="147"/>
      <c r="I3" s="192"/>
      <c r="J3" s="8"/>
      <c r="K3" s="194" t="s">
        <v>1117</v>
      </c>
      <c r="L3" s="194" t="s">
        <v>6006</v>
      </c>
      <c r="M3" s="147" t="s">
        <v>1246</v>
      </c>
      <c r="N3" s="147"/>
      <c r="O3" s="147"/>
      <c r="P3" s="147"/>
      <c r="Q3" s="147"/>
      <c r="R3" s="147"/>
      <c r="S3" s="192"/>
      <c r="T3" s="9"/>
    </row>
    <row r="4" spans="1:21" ht="10.5" customHeight="1">
      <c r="A4" s="194"/>
      <c r="B4" s="194"/>
      <c r="C4" s="146" t="s">
        <v>1600</v>
      </c>
      <c r="D4" s="157" t="s">
        <v>91</v>
      </c>
      <c r="E4" s="146" t="s">
        <v>6009</v>
      </c>
      <c r="F4" s="146" t="s">
        <v>1114</v>
      </c>
      <c r="G4" s="146" t="s">
        <v>1115</v>
      </c>
      <c r="H4" s="146" t="s">
        <v>1116</v>
      </c>
      <c r="I4" s="192"/>
      <c r="J4" s="8"/>
      <c r="K4" s="194"/>
      <c r="L4" s="194"/>
      <c r="M4" s="146" t="s">
        <v>1600</v>
      </c>
      <c r="N4" s="157" t="s">
        <v>91</v>
      </c>
      <c r="O4" s="146" t="s">
        <v>6009</v>
      </c>
      <c r="P4" s="146" t="s">
        <v>1114</v>
      </c>
      <c r="Q4" s="146" t="s">
        <v>1115</v>
      </c>
      <c r="R4" s="146" t="s">
        <v>1116</v>
      </c>
      <c r="S4" s="192"/>
      <c r="T4" s="9"/>
    </row>
    <row r="5" spans="1:21" ht="9.75" customHeight="1">
      <c r="A5" s="4" t="s">
        <v>2250</v>
      </c>
      <c r="B5" s="4">
        <f t="shared" ref="B5:B25" si="0">SUM(C5:I5)</f>
        <v>32</v>
      </c>
      <c r="C5" s="4">
        <v>31</v>
      </c>
      <c r="D5" s="4">
        <v>1</v>
      </c>
      <c r="E5" s="4"/>
      <c r="F5" s="4"/>
      <c r="G5" s="4"/>
      <c r="H5" s="4"/>
      <c r="I5" s="192"/>
      <c r="J5" s="8"/>
      <c r="K5" s="4" t="s">
        <v>2297</v>
      </c>
      <c r="L5" s="4">
        <f>SUM(M5:S5)</f>
        <v>64</v>
      </c>
      <c r="M5" s="4">
        <v>61</v>
      </c>
      <c r="N5" s="4"/>
      <c r="O5" s="4"/>
      <c r="P5" s="4"/>
      <c r="Q5" s="4">
        <v>1</v>
      </c>
      <c r="R5" s="4">
        <v>2</v>
      </c>
      <c r="S5" s="192"/>
      <c r="T5" s="8"/>
      <c r="U5" s="3"/>
    </row>
    <row r="6" spans="1:21" ht="9.75" customHeight="1">
      <c r="A6" s="4" t="s">
        <v>2251</v>
      </c>
      <c r="B6" s="4">
        <f t="shared" si="0"/>
        <v>26</v>
      </c>
      <c r="C6" s="4">
        <v>24</v>
      </c>
      <c r="D6" s="4">
        <v>2</v>
      </c>
      <c r="E6" s="4"/>
      <c r="F6" s="4"/>
      <c r="G6" s="4"/>
      <c r="H6" s="4"/>
      <c r="I6" s="192"/>
      <c r="J6" s="8"/>
      <c r="K6" s="4" t="s">
        <v>2298</v>
      </c>
      <c r="L6" s="4">
        <f t="shared" ref="L6:L35" si="1">SUM(M6:S6)</f>
        <v>117</v>
      </c>
      <c r="M6" s="4">
        <v>105</v>
      </c>
      <c r="N6" s="4">
        <v>5</v>
      </c>
      <c r="O6" s="4"/>
      <c r="P6" s="4">
        <v>3</v>
      </c>
      <c r="Q6" s="4">
        <v>4</v>
      </c>
      <c r="R6" s="4"/>
      <c r="S6" s="192"/>
      <c r="T6" s="8"/>
      <c r="U6" s="3"/>
    </row>
    <row r="7" spans="1:21" ht="9.75" customHeight="1">
      <c r="A7" s="4" t="s">
        <v>2252</v>
      </c>
      <c r="B7" s="4">
        <f t="shared" si="0"/>
        <v>23</v>
      </c>
      <c r="C7" s="4">
        <v>22</v>
      </c>
      <c r="D7" s="4">
        <v>1</v>
      </c>
      <c r="E7" s="4"/>
      <c r="F7" s="4"/>
      <c r="G7" s="4"/>
      <c r="H7" s="4"/>
      <c r="I7" s="192"/>
      <c r="J7" s="8"/>
      <c r="K7" s="4" t="s">
        <v>2299</v>
      </c>
      <c r="L7" s="4">
        <f t="shared" si="1"/>
        <v>133</v>
      </c>
      <c r="M7" s="4">
        <v>125</v>
      </c>
      <c r="N7" s="4">
        <v>2</v>
      </c>
      <c r="O7" s="4"/>
      <c r="P7" s="4">
        <v>3</v>
      </c>
      <c r="Q7" s="4">
        <v>2</v>
      </c>
      <c r="R7" s="4">
        <v>1</v>
      </c>
      <c r="S7" s="192"/>
      <c r="T7" s="8"/>
      <c r="U7" s="3"/>
    </row>
    <row r="8" spans="1:21" ht="9.75" customHeight="1">
      <c r="A8" s="4" t="s">
        <v>2253</v>
      </c>
      <c r="B8" s="4">
        <f t="shared" si="0"/>
        <v>46</v>
      </c>
      <c r="C8" s="4">
        <v>44</v>
      </c>
      <c r="D8" s="4">
        <v>2</v>
      </c>
      <c r="E8" s="4"/>
      <c r="F8" s="4"/>
      <c r="G8" s="4"/>
      <c r="H8" s="4"/>
      <c r="I8" s="192"/>
      <c r="J8" s="8"/>
      <c r="K8" s="4" t="s">
        <v>2300</v>
      </c>
      <c r="L8" s="4">
        <f t="shared" si="1"/>
        <v>78</v>
      </c>
      <c r="M8" s="4">
        <v>75</v>
      </c>
      <c r="N8" s="4"/>
      <c r="O8" s="4"/>
      <c r="P8" s="4"/>
      <c r="Q8" s="4">
        <v>3</v>
      </c>
      <c r="R8" s="4"/>
      <c r="S8" s="192"/>
      <c r="T8" s="8"/>
      <c r="U8" s="3"/>
    </row>
    <row r="9" spans="1:21" ht="9.75" customHeight="1">
      <c r="A9" s="4" t="s">
        <v>2254</v>
      </c>
      <c r="B9" s="4">
        <f t="shared" si="0"/>
        <v>60</v>
      </c>
      <c r="C9" s="4">
        <v>57</v>
      </c>
      <c r="D9" s="4">
        <v>1</v>
      </c>
      <c r="E9" s="4"/>
      <c r="F9" s="4">
        <v>1</v>
      </c>
      <c r="G9" s="4"/>
      <c r="H9" s="4">
        <v>1</v>
      </c>
      <c r="I9" s="192"/>
      <c r="J9" s="8"/>
      <c r="K9" s="4" t="s">
        <v>2301</v>
      </c>
      <c r="L9" s="4">
        <f t="shared" si="1"/>
        <v>123</v>
      </c>
      <c r="M9" s="4">
        <v>115</v>
      </c>
      <c r="N9" s="4">
        <v>4</v>
      </c>
      <c r="O9" s="4"/>
      <c r="P9" s="4">
        <v>2</v>
      </c>
      <c r="Q9" s="4">
        <v>1</v>
      </c>
      <c r="R9" s="4">
        <v>1</v>
      </c>
      <c r="S9" s="192"/>
      <c r="T9" s="8"/>
      <c r="U9" s="3"/>
    </row>
    <row r="10" spans="1:21" ht="9.75" customHeight="1">
      <c r="A10" s="4" t="s">
        <v>2255</v>
      </c>
      <c r="B10" s="4">
        <f t="shared" si="0"/>
        <v>39</v>
      </c>
      <c r="C10" s="4">
        <v>36</v>
      </c>
      <c r="D10" s="4">
        <v>1</v>
      </c>
      <c r="E10" s="4">
        <v>2</v>
      </c>
      <c r="F10" s="4"/>
      <c r="G10" s="4"/>
      <c r="H10" s="4"/>
      <c r="I10" s="192"/>
      <c r="J10" s="8"/>
      <c r="K10" s="4" t="s">
        <v>2302</v>
      </c>
      <c r="L10" s="4">
        <f t="shared" si="1"/>
        <v>78</v>
      </c>
      <c r="M10" s="4">
        <v>75</v>
      </c>
      <c r="N10" s="4">
        <v>2</v>
      </c>
      <c r="O10" s="4">
        <v>1</v>
      </c>
      <c r="P10" s="4"/>
      <c r="Q10" s="4"/>
      <c r="R10" s="4"/>
      <c r="S10" s="192"/>
      <c r="T10" s="8"/>
      <c r="U10" s="3"/>
    </row>
    <row r="11" spans="1:21" ht="9.75" customHeight="1">
      <c r="A11" s="4" t="s">
        <v>2256</v>
      </c>
      <c r="B11" s="4">
        <f t="shared" si="0"/>
        <v>57</v>
      </c>
      <c r="C11" s="4">
        <v>53</v>
      </c>
      <c r="D11" s="4">
        <v>1</v>
      </c>
      <c r="E11" s="4"/>
      <c r="F11" s="4">
        <v>1</v>
      </c>
      <c r="G11" s="4">
        <v>2</v>
      </c>
      <c r="H11" s="4"/>
      <c r="I11" s="192"/>
      <c r="J11" s="8"/>
      <c r="K11" s="4" t="s">
        <v>2303</v>
      </c>
      <c r="L11" s="4">
        <f t="shared" si="1"/>
        <v>97</v>
      </c>
      <c r="M11" s="4">
        <v>96</v>
      </c>
      <c r="N11" s="4">
        <v>1</v>
      </c>
      <c r="O11" s="4"/>
      <c r="P11" s="4"/>
      <c r="Q11" s="4"/>
      <c r="R11" s="4"/>
      <c r="S11" s="192"/>
      <c r="T11" s="8"/>
      <c r="U11" s="3"/>
    </row>
    <row r="12" spans="1:21" ht="9.75" customHeight="1">
      <c r="A12" s="4" t="s">
        <v>2257</v>
      </c>
      <c r="B12" s="4">
        <f t="shared" si="0"/>
        <v>74</v>
      </c>
      <c r="C12" s="4">
        <v>69</v>
      </c>
      <c r="D12" s="4">
        <v>2</v>
      </c>
      <c r="E12" s="4">
        <v>1</v>
      </c>
      <c r="F12" s="4">
        <v>2</v>
      </c>
      <c r="G12" s="4"/>
      <c r="H12" s="4"/>
      <c r="I12" s="192"/>
      <c r="J12" s="8"/>
      <c r="K12" s="4" t="s">
        <v>2304</v>
      </c>
      <c r="L12" s="4">
        <f t="shared" si="1"/>
        <v>83</v>
      </c>
      <c r="M12" s="4">
        <v>80</v>
      </c>
      <c r="N12" s="4">
        <v>1</v>
      </c>
      <c r="O12" s="4"/>
      <c r="P12" s="4"/>
      <c r="Q12" s="4">
        <v>1</v>
      </c>
      <c r="R12" s="4">
        <v>1</v>
      </c>
      <c r="S12" s="192"/>
      <c r="T12" s="8"/>
      <c r="U12" s="3"/>
    </row>
    <row r="13" spans="1:21" ht="9.75" customHeight="1">
      <c r="A13" s="4" t="s">
        <v>2258</v>
      </c>
      <c r="B13" s="4">
        <f t="shared" si="0"/>
        <v>56</v>
      </c>
      <c r="C13" s="4">
        <v>48</v>
      </c>
      <c r="D13" s="4">
        <v>6</v>
      </c>
      <c r="E13" s="4"/>
      <c r="F13" s="4"/>
      <c r="G13" s="4">
        <v>2</v>
      </c>
      <c r="H13" s="4"/>
      <c r="I13" s="192"/>
      <c r="J13" s="8"/>
      <c r="K13" s="4" t="s">
        <v>2305</v>
      </c>
      <c r="L13" s="4">
        <f t="shared" si="1"/>
        <v>64</v>
      </c>
      <c r="M13" s="4">
        <v>63</v>
      </c>
      <c r="N13" s="4">
        <v>1</v>
      </c>
      <c r="O13" s="4"/>
      <c r="P13" s="4"/>
      <c r="Q13" s="4"/>
      <c r="R13" s="4"/>
      <c r="S13" s="192"/>
      <c r="T13" s="8"/>
      <c r="U13" s="3"/>
    </row>
    <row r="14" spans="1:21" ht="9.75" customHeight="1">
      <c r="A14" s="4" t="s">
        <v>2259</v>
      </c>
      <c r="B14" s="4">
        <f t="shared" si="0"/>
        <v>63</v>
      </c>
      <c r="C14" s="4">
        <v>57</v>
      </c>
      <c r="D14" s="4">
        <v>3</v>
      </c>
      <c r="E14" s="4"/>
      <c r="F14" s="4">
        <v>1</v>
      </c>
      <c r="G14" s="4">
        <v>1</v>
      </c>
      <c r="H14" s="4">
        <v>1</v>
      </c>
      <c r="I14" s="192"/>
      <c r="J14" s="8"/>
      <c r="K14" s="4" t="s">
        <v>2306</v>
      </c>
      <c r="L14" s="4">
        <f t="shared" si="1"/>
        <v>72</v>
      </c>
      <c r="M14" s="4">
        <v>69</v>
      </c>
      <c r="N14" s="4">
        <v>1</v>
      </c>
      <c r="O14" s="4"/>
      <c r="P14" s="4"/>
      <c r="Q14" s="4"/>
      <c r="R14" s="4">
        <v>2</v>
      </c>
      <c r="S14" s="192"/>
      <c r="T14" s="8"/>
      <c r="U14" s="3"/>
    </row>
    <row r="15" spans="1:21" ht="9.75" customHeight="1">
      <c r="A15" s="4" t="s">
        <v>2260</v>
      </c>
      <c r="B15" s="4">
        <f t="shared" si="0"/>
        <v>85</v>
      </c>
      <c r="C15" s="4">
        <v>83</v>
      </c>
      <c r="D15" s="4"/>
      <c r="E15" s="4"/>
      <c r="F15" s="4">
        <v>1</v>
      </c>
      <c r="G15" s="4">
        <v>1</v>
      </c>
      <c r="H15" s="4"/>
      <c r="I15" s="192"/>
      <c r="J15" s="8"/>
      <c r="K15" s="4" t="s">
        <v>2307</v>
      </c>
      <c r="L15" s="4">
        <f t="shared" si="1"/>
        <v>147</v>
      </c>
      <c r="M15" s="4">
        <v>138</v>
      </c>
      <c r="N15" s="4">
        <v>4</v>
      </c>
      <c r="O15" s="4"/>
      <c r="P15" s="4">
        <v>2</v>
      </c>
      <c r="Q15" s="4">
        <v>3</v>
      </c>
      <c r="R15" s="4"/>
      <c r="S15" s="192"/>
      <c r="T15" s="8"/>
      <c r="U15" s="3"/>
    </row>
    <row r="16" spans="1:21" ht="9.75" customHeight="1">
      <c r="A16" s="4" t="s">
        <v>2261</v>
      </c>
      <c r="B16" s="4">
        <f t="shared" si="0"/>
        <v>98</v>
      </c>
      <c r="C16" s="4">
        <v>89</v>
      </c>
      <c r="D16" s="4">
        <v>1</v>
      </c>
      <c r="E16" s="4"/>
      <c r="F16" s="4">
        <v>4</v>
      </c>
      <c r="G16" s="4">
        <v>3</v>
      </c>
      <c r="H16" s="4">
        <v>1</v>
      </c>
      <c r="I16" s="192"/>
      <c r="J16" s="8"/>
      <c r="K16" s="4" t="s">
        <v>2308</v>
      </c>
      <c r="L16" s="4">
        <f t="shared" si="1"/>
        <v>91</v>
      </c>
      <c r="M16" s="4">
        <v>87</v>
      </c>
      <c r="N16" s="4"/>
      <c r="O16" s="4"/>
      <c r="P16" s="4">
        <v>1</v>
      </c>
      <c r="Q16" s="4">
        <v>1</v>
      </c>
      <c r="R16" s="4">
        <v>2</v>
      </c>
      <c r="S16" s="192"/>
      <c r="T16" s="8"/>
      <c r="U16" s="3"/>
    </row>
    <row r="17" spans="1:21" ht="9.75" customHeight="1">
      <c r="A17" s="4" t="s">
        <v>2262</v>
      </c>
      <c r="B17" s="4">
        <f t="shared" si="0"/>
        <v>46</v>
      </c>
      <c r="C17" s="4">
        <v>40</v>
      </c>
      <c r="D17" s="4">
        <v>3</v>
      </c>
      <c r="E17" s="4">
        <v>2</v>
      </c>
      <c r="F17" s="4">
        <v>1</v>
      </c>
      <c r="G17" s="4"/>
      <c r="H17" s="4"/>
      <c r="I17" s="192"/>
      <c r="J17" s="8"/>
      <c r="K17" s="4" t="s">
        <v>2309</v>
      </c>
      <c r="L17" s="4">
        <f t="shared" si="1"/>
        <v>41</v>
      </c>
      <c r="M17" s="4">
        <v>38</v>
      </c>
      <c r="N17" s="4">
        <v>2</v>
      </c>
      <c r="O17" s="4"/>
      <c r="P17" s="4"/>
      <c r="Q17" s="4"/>
      <c r="R17" s="4">
        <v>1</v>
      </c>
      <c r="S17" s="192"/>
      <c r="T17" s="8"/>
      <c r="U17" s="3"/>
    </row>
    <row r="18" spans="1:21" ht="9.75" customHeight="1">
      <c r="A18" s="4" t="s">
        <v>950</v>
      </c>
      <c r="B18" s="4">
        <f t="shared" si="0"/>
        <v>38</v>
      </c>
      <c r="C18" s="4">
        <v>24</v>
      </c>
      <c r="D18" s="4">
        <v>14</v>
      </c>
      <c r="E18" s="4"/>
      <c r="F18" s="4"/>
      <c r="G18" s="4"/>
      <c r="H18" s="4"/>
      <c r="I18" s="192"/>
      <c r="J18" s="8"/>
      <c r="K18" s="4" t="s">
        <v>2310</v>
      </c>
      <c r="L18" s="4">
        <f t="shared" si="1"/>
        <v>24</v>
      </c>
      <c r="M18" s="4">
        <v>20</v>
      </c>
      <c r="N18" s="4">
        <v>2</v>
      </c>
      <c r="O18" s="4"/>
      <c r="P18" s="4"/>
      <c r="Q18" s="4">
        <v>2</v>
      </c>
      <c r="R18" s="4"/>
      <c r="S18" s="192"/>
      <c r="T18" s="8"/>
      <c r="U18" s="3"/>
    </row>
    <row r="19" spans="1:21" ht="9.75" customHeight="1">
      <c r="A19" s="4" t="s">
        <v>2263</v>
      </c>
      <c r="B19" s="4">
        <f t="shared" si="0"/>
        <v>92</v>
      </c>
      <c r="C19" s="4">
        <v>82</v>
      </c>
      <c r="D19" s="4">
        <v>4</v>
      </c>
      <c r="E19" s="4">
        <v>1</v>
      </c>
      <c r="F19" s="4">
        <v>1</v>
      </c>
      <c r="G19" s="4">
        <v>3</v>
      </c>
      <c r="H19" s="4">
        <v>1</v>
      </c>
      <c r="I19" s="192"/>
      <c r="J19" s="8"/>
      <c r="K19" s="4" t="s">
        <v>2311</v>
      </c>
      <c r="L19" s="4">
        <f t="shared" si="1"/>
        <v>31</v>
      </c>
      <c r="M19" s="4">
        <v>30</v>
      </c>
      <c r="N19" s="4">
        <v>1</v>
      </c>
      <c r="O19" s="4"/>
      <c r="P19" s="4"/>
      <c r="Q19" s="4"/>
      <c r="R19" s="4"/>
      <c r="S19" s="192"/>
      <c r="T19" s="8"/>
      <c r="U19" s="3"/>
    </row>
    <row r="20" spans="1:21" ht="9.75" customHeight="1">
      <c r="A20" s="4" t="s">
        <v>2264</v>
      </c>
      <c r="B20" s="4">
        <f t="shared" si="0"/>
        <v>87</v>
      </c>
      <c r="C20" s="4">
        <v>82</v>
      </c>
      <c r="D20" s="4">
        <v>2</v>
      </c>
      <c r="E20" s="4">
        <v>1</v>
      </c>
      <c r="F20" s="4">
        <v>1</v>
      </c>
      <c r="G20" s="4">
        <v>1</v>
      </c>
      <c r="H20" s="4"/>
      <c r="I20" s="192"/>
      <c r="J20" s="8"/>
      <c r="K20" s="4" t="s">
        <v>2312</v>
      </c>
      <c r="L20" s="4">
        <f t="shared" si="1"/>
        <v>93</v>
      </c>
      <c r="M20" s="4">
        <v>88</v>
      </c>
      <c r="N20" s="4">
        <v>4</v>
      </c>
      <c r="O20" s="4"/>
      <c r="P20" s="4">
        <v>1</v>
      </c>
      <c r="Q20" s="4"/>
      <c r="R20" s="4"/>
      <c r="S20" s="192"/>
      <c r="T20" s="8"/>
      <c r="U20" s="3"/>
    </row>
    <row r="21" spans="1:21" ht="9.75" customHeight="1">
      <c r="A21" s="4" t="s">
        <v>2265</v>
      </c>
      <c r="B21" s="4">
        <f t="shared" si="0"/>
        <v>89</v>
      </c>
      <c r="C21" s="4">
        <v>85</v>
      </c>
      <c r="D21" s="4">
        <v>1</v>
      </c>
      <c r="E21" s="4"/>
      <c r="F21" s="4"/>
      <c r="G21" s="4">
        <v>2</v>
      </c>
      <c r="H21" s="4">
        <v>1</v>
      </c>
      <c r="I21" s="192"/>
      <c r="J21" s="8"/>
      <c r="K21" s="4" t="s">
        <v>2313</v>
      </c>
      <c r="L21" s="4">
        <f t="shared" si="1"/>
        <v>23</v>
      </c>
      <c r="M21" s="4">
        <v>18</v>
      </c>
      <c r="N21" s="4"/>
      <c r="O21" s="4">
        <v>2</v>
      </c>
      <c r="P21" s="4">
        <v>3</v>
      </c>
      <c r="Q21" s="4"/>
      <c r="R21" s="4"/>
      <c r="S21" s="192"/>
      <c r="T21" s="8"/>
      <c r="U21" s="3"/>
    </row>
    <row r="22" spans="1:21" ht="9.75" customHeight="1">
      <c r="A22" s="4" t="s">
        <v>951</v>
      </c>
      <c r="B22" s="4">
        <f t="shared" si="0"/>
        <v>102</v>
      </c>
      <c r="C22" s="4">
        <v>93</v>
      </c>
      <c r="D22" s="4">
        <v>3</v>
      </c>
      <c r="E22" s="4"/>
      <c r="F22" s="4">
        <v>1</v>
      </c>
      <c r="G22" s="4">
        <v>5</v>
      </c>
      <c r="H22" s="4"/>
      <c r="I22" s="192"/>
      <c r="J22" s="8"/>
      <c r="K22" s="4" t="s">
        <v>2314</v>
      </c>
      <c r="L22" s="4">
        <f t="shared" si="1"/>
        <v>3</v>
      </c>
      <c r="M22" s="4">
        <v>3</v>
      </c>
      <c r="N22" s="4"/>
      <c r="O22" s="4"/>
      <c r="P22" s="4"/>
      <c r="Q22" s="4"/>
      <c r="R22" s="4"/>
      <c r="S22" s="192"/>
      <c r="T22" s="8"/>
      <c r="U22" s="3"/>
    </row>
    <row r="23" spans="1:21" ht="9.75" customHeight="1">
      <c r="A23" s="4" t="s">
        <v>952</v>
      </c>
      <c r="B23" s="4">
        <f t="shared" si="0"/>
        <v>103</v>
      </c>
      <c r="C23" s="4">
        <v>91</v>
      </c>
      <c r="D23" s="4">
        <v>3</v>
      </c>
      <c r="E23" s="4">
        <v>1</v>
      </c>
      <c r="F23" s="4">
        <v>1</v>
      </c>
      <c r="G23" s="4">
        <v>6</v>
      </c>
      <c r="H23" s="4">
        <v>1</v>
      </c>
      <c r="I23" s="192"/>
      <c r="J23" s="8"/>
      <c r="K23" s="4" t="s">
        <v>2315</v>
      </c>
      <c r="L23" s="4">
        <f t="shared" si="1"/>
        <v>13</v>
      </c>
      <c r="M23" s="4">
        <v>11</v>
      </c>
      <c r="N23" s="4">
        <v>2</v>
      </c>
      <c r="O23" s="4"/>
      <c r="P23" s="4"/>
      <c r="Q23" s="4"/>
      <c r="R23" s="4"/>
      <c r="S23" s="192"/>
      <c r="T23" s="8"/>
      <c r="U23" s="3"/>
    </row>
    <row r="24" spans="1:21" ht="9.75" customHeight="1">
      <c r="A24" s="4" t="s">
        <v>2266</v>
      </c>
      <c r="B24" s="4">
        <f t="shared" si="0"/>
        <v>80</v>
      </c>
      <c r="C24" s="4">
        <v>77</v>
      </c>
      <c r="D24" s="4">
        <v>2</v>
      </c>
      <c r="E24" s="4"/>
      <c r="F24" s="4"/>
      <c r="G24" s="4">
        <v>1</v>
      </c>
      <c r="H24" s="4"/>
      <c r="I24" s="192"/>
      <c r="J24" s="8"/>
      <c r="K24" s="4" t="s">
        <v>2316</v>
      </c>
      <c r="L24" s="4">
        <f t="shared" si="1"/>
        <v>28</v>
      </c>
      <c r="M24" s="4">
        <v>23</v>
      </c>
      <c r="N24" s="4">
        <v>5</v>
      </c>
      <c r="O24" s="4"/>
      <c r="P24" s="4"/>
      <c r="Q24" s="4"/>
      <c r="R24" s="4"/>
      <c r="S24" s="192"/>
      <c r="T24" s="8"/>
      <c r="U24" s="3"/>
    </row>
    <row r="25" spans="1:21" ht="9.75" customHeight="1">
      <c r="A25" s="4" t="s">
        <v>2267</v>
      </c>
      <c r="B25" s="4">
        <f t="shared" si="0"/>
        <v>41</v>
      </c>
      <c r="C25" s="4">
        <v>37</v>
      </c>
      <c r="D25" s="4">
        <v>2</v>
      </c>
      <c r="E25" s="4"/>
      <c r="F25" s="4">
        <v>1</v>
      </c>
      <c r="G25" s="4"/>
      <c r="H25" s="4">
        <v>1</v>
      </c>
      <c r="I25" s="192"/>
      <c r="J25" s="8"/>
      <c r="K25" s="4" t="s">
        <v>2317</v>
      </c>
      <c r="L25" s="4">
        <f t="shared" si="1"/>
        <v>22</v>
      </c>
      <c r="M25" s="4">
        <v>16</v>
      </c>
      <c r="N25" s="4">
        <v>5</v>
      </c>
      <c r="O25" s="4"/>
      <c r="P25" s="4">
        <v>1</v>
      </c>
      <c r="Q25" s="4"/>
      <c r="R25" s="4"/>
      <c r="S25" s="192"/>
      <c r="T25" s="8"/>
      <c r="U25" s="3"/>
    </row>
    <row r="26" spans="1:21" ht="9.75" customHeight="1">
      <c r="A26" s="4" t="s">
        <v>3163</v>
      </c>
      <c r="B26" s="4">
        <f t="shared" ref="B26:B58" si="2">SUM(C26:I26)</f>
        <v>73</v>
      </c>
      <c r="C26" s="4">
        <v>73</v>
      </c>
      <c r="D26" s="4"/>
      <c r="E26" s="4"/>
      <c r="F26" s="4"/>
      <c r="G26" s="4"/>
      <c r="H26" s="4"/>
      <c r="I26" s="192"/>
      <c r="J26" s="8"/>
      <c r="K26" s="4" t="s">
        <v>2318</v>
      </c>
      <c r="L26" s="4">
        <f t="shared" si="1"/>
        <v>7</v>
      </c>
      <c r="M26" s="4">
        <v>7</v>
      </c>
      <c r="N26" s="4"/>
      <c r="O26" s="4"/>
      <c r="P26" s="4"/>
      <c r="Q26" s="4"/>
      <c r="R26" s="4"/>
      <c r="S26" s="192"/>
      <c r="T26" s="8"/>
      <c r="U26" s="3"/>
    </row>
    <row r="27" spans="1:21" ht="9.75" customHeight="1">
      <c r="A27" s="4" t="s">
        <v>2268</v>
      </c>
      <c r="B27" s="4">
        <f t="shared" si="2"/>
        <v>23</v>
      </c>
      <c r="C27" s="4">
        <v>22</v>
      </c>
      <c r="D27" s="4"/>
      <c r="E27" s="4"/>
      <c r="F27" s="4">
        <v>1</v>
      </c>
      <c r="G27" s="4"/>
      <c r="H27" s="4"/>
      <c r="I27" s="192"/>
      <c r="J27" s="8"/>
      <c r="K27" s="4" t="s">
        <v>2319</v>
      </c>
      <c r="L27" s="4">
        <f t="shared" si="1"/>
        <v>34</v>
      </c>
      <c r="M27" s="4">
        <v>30</v>
      </c>
      <c r="N27" s="4">
        <v>3</v>
      </c>
      <c r="O27" s="4"/>
      <c r="P27" s="4"/>
      <c r="Q27" s="4">
        <v>1</v>
      </c>
      <c r="R27" s="4"/>
      <c r="S27" s="192"/>
      <c r="T27" s="8"/>
      <c r="U27" s="3"/>
    </row>
    <row r="28" spans="1:21" ht="9.75" customHeight="1">
      <c r="A28" s="4" t="s">
        <v>2269</v>
      </c>
      <c r="B28" s="4">
        <f t="shared" si="2"/>
        <v>19</v>
      </c>
      <c r="C28" s="4">
        <v>18</v>
      </c>
      <c r="D28" s="4"/>
      <c r="E28" s="4"/>
      <c r="F28" s="4">
        <v>1</v>
      </c>
      <c r="G28" s="4"/>
      <c r="H28" s="4"/>
      <c r="I28" s="192"/>
      <c r="J28" s="8"/>
      <c r="K28" s="4" t="s">
        <v>2320</v>
      </c>
      <c r="L28" s="4">
        <f t="shared" si="1"/>
        <v>4</v>
      </c>
      <c r="M28" s="4">
        <v>4</v>
      </c>
      <c r="N28" s="4"/>
      <c r="O28" s="4"/>
      <c r="P28" s="4"/>
      <c r="Q28" s="4"/>
      <c r="R28" s="4"/>
      <c r="S28" s="192"/>
      <c r="T28" s="8"/>
      <c r="U28" s="3"/>
    </row>
    <row r="29" spans="1:21" ht="9.75" customHeight="1">
      <c r="A29" s="4" t="s">
        <v>1088</v>
      </c>
      <c r="B29" s="4">
        <f t="shared" si="2"/>
        <v>16</v>
      </c>
      <c r="C29" s="4">
        <v>16</v>
      </c>
      <c r="D29" s="4"/>
      <c r="E29" s="4"/>
      <c r="F29" s="4"/>
      <c r="G29" s="4"/>
      <c r="H29" s="4"/>
      <c r="I29" s="192"/>
      <c r="J29" s="8"/>
      <c r="K29" s="4" t="s">
        <v>2321</v>
      </c>
      <c r="L29" s="4">
        <f t="shared" si="1"/>
        <v>9</v>
      </c>
      <c r="M29" s="4">
        <v>7</v>
      </c>
      <c r="N29" s="4"/>
      <c r="O29" s="4"/>
      <c r="P29" s="4">
        <v>1</v>
      </c>
      <c r="Q29" s="4">
        <v>1</v>
      </c>
      <c r="R29" s="4"/>
      <c r="S29" s="192"/>
      <c r="T29" s="8"/>
      <c r="U29" s="3"/>
    </row>
    <row r="30" spans="1:21" ht="9.75" customHeight="1">
      <c r="A30" s="4" t="s">
        <v>2270</v>
      </c>
      <c r="B30" s="4">
        <f t="shared" si="2"/>
        <v>10</v>
      </c>
      <c r="C30" s="4">
        <v>8</v>
      </c>
      <c r="D30" s="4">
        <v>1</v>
      </c>
      <c r="E30" s="4"/>
      <c r="F30" s="4"/>
      <c r="G30" s="4">
        <v>1</v>
      </c>
      <c r="H30" s="4"/>
      <c r="I30" s="192"/>
      <c r="J30" s="8"/>
      <c r="K30" s="4" t="s">
        <v>2322</v>
      </c>
      <c r="L30" s="4">
        <f t="shared" si="1"/>
        <v>86</v>
      </c>
      <c r="M30" s="4">
        <v>83</v>
      </c>
      <c r="N30" s="4">
        <v>2</v>
      </c>
      <c r="O30" s="4"/>
      <c r="P30" s="4">
        <v>1</v>
      </c>
      <c r="Q30" s="4"/>
      <c r="R30" s="4"/>
      <c r="S30" s="192"/>
      <c r="T30" s="8"/>
      <c r="U30" s="3"/>
    </row>
    <row r="31" spans="1:21" ht="9.75" customHeight="1">
      <c r="A31" s="4" t="s">
        <v>2271</v>
      </c>
      <c r="B31" s="4">
        <f t="shared" si="2"/>
        <v>30</v>
      </c>
      <c r="C31" s="4">
        <v>29</v>
      </c>
      <c r="D31" s="4"/>
      <c r="E31" s="4"/>
      <c r="F31" s="4">
        <v>1</v>
      </c>
      <c r="G31" s="4"/>
      <c r="H31" s="4"/>
      <c r="I31" s="192"/>
      <c r="J31" s="8"/>
      <c r="K31" s="4" t="s">
        <v>2323</v>
      </c>
      <c r="L31" s="4">
        <f t="shared" si="1"/>
        <v>107</v>
      </c>
      <c r="M31" s="4">
        <v>103</v>
      </c>
      <c r="N31" s="4">
        <v>3</v>
      </c>
      <c r="O31" s="4"/>
      <c r="P31" s="4"/>
      <c r="Q31" s="4">
        <v>1</v>
      </c>
      <c r="R31" s="4"/>
      <c r="S31" s="192"/>
      <c r="T31" s="8"/>
      <c r="U31" s="3"/>
    </row>
    <row r="32" spans="1:21" ht="9.75" customHeight="1">
      <c r="A32" s="4" t="s">
        <v>2272</v>
      </c>
      <c r="B32" s="4">
        <f t="shared" si="2"/>
        <v>57</v>
      </c>
      <c r="C32" s="4">
        <v>54</v>
      </c>
      <c r="D32" s="4">
        <v>2</v>
      </c>
      <c r="E32" s="4"/>
      <c r="F32" s="4">
        <v>1</v>
      </c>
      <c r="G32" s="4"/>
      <c r="H32" s="4"/>
      <c r="I32" s="192"/>
      <c r="J32" s="8"/>
      <c r="K32" s="4" t="s">
        <v>2324</v>
      </c>
      <c r="L32" s="4">
        <f t="shared" si="1"/>
        <v>21</v>
      </c>
      <c r="M32" s="4">
        <v>21</v>
      </c>
      <c r="N32" s="4"/>
      <c r="O32" s="4"/>
      <c r="P32" s="4"/>
      <c r="Q32" s="4"/>
      <c r="R32" s="4"/>
      <c r="S32" s="192"/>
      <c r="T32" s="8"/>
      <c r="U32" s="3"/>
    </row>
    <row r="33" spans="1:21" ht="9.75" customHeight="1">
      <c r="A33" s="4" t="s">
        <v>2273</v>
      </c>
      <c r="B33" s="4">
        <f t="shared" si="2"/>
        <v>73</v>
      </c>
      <c r="C33" s="4">
        <v>68</v>
      </c>
      <c r="D33" s="4">
        <v>3</v>
      </c>
      <c r="E33" s="4"/>
      <c r="F33" s="4"/>
      <c r="G33" s="4">
        <v>1</v>
      </c>
      <c r="H33" s="4">
        <v>1</v>
      </c>
      <c r="I33" s="192"/>
      <c r="J33" s="8"/>
      <c r="K33" s="4" t="s">
        <v>2325</v>
      </c>
      <c r="L33" s="4">
        <f t="shared" si="1"/>
        <v>21</v>
      </c>
      <c r="M33" s="4">
        <v>21</v>
      </c>
      <c r="N33" s="4"/>
      <c r="O33" s="4"/>
      <c r="P33" s="4"/>
      <c r="Q33" s="4"/>
      <c r="R33" s="4"/>
      <c r="S33" s="192"/>
      <c r="T33" s="8"/>
      <c r="U33" s="3"/>
    </row>
    <row r="34" spans="1:21" ht="9.75" customHeight="1">
      <c r="A34" s="4" t="s">
        <v>2274</v>
      </c>
      <c r="B34" s="4">
        <f t="shared" si="2"/>
        <v>123</v>
      </c>
      <c r="C34" s="4">
        <v>111</v>
      </c>
      <c r="D34" s="4">
        <v>6</v>
      </c>
      <c r="E34" s="4"/>
      <c r="F34" s="4"/>
      <c r="G34" s="4">
        <v>5</v>
      </c>
      <c r="H34" s="4">
        <v>1</v>
      </c>
      <c r="I34" s="192"/>
      <c r="J34" s="8"/>
      <c r="K34" s="4" t="s">
        <v>2326</v>
      </c>
      <c r="L34" s="4">
        <f t="shared" si="1"/>
        <v>13</v>
      </c>
      <c r="M34" s="4">
        <v>13</v>
      </c>
      <c r="N34" s="4"/>
      <c r="O34" s="4"/>
      <c r="P34" s="4"/>
      <c r="Q34" s="4"/>
      <c r="R34" s="4"/>
      <c r="S34" s="192"/>
      <c r="T34" s="8"/>
      <c r="U34" s="3"/>
    </row>
    <row r="35" spans="1:21" ht="9.75" customHeight="1">
      <c r="A35" s="4" t="s">
        <v>2275</v>
      </c>
      <c r="B35" s="4">
        <f t="shared" si="2"/>
        <v>55</v>
      </c>
      <c r="C35" s="4">
        <v>48</v>
      </c>
      <c r="D35" s="4">
        <v>4</v>
      </c>
      <c r="E35" s="4">
        <v>1</v>
      </c>
      <c r="F35" s="4">
        <v>2</v>
      </c>
      <c r="G35" s="4"/>
      <c r="H35" s="4"/>
      <c r="I35" s="192"/>
      <c r="J35" s="8"/>
      <c r="K35" s="4" t="s">
        <v>2327</v>
      </c>
      <c r="L35" s="4">
        <f t="shared" si="1"/>
        <v>29</v>
      </c>
      <c r="M35" s="4">
        <v>29</v>
      </c>
      <c r="N35" s="4"/>
      <c r="O35" s="4"/>
      <c r="P35" s="4"/>
      <c r="Q35" s="4"/>
      <c r="R35" s="4"/>
      <c r="S35" s="192"/>
      <c r="T35" s="8"/>
      <c r="U35" s="3"/>
    </row>
    <row r="36" spans="1:21" ht="9.75" customHeight="1">
      <c r="A36" s="4" t="s">
        <v>2276</v>
      </c>
      <c r="B36" s="4">
        <f t="shared" si="2"/>
        <v>37</v>
      </c>
      <c r="C36" s="4">
        <v>34</v>
      </c>
      <c r="D36" s="4">
        <v>2</v>
      </c>
      <c r="E36" s="4"/>
      <c r="F36" s="4"/>
      <c r="G36" s="4">
        <v>1</v>
      </c>
      <c r="H36" s="4"/>
      <c r="I36" s="192"/>
      <c r="J36" s="8"/>
      <c r="K36" s="4" t="s">
        <v>2328</v>
      </c>
      <c r="L36" s="4">
        <f t="shared" ref="L36:L58" si="3">SUM(M36:S36)</f>
        <v>4</v>
      </c>
      <c r="M36" s="4">
        <v>4</v>
      </c>
      <c r="N36" s="4"/>
      <c r="O36" s="4"/>
      <c r="P36" s="4"/>
      <c r="Q36" s="4"/>
      <c r="R36" s="4"/>
      <c r="S36" s="192"/>
      <c r="T36" s="8"/>
      <c r="U36" s="3"/>
    </row>
    <row r="37" spans="1:21" ht="9.75" customHeight="1">
      <c r="A37" s="4" t="s">
        <v>2277</v>
      </c>
      <c r="B37" s="4">
        <f t="shared" si="2"/>
        <v>85</v>
      </c>
      <c r="C37" s="4">
        <v>83</v>
      </c>
      <c r="D37" s="4"/>
      <c r="E37" s="4"/>
      <c r="F37" s="4">
        <v>1</v>
      </c>
      <c r="G37" s="4">
        <v>1</v>
      </c>
      <c r="H37" s="4"/>
      <c r="I37" s="192"/>
      <c r="J37" s="8"/>
      <c r="K37" s="4" t="s">
        <v>2329</v>
      </c>
      <c r="L37" s="4">
        <f t="shared" si="3"/>
        <v>33</v>
      </c>
      <c r="M37" s="4">
        <v>32</v>
      </c>
      <c r="N37" s="4"/>
      <c r="O37" s="4"/>
      <c r="P37" s="4">
        <v>1</v>
      </c>
      <c r="Q37" s="4"/>
      <c r="R37" s="4"/>
      <c r="S37" s="192"/>
      <c r="T37" s="8"/>
      <c r="U37" s="3"/>
    </row>
    <row r="38" spans="1:21" ht="9.75" customHeight="1">
      <c r="A38" s="4" t="s">
        <v>2278</v>
      </c>
      <c r="B38" s="4">
        <f t="shared" si="2"/>
        <v>46</v>
      </c>
      <c r="C38" s="4">
        <v>35</v>
      </c>
      <c r="D38" s="4">
        <v>8</v>
      </c>
      <c r="E38" s="4"/>
      <c r="F38" s="4"/>
      <c r="G38" s="4">
        <v>2</v>
      </c>
      <c r="H38" s="4">
        <v>1</v>
      </c>
      <c r="I38" s="192"/>
      <c r="J38" s="8"/>
      <c r="K38" s="4" t="s">
        <v>2330</v>
      </c>
      <c r="L38" s="4">
        <f t="shared" si="3"/>
        <v>117</v>
      </c>
      <c r="M38" s="4">
        <v>110</v>
      </c>
      <c r="N38" s="4">
        <v>4</v>
      </c>
      <c r="O38" s="4"/>
      <c r="P38" s="4">
        <v>3</v>
      </c>
      <c r="Q38" s="4"/>
      <c r="R38" s="4"/>
      <c r="S38" s="192"/>
      <c r="T38" s="8"/>
      <c r="U38" s="3"/>
    </row>
    <row r="39" spans="1:21" ht="9.75" customHeight="1">
      <c r="A39" s="4" t="s">
        <v>2279</v>
      </c>
      <c r="B39" s="4">
        <f t="shared" si="2"/>
        <v>17</v>
      </c>
      <c r="C39" s="4">
        <v>17</v>
      </c>
      <c r="D39" s="4"/>
      <c r="E39" s="4"/>
      <c r="F39" s="4"/>
      <c r="G39" s="4"/>
      <c r="H39" s="4"/>
      <c r="I39" s="192"/>
      <c r="J39" s="8"/>
      <c r="K39" s="4" t="s">
        <v>2331</v>
      </c>
      <c r="L39" s="4">
        <f t="shared" si="3"/>
        <v>78</v>
      </c>
      <c r="M39" s="4">
        <v>73</v>
      </c>
      <c r="N39" s="4">
        <v>2</v>
      </c>
      <c r="O39" s="4"/>
      <c r="P39" s="4">
        <v>1</v>
      </c>
      <c r="Q39" s="4">
        <v>2</v>
      </c>
      <c r="R39" s="4"/>
      <c r="S39" s="192"/>
      <c r="T39" s="8"/>
      <c r="U39" s="3"/>
    </row>
    <row r="40" spans="1:21" ht="9.75" customHeight="1">
      <c r="A40" s="4" t="s">
        <v>2280</v>
      </c>
      <c r="B40" s="4">
        <f t="shared" si="2"/>
        <v>110</v>
      </c>
      <c r="C40" s="4">
        <v>101</v>
      </c>
      <c r="D40" s="4">
        <v>5</v>
      </c>
      <c r="E40" s="4"/>
      <c r="F40" s="4">
        <v>1</v>
      </c>
      <c r="G40" s="4">
        <v>3</v>
      </c>
      <c r="H40" s="4"/>
      <c r="I40" s="192"/>
      <c r="J40" s="8"/>
      <c r="K40" s="4" t="s">
        <v>2332</v>
      </c>
      <c r="L40" s="4">
        <f t="shared" si="3"/>
        <v>173</v>
      </c>
      <c r="M40" s="4">
        <v>164</v>
      </c>
      <c r="N40" s="4">
        <v>5</v>
      </c>
      <c r="O40" s="4">
        <v>1</v>
      </c>
      <c r="P40" s="4"/>
      <c r="Q40" s="4">
        <v>2</v>
      </c>
      <c r="R40" s="4">
        <v>1</v>
      </c>
      <c r="S40" s="192"/>
      <c r="T40" s="8"/>
      <c r="U40" s="3"/>
    </row>
    <row r="41" spans="1:21" ht="9.75" customHeight="1">
      <c r="A41" s="4" t="s">
        <v>2281</v>
      </c>
      <c r="B41" s="4">
        <f t="shared" si="2"/>
        <v>113</v>
      </c>
      <c r="C41" s="4">
        <v>91</v>
      </c>
      <c r="D41" s="4">
        <v>18</v>
      </c>
      <c r="E41" s="4">
        <v>1</v>
      </c>
      <c r="F41" s="4"/>
      <c r="G41" s="4">
        <v>1</v>
      </c>
      <c r="H41" s="4">
        <v>2</v>
      </c>
      <c r="I41" s="192"/>
      <c r="J41" s="8"/>
      <c r="K41" s="4" t="s">
        <v>2333</v>
      </c>
      <c r="L41" s="4">
        <f t="shared" si="3"/>
        <v>120</v>
      </c>
      <c r="M41" s="4">
        <v>113</v>
      </c>
      <c r="N41" s="4">
        <v>2</v>
      </c>
      <c r="O41" s="4">
        <v>1</v>
      </c>
      <c r="P41" s="4">
        <v>2</v>
      </c>
      <c r="Q41" s="4">
        <v>1</v>
      </c>
      <c r="R41" s="4">
        <v>1</v>
      </c>
      <c r="S41" s="192"/>
      <c r="T41" s="8"/>
      <c r="U41" s="3"/>
    </row>
    <row r="42" spans="1:21" ht="9.75" customHeight="1">
      <c r="A42" s="4" t="s">
        <v>2282</v>
      </c>
      <c r="B42" s="4">
        <f t="shared" si="2"/>
        <v>16</v>
      </c>
      <c r="C42" s="4">
        <v>15</v>
      </c>
      <c r="D42" s="4"/>
      <c r="E42" s="4"/>
      <c r="F42" s="4"/>
      <c r="G42" s="4">
        <v>1</v>
      </c>
      <c r="H42" s="4"/>
      <c r="I42" s="192"/>
      <c r="J42" s="8"/>
      <c r="K42" s="4" t="s">
        <v>2334</v>
      </c>
      <c r="L42" s="4">
        <f t="shared" si="3"/>
        <v>81</v>
      </c>
      <c r="M42" s="4">
        <v>76</v>
      </c>
      <c r="N42" s="4">
        <v>4</v>
      </c>
      <c r="O42" s="4"/>
      <c r="P42" s="4"/>
      <c r="Q42" s="4">
        <v>1</v>
      </c>
      <c r="R42" s="4"/>
      <c r="S42" s="192"/>
      <c r="T42" s="8"/>
      <c r="U42" s="3"/>
    </row>
    <row r="43" spans="1:21" ht="9.75" customHeight="1">
      <c r="A43" s="4" t="s">
        <v>2283</v>
      </c>
      <c r="B43" s="4">
        <f t="shared" si="2"/>
        <v>23</v>
      </c>
      <c r="C43" s="4">
        <v>16</v>
      </c>
      <c r="D43" s="4">
        <v>6</v>
      </c>
      <c r="E43" s="4">
        <v>1</v>
      </c>
      <c r="F43" s="4"/>
      <c r="G43" s="4"/>
      <c r="H43" s="4"/>
      <c r="I43" s="192"/>
      <c r="J43" s="8"/>
      <c r="K43" s="4" t="s">
        <v>2335</v>
      </c>
      <c r="L43" s="4">
        <f t="shared" si="3"/>
        <v>41</v>
      </c>
      <c r="M43" s="4">
        <v>38</v>
      </c>
      <c r="N43" s="4"/>
      <c r="O43" s="4">
        <v>2</v>
      </c>
      <c r="P43" s="4"/>
      <c r="Q43" s="4">
        <v>1</v>
      </c>
      <c r="R43" s="4"/>
      <c r="S43" s="192"/>
      <c r="T43" s="8"/>
      <c r="U43" s="3"/>
    </row>
    <row r="44" spans="1:21" ht="9.75" customHeight="1">
      <c r="A44" s="4" t="s">
        <v>2284</v>
      </c>
      <c r="B44" s="4">
        <f t="shared" si="2"/>
        <v>30</v>
      </c>
      <c r="C44" s="4">
        <v>28</v>
      </c>
      <c r="D44" s="4">
        <v>2</v>
      </c>
      <c r="E44" s="4"/>
      <c r="F44" s="4"/>
      <c r="G44" s="4"/>
      <c r="H44" s="4"/>
      <c r="I44" s="192"/>
      <c r="J44" s="8"/>
      <c r="K44" s="4" t="s">
        <v>2336</v>
      </c>
      <c r="L44" s="4">
        <f t="shared" si="3"/>
        <v>71</v>
      </c>
      <c r="M44" s="4">
        <v>69</v>
      </c>
      <c r="N44" s="4"/>
      <c r="O44" s="4"/>
      <c r="P44" s="4">
        <v>1</v>
      </c>
      <c r="Q44" s="4">
        <v>1</v>
      </c>
      <c r="R44" s="4"/>
      <c r="S44" s="192"/>
      <c r="T44" s="8"/>
      <c r="U44" s="3"/>
    </row>
    <row r="45" spans="1:21" ht="9.75" customHeight="1">
      <c r="A45" s="4" t="s">
        <v>2285</v>
      </c>
      <c r="B45" s="4">
        <f t="shared" si="2"/>
        <v>29</v>
      </c>
      <c r="C45" s="4">
        <v>29</v>
      </c>
      <c r="D45" s="4"/>
      <c r="E45" s="4"/>
      <c r="F45" s="4"/>
      <c r="G45" s="4"/>
      <c r="H45" s="4"/>
      <c r="I45" s="192"/>
      <c r="J45" s="8"/>
      <c r="K45" s="4" t="s">
        <v>2337</v>
      </c>
      <c r="L45" s="4">
        <f t="shared" si="3"/>
        <v>62</v>
      </c>
      <c r="M45" s="4">
        <v>62</v>
      </c>
      <c r="N45" s="4"/>
      <c r="O45" s="4"/>
      <c r="P45" s="4"/>
      <c r="Q45" s="4"/>
      <c r="R45" s="4"/>
      <c r="S45" s="192"/>
      <c r="T45" s="8"/>
      <c r="U45" s="3"/>
    </row>
    <row r="46" spans="1:21" ht="9.75" customHeight="1">
      <c r="A46" s="4" t="s">
        <v>2286</v>
      </c>
      <c r="B46" s="4">
        <f t="shared" si="2"/>
        <v>9</v>
      </c>
      <c r="C46" s="4">
        <v>8</v>
      </c>
      <c r="D46" s="4">
        <v>1</v>
      </c>
      <c r="E46" s="4"/>
      <c r="F46" s="4"/>
      <c r="G46" s="4"/>
      <c r="H46" s="4"/>
      <c r="I46" s="192"/>
      <c r="J46" s="8"/>
      <c r="K46" s="4" t="s">
        <v>2338</v>
      </c>
      <c r="L46" s="4">
        <f t="shared" si="3"/>
        <v>100</v>
      </c>
      <c r="M46" s="4">
        <v>98</v>
      </c>
      <c r="N46" s="4"/>
      <c r="O46" s="4"/>
      <c r="P46" s="4">
        <v>2</v>
      </c>
      <c r="Q46" s="4"/>
      <c r="R46" s="4"/>
      <c r="S46" s="192"/>
      <c r="T46" s="8"/>
      <c r="U46" s="3"/>
    </row>
    <row r="47" spans="1:21" ht="9.75" customHeight="1">
      <c r="A47" s="4" t="s">
        <v>2287</v>
      </c>
      <c r="B47" s="4">
        <f t="shared" si="2"/>
        <v>33</v>
      </c>
      <c r="C47" s="4">
        <v>30</v>
      </c>
      <c r="D47" s="4">
        <v>3</v>
      </c>
      <c r="E47" s="4"/>
      <c r="F47" s="4"/>
      <c r="G47" s="4"/>
      <c r="H47" s="4"/>
      <c r="I47" s="192"/>
      <c r="J47" s="8"/>
      <c r="K47" s="4" t="s">
        <v>2339</v>
      </c>
      <c r="L47" s="4">
        <f t="shared" si="3"/>
        <v>71</v>
      </c>
      <c r="M47" s="4">
        <v>66</v>
      </c>
      <c r="N47" s="4">
        <v>2</v>
      </c>
      <c r="O47" s="4"/>
      <c r="P47" s="4">
        <v>2</v>
      </c>
      <c r="Q47" s="4"/>
      <c r="R47" s="4">
        <v>1</v>
      </c>
      <c r="S47" s="192"/>
      <c r="T47" s="8"/>
      <c r="U47" s="3"/>
    </row>
    <row r="48" spans="1:21" ht="9.75" customHeight="1">
      <c r="A48" s="4" t="s">
        <v>2288</v>
      </c>
      <c r="B48" s="4">
        <f t="shared" si="2"/>
        <v>26</v>
      </c>
      <c r="C48" s="4">
        <v>20</v>
      </c>
      <c r="D48" s="4">
        <v>5</v>
      </c>
      <c r="E48" s="4"/>
      <c r="F48" s="4"/>
      <c r="G48" s="4">
        <v>1</v>
      </c>
      <c r="H48" s="4"/>
      <c r="I48" s="192"/>
      <c r="J48" s="8"/>
      <c r="K48" s="4" t="s">
        <v>2340</v>
      </c>
      <c r="L48" s="4">
        <f t="shared" si="3"/>
        <v>121</v>
      </c>
      <c r="M48" s="4">
        <v>101</v>
      </c>
      <c r="N48" s="4">
        <v>13</v>
      </c>
      <c r="O48" s="4">
        <v>1</v>
      </c>
      <c r="P48" s="4">
        <v>1</v>
      </c>
      <c r="Q48" s="4">
        <v>3</v>
      </c>
      <c r="R48" s="4">
        <v>2</v>
      </c>
      <c r="S48" s="192"/>
      <c r="T48" s="8"/>
      <c r="U48" s="3"/>
    </row>
    <row r="49" spans="1:21" ht="9.75" customHeight="1">
      <c r="A49" s="4" t="s">
        <v>2289</v>
      </c>
      <c r="B49" s="4">
        <f t="shared" si="2"/>
        <v>14</v>
      </c>
      <c r="C49" s="4">
        <v>14</v>
      </c>
      <c r="D49" s="4"/>
      <c r="E49" s="4"/>
      <c r="F49" s="4"/>
      <c r="G49" s="4"/>
      <c r="H49" s="4"/>
      <c r="I49" s="192"/>
      <c r="J49" s="8"/>
      <c r="K49" s="4" t="s">
        <v>2341</v>
      </c>
      <c r="L49" s="4">
        <f t="shared" si="3"/>
        <v>76</v>
      </c>
      <c r="M49" s="4">
        <v>74</v>
      </c>
      <c r="N49" s="4"/>
      <c r="O49" s="4"/>
      <c r="P49" s="4"/>
      <c r="Q49" s="4">
        <v>1</v>
      </c>
      <c r="R49" s="4">
        <v>1</v>
      </c>
      <c r="S49" s="192"/>
      <c r="T49" s="8"/>
      <c r="U49" s="3"/>
    </row>
    <row r="50" spans="1:21" ht="9.75" customHeight="1">
      <c r="A50" s="4" t="s">
        <v>2290</v>
      </c>
      <c r="B50" s="4">
        <f t="shared" si="2"/>
        <v>153</v>
      </c>
      <c r="C50" s="4">
        <v>145</v>
      </c>
      <c r="D50" s="4">
        <v>2</v>
      </c>
      <c r="E50" s="4"/>
      <c r="F50" s="4">
        <v>1</v>
      </c>
      <c r="G50" s="4">
        <v>4</v>
      </c>
      <c r="H50" s="4">
        <v>1</v>
      </c>
      <c r="I50" s="192"/>
      <c r="J50" s="8"/>
      <c r="K50" s="4" t="s">
        <v>2342</v>
      </c>
      <c r="L50" s="4">
        <f t="shared" si="3"/>
        <v>67</v>
      </c>
      <c r="M50" s="4">
        <v>64</v>
      </c>
      <c r="N50" s="4">
        <v>1</v>
      </c>
      <c r="O50" s="4">
        <v>1</v>
      </c>
      <c r="P50" s="4"/>
      <c r="Q50" s="4"/>
      <c r="R50" s="4">
        <v>1</v>
      </c>
      <c r="S50" s="192"/>
      <c r="T50" s="8"/>
      <c r="U50" s="3"/>
    </row>
    <row r="51" spans="1:21" ht="9.75" customHeight="1">
      <c r="A51" s="4" t="s">
        <v>953</v>
      </c>
      <c r="B51" s="4">
        <f t="shared" si="2"/>
        <v>63</v>
      </c>
      <c r="C51" s="4">
        <v>56</v>
      </c>
      <c r="D51" s="4">
        <v>2</v>
      </c>
      <c r="E51" s="4">
        <v>1</v>
      </c>
      <c r="F51" s="4">
        <v>1</v>
      </c>
      <c r="G51" s="4">
        <v>3</v>
      </c>
      <c r="H51" s="4"/>
      <c r="I51" s="192"/>
      <c r="J51" s="8"/>
      <c r="K51" s="4" t="s">
        <v>2343</v>
      </c>
      <c r="L51" s="4">
        <f t="shared" si="3"/>
        <v>24</v>
      </c>
      <c r="M51" s="4">
        <v>24</v>
      </c>
      <c r="N51" s="4"/>
      <c r="O51" s="4"/>
      <c r="P51" s="4"/>
      <c r="Q51" s="4"/>
      <c r="R51" s="4"/>
      <c r="S51" s="192"/>
      <c r="T51" s="8"/>
      <c r="U51" s="3"/>
    </row>
    <row r="52" spans="1:21" ht="9.75" customHeight="1">
      <c r="A52" s="4" t="s">
        <v>954</v>
      </c>
      <c r="B52" s="4">
        <f t="shared" si="2"/>
        <v>99</v>
      </c>
      <c r="C52" s="4">
        <v>92</v>
      </c>
      <c r="D52" s="4">
        <v>4</v>
      </c>
      <c r="E52" s="4"/>
      <c r="F52" s="4"/>
      <c r="G52" s="4">
        <v>2</v>
      </c>
      <c r="H52" s="4">
        <v>1</v>
      </c>
      <c r="I52" s="192"/>
      <c r="J52" s="8"/>
      <c r="K52" s="4" t="s">
        <v>2344</v>
      </c>
      <c r="L52" s="4">
        <f t="shared" si="3"/>
        <v>43</v>
      </c>
      <c r="M52" s="4">
        <v>41</v>
      </c>
      <c r="N52" s="4">
        <v>1</v>
      </c>
      <c r="O52" s="4"/>
      <c r="P52" s="4">
        <v>1</v>
      </c>
      <c r="Q52" s="4"/>
      <c r="R52" s="4"/>
      <c r="S52" s="192"/>
      <c r="T52" s="8"/>
      <c r="U52" s="3"/>
    </row>
    <row r="53" spans="1:21" ht="9.75" customHeight="1">
      <c r="A53" s="4" t="s">
        <v>2291</v>
      </c>
      <c r="B53" s="4">
        <f t="shared" si="2"/>
        <v>146</v>
      </c>
      <c r="C53" s="4">
        <v>140</v>
      </c>
      <c r="D53" s="4">
        <v>2</v>
      </c>
      <c r="E53" s="4"/>
      <c r="F53" s="4">
        <v>2</v>
      </c>
      <c r="G53" s="4">
        <v>2</v>
      </c>
      <c r="H53" s="4"/>
      <c r="I53" s="192"/>
      <c r="J53" s="8"/>
      <c r="K53" s="4" t="s">
        <v>2345</v>
      </c>
      <c r="L53" s="4">
        <f t="shared" si="3"/>
        <v>42</v>
      </c>
      <c r="M53" s="4">
        <v>40</v>
      </c>
      <c r="N53" s="4">
        <v>1</v>
      </c>
      <c r="O53" s="4"/>
      <c r="P53" s="4">
        <v>1</v>
      </c>
      <c r="Q53" s="4"/>
      <c r="R53" s="4"/>
      <c r="S53" s="192"/>
      <c r="T53" s="8"/>
      <c r="U53" s="3"/>
    </row>
    <row r="54" spans="1:21" ht="9.75" customHeight="1">
      <c r="A54" s="4" t="s">
        <v>2292</v>
      </c>
      <c r="B54" s="4">
        <f t="shared" si="2"/>
        <v>66</v>
      </c>
      <c r="C54" s="4">
        <v>65</v>
      </c>
      <c r="D54" s="4"/>
      <c r="E54" s="4"/>
      <c r="F54" s="4">
        <v>1</v>
      </c>
      <c r="G54" s="4"/>
      <c r="H54" s="4"/>
      <c r="I54" s="192"/>
      <c r="J54" s="8"/>
      <c r="K54" s="4" t="s">
        <v>2346</v>
      </c>
      <c r="L54" s="4">
        <f t="shared" si="3"/>
        <v>36</v>
      </c>
      <c r="M54" s="4">
        <v>35</v>
      </c>
      <c r="N54" s="4"/>
      <c r="O54" s="4"/>
      <c r="P54" s="4"/>
      <c r="Q54" s="4">
        <v>1</v>
      </c>
      <c r="R54" s="4"/>
      <c r="S54" s="192"/>
      <c r="T54" s="8"/>
      <c r="U54" s="3"/>
    </row>
    <row r="55" spans="1:21" ht="9.75" customHeight="1">
      <c r="A55" s="4" t="s">
        <v>2293</v>
      </c>
      <c r="B55" s="4">
        <f t="shared" si="2"/>
        <v>70</v>
      </c>
      <c r="C55" s="4">
        <v>68</v>
      </c>
      <c r="D55" s="4"/>
      <c r="E55" s="4">
        <v>1</v>
      </c>
      <c r="F55" s="4">
        <v>1</v>
      </c>
      <c r="G55" s="4"/>
      <c r="H55" s="4"/>
      <c r="I55" s="192"/>
      <c r="J55" s="8"/>
      <c r="K55" s="4" t="s">
        <v>2347</v>
      </c>
      <c r="L55" s="4">
        <f t="shared" si="3"/>
        <v>56</v>
      </c>
      <c r="M55" s="5">
        <v>52</v>
      </c>
      <c r="N55" s="5">
        <v>3</v>
      </c>
      <c r="O55" s="5"/>
      <c r="P55" s="5"/>
      <c r="Q55" s="5">
        <v>1</v>
      </c>
      <c r="R55" s="5"/>
      <c r="S55" s="191"/>
      <c r="T55" s="8"/>
      <c r="U55" s="3"/>
    </row>
    <row r="56" spans="1:21" ht="9.75" customHeight="1">
      <c r="A56" s="4" t="s">
        <v>2294</v>
      </c>
      <c r="B56" s="4">
        <f t="shared" si="2"/>
        <v>24</v>
      </c>
      <c r="C56" s="4">
        <v>20</v>
      </c>
      <c r="D56" s="4">
        <v>2</v>
      </c>
      <c r="E56" s="4"/>
      <c r="F56" s="4">
        <v>1</v>
      </c>
      <c r="G56" s="4">
        <v>1</v>
      </c>
      <c r="H56" s="4"/>
      <c r="I56" s="192"/>
      <c r="J56" s="8"/>
      <c r="K56" s="4" t="s">
        <v>2348</v>
      </c>
      <c r="L56" s="4">
        <f t="shared" si="3"/>
        <v>67</v>
      </c>
      <c r="M56" s="5">
        <v>65</v>
      </c>
      <c r="N56" s="5">
        <v>1</v>
      </c>
      <c r="O56" s="5"/>
      <c r="P56" s="5">
        <v>1</v>
      </c>
      <c r="Q56" s="5"/>
      <c r="R56" s="5"/>
      <c r="S56" s="191"/>
      <c r="T56" s="8"/>
      <c r="U56" s="3"/>
    </row>
    <row r="57" spans="1:21" ht="9.75" customHeight="1">
      <c r="A57" s="4" t="s">
        <v>2295</v>
      </c>
      <c r="B57" s="4">
        <f t="shared" si="2"/>
        <v>79</v>
      </c>
      <c r="C57" s="4">
        <v>71</v>
      </c>
      <c r="D57" s="4">
        <v>3</v>
      </c>
      <c r="E57" s="4"/>
      <c r="F57" s="4"/>
      <c r="G57" s="4">
        <v>1</v>
      </c>
      <c r="H57" s="4">
        <v>4</v>
      </c>
      <c r="I57" s="192"/>
      <c r="J57" s="8"/>
      <c r="K57" s="4" t="s">
        <v>2349</v>
      </c>
      <c r="L57" s="4">
        <f t="shared" si="3"/>
        <v>75</v>
      </c>
      <c r="M57" s="5">
        <v>59</v>
      </c>
      <c r="N57" s="5">
        <v>8</v>
      </c>
      <c r="O57" s="5"/>
      <c r="P57" s="5">
        <v>2</v>
      </c>
      <c r="Q57" s="5">
        <v>4</v>
      </c>
      <c r="R57" s="5">
        <v>2</v>
      </c>
      <c r="S57" s="191"/>
      <c r="T57" s="8"/>
      <c r="U57" s="3"/>
    </row>
    <row r="58" spans="1:21" ht="9.75" customHeight="1">
      <c r="A58" s="4" t="s">
        <v>2296</v>
      </c>
      <c r="B58" s="4">
        <f t="shared" si="2"/>
        <v>47</v>
      </c>
      <c r="C58" s="4">
        <v>43</v>
      </c>
      <c r="D58" s="4">
        <v>3</v>
      </c>
      <c r="E58" s="4"/>
      <c r="F58" s="4">
        <v>1</v>
      </c>
      <c r="G58" s="4"/>
      <c r="H58" s="4"/>
      <c r="I58" s="192"/>
      <c r="J58" s="8"/>
      <c r="K58" s="4" t="s">
        <v>2350</v>
      </c>
      <c r="L58" s="4">
        <f t="shared" si="3"/>
        <v>47</v>
      </c>
      <c r="M58" s="5">
        <v>46</v>
      </c>
      <c r="N58" s="5"/>
      <c r="O58" s="5"/>
      <c r="P58" s="5"/>
      <c r="Q58" s="5"/>
      <c r="R58" s="5">
        <v>1</v>
      </c>
      <c r="S58" s="191"/>
      <c r="T58" s="8"/>
      <c r="U58" s="3"/>
    </row>
    <row r="59" spans="1:21" ht="12.6" customHeight="1">
      <c r="A59" s="10"/>
      <c r="B59" s="9"/>
      <c r="C59" s="8"/>
      <c r="D59" s="8"/>
      <c r="E59" s="8"/>
      <c r="F59" s="8"/>
      <c r="G59" s="8"/>
      <c r="H59" s="8"/>
      <c r="I59" s="8"/>
      <c r="J59" s="8"/>
      <c r="K59" s="4" t="s">
        <v>548</v>
      </c>
      <c r="L59" s="4">
        <f>SUM(M59:S59)</f>
        <v>6512</v>
      </c>
      <c r="M59" s="4">
        <f t="shared" ref="M59:R59" si="4">SUM(C5:C58,M5:M58)</f>
        <v>6052</v>
      </c>
      <c r="N59" s="4">
        <f t="shared" si="4"/>
        <v>236</v>
      </c>
      <c r="O59" s="4">
        <f t="shared" si="4"/>
        <v>22</v>
      </c>
      <c r="P59" s="4">
        <f t="shared" si="4"/>
        <v>68</v>
      </c>
      <c r="Q59" s="4">
        <f t="shared" si="4"/>
        <v>96</v>
      </c>
      <c r="R59" s="4">
        <f t="shared" si="4"/>
        <v>38</v>
      </c>
      <c r="S59" s="192"/>
      <c r="T59" s="8"/>
      <c r="U59" s="3"/>
    </row>
    <row r="60" spans="1:21" ht="12.6" customHeight="1">
      <c r="A60" s="10"/>
      <c r="B60" s="9"/>
      <c r="C60" s="8"/>
      <c r="D60" s="8"/>
      <c r="E60" s="8"/>
      <c r="F60" s="8"/>
      <c r="G60" s="8"/>
      <c r="H60" s="8"/>
      <c r="I60" s="8"/>
      <c r="J60" s="8"/>
      <c r="K60" s="10"/>
      <c r="L60" s="9"/>
      <c r="M60" s="8"/>
      <c r="N60" s="8"/>
      <c r="O60" s="8"/>
      <c r="P60" s="8"/>
      <c r="Q60" s="8"/>
      <c r="R60" s="8"/>
      <c r="S60" s="8"/>
      <c r="T60" s="8"/>
      <c r="U60" s="3"/>
    </row>
    <row r="61" spans="1:21" ht="12.6" customHeight="1">
      <c r="A61" s="10"/>
      <c r="B61" s="9"/>
      <c r="C61" s="8"/>
      <c r="D61" s="8"/>
      <c r="E61" s="8"/>
      <c r="F61" s="8"/>
      <c r="G61" s="8"/>
      <c r="H61" s="8"/>
      <c r="I61" s="8"/>
      <c r="J61" s="8"/>
      <c r="K61" s="10"/>
      <c r="L61" s="9"/>
      <c r="M61" s="8"/>
      <c r="N61" s="8"/>
      <c r="O61" s="8"/>
      <c r="P61" s="8"/>
      <c r="Q61" s="8"/>
      <c r="R61" s="8"/>
      <c r="S61" s="8"/>
      <c r="T61" s="8"/>
      <c r="U61" s="3"/>
    </row>
    <row r="62" spans="1:21" ht="12.6" customHeight="1">
      <c r="A62" s="10"/>
      <c r="B62" s="9"/>
      <c r="C62" s="8"/>
      <c r="D62" s="8"/>
      <c r="E62" s="8"/>
      <c r="F62" s="8"/>
      <c r="G62" s="8"/>
      <c r="H62" s="8"/>
      <c r="I62" s="8"/>
      <c r="J62" s="8"/>
      <c r="K62" s="10"/>
      <c r="L62" s="9"/>
      <c r="M62" s="8"/>
      <c r="N62" s="8"/>
      <c r="O62" s="8"/>
      <c r="P62" s="8"/>
      <c r="Q62" s="8"/>
      <c r="R62" s="8"/>
      <c r="S62" s="8"/>
      <c r="T62" s="8"/>
      <c r="U62" s="3"/>
    </row>
    <row r="63" spans="1:21" ht="12.6" customHeight="1">
      <c r="A63" s="10"/>
      <c r="B63" s="9"/>
      <c r="C63" s="8"/>
      <c r="D63" s="8"/>
      <c r="E63" s="8"/>
      <c r="F63" s="8"/>
      <c r="G63" s="8"/>
      <c r="H63" s="8"/>
      <c r="I63" s="8"/>
      <c r="T63" s="3"/>
      <c r="U63" s="3"/>
    </row>
    <row r="64" spans="1:21" ht="12.6" customHeight="1">
      <c r="A64" s="10"/>
      <c r="B64" s="9"/>
      <c r="C64" s="8"/>
      <c r="D64" s="8"/>
      <c r="E64" s="8"/>
      <c r="F64" s="8"/>
      <c r="G64" s="8"/>
      <c r="H64" s="8"/>
      <c r="I64" s="8"/>
      <c r="T64" s="3"/>
      <c r="U64" s="3"/>
    </row>
    <row r="65" spans="1:21" ht="12.6" customHeight="1">
      <c r="A65" s="10"/>
      <c r="B65" s="9"/>
      <c r="C65" s="8"/>
      <c r="D65" s="8"/>
      <c r="E65" s="8"/>
      <c r="F65" s="8"/>
      <c r="G65" s="8"/>
      <c r="H65" s="8"/>
      <c r="I65" s="8"/>
      <c r="T65" s="3"/>
      <c r="U65" s="3"/>
    </row>
    <row r="66" spans="1:21" ht="12.6" customHeight="1">
      <c r="A66" s="10"/>
      <c r="B66" s="9"/>
      <c r="C66" s="8"/>
      <c r="D66" s="8"/>
      <c r="E66" s="8"/>
      <c r="F66" s="8"/>
      <c r="G66" s="8"/>
      <c r="H66" s="8"/>
      <c r="I66" s="8"/>
      <c r="T66" s="3"/>
      <c r="U66" s="3"/>
    </row>
    <row r="67" spans="1:21" ht="12.6" customHeight="1">
      <c r="A67" s="10"/>
      <c r="B67" s="9"/>
      <c r="C67" s="8"/>
      <c r="D67" s="8"/>
      <c r="E67" s="8"/>
      <c r="F67" s="8"/>
      <c r="G67" s="8"/>
      <c r="H67" s="8"/>
      <c r="I67" s="8"/>
      <c r="T67" s="3"/>
      <c r="U67" s="3"/>
    </row>
    <row r="68" spans="1:21" ht="12.6" customHeight="1">
      <c r="A68" s="10"/>
      <c r="B68" s="9"/>
      <c r="C68" s="8"/>
      <c r="D68" s="8"/>
      <c r="E68" s="8"/>
      <c r="F68" s="8"/>
      <c r="G68" s="8"/>
      <c r="H68" s="8"/>
      <c r="I68" s="8"/>
      <c r="T68" s="3"/>
      <c r="U68" s="3"/>
    </row>
    <row r="69" spans="1:21" ht="12.6" customHeight="1">
      <c r="T69" s="3"/>
      <c r="U69" s="3"/>
    </row>
    <row r="70" spans="1:21" ht="12.6" customHeight="1">
      <c r="T70" s="3"/>
      <c r="U70" s="3"/>
    </row>
    <row r="71" spans="1:21" ht="12.6" customHeight="1">
      <c r="T71" s="3"/>
      <c r="U71" s="3"/>
    </row>
    <row r="72" spans="1:21" ht="12.6" customHeight="1">
      <c r="T72" s="3"/>
      <c r="U72" s="3"/>
    </row>
    <row r="73" spans="1:21" ht="12.6" customHeight="1">
      <c r="T73" s="3"/>
      <c r="U73" s="3"/>
    </row>
    <row r="74" spans="1:21" ht="12.6" customHeight="1">
      <c r="T74" s="3"/>
      <c r="U74" s="3"/>
    </row>
    <row r="75" spans="1:21" ht="12.6" customHeight="1">
      <c r="T75" s="3"/>
      <c r="U75" s="3"/>
    </row>
    <row r="76" spans="1:21" ht="12.6" customHeight="1">
      <c r="T76" s="3"/>
      <c r="U76" s="3"/>
    </row>
    <row r="77" spans="1:21" ht="12.6" customHeight="1">
      <c r="T77" s="3"/>
      <c r="U77" s="3"/>
    </row>
    <row r="78" spans="1:21" ht="12.6" customHeight="1">
      <c r="T78" s="3"/>
      <c r="U78" s="3"/>
    </row>
    <row r="79" spans="1:21" ht="12.6" customHeight="1">
      <c r="T79" s="3"/>
      <c r="U79" s="3"/>
    </row>
    <row r="80" spans="1:21" ht="12.6" customHeight="1">
      <c r="T80" s="3"/>
      <c r="U80" s="3"/>
    </row>
    <row r="81" spans="20:21" ht="12.6" customHeight="1">
      <c r="T81" s="3"/>
      <c r="U81" s="3"/>
    </row>
    <row r="82" spans="20:21" ht="12.6" customHeight="1">
      <c r="T82" s="3"/>
      <c r="U82" s="3"/>
    </row>
    <row r="83" spans="20:21" ht="12.6" customHeight="1">
      <c r="T83" s="3"/>
      <c r="U83" s="3"/>
    </row>
    <row r="84" spans="20:21" ht="12.6" customHeight="1">
      <c r="T84" s="3"/>
      <c r="U84" s="3"/>
    </row>
    <row r="85" spans="20:21" ht="12.6" customHeight="1">
      <c r="T85" s="3"/>
      <c r="U85" s="3"/>
    </row>
    <row r="86" spans="20:21" ht="12.6" customHeight="1">
      <c r="T86" s="3"/>
      <c r="U86" s="3"/>
    </row>
    <row r="87" spans="20:21" ht="12.6" customHeight="1">
      <c r="T87" s="3"/>
      <c r="U87" s="3"/>
    </row>
    <row r="88" spans="20:21" ht="12.6" customHeight="1">
      <c r="T88" s="3"/>
      <c r="U88" s="3"/>
    </row>
    <row r="89" spans="20:21" ht="12.6" customHeight="1">
      <c r="T89" s="3"/>
      <c r="U89" s="3"/>
    </row>
    <row r="90" spans="20:21" ht="12.6" customHeight="1">
      <c r="T90" s="3"/>
      <c r="U90" s="3"/>
    </row>
    <row r="91" spans="20:21" ht="12.6" customHeight="1">
      <c r="T91" s="3"/>
      <c r="U91" s="3"/>
    </row>
    <row r="92" spans="20:21" ht="12.6" customHeight="1">
      <c r="T92" s="3"/>
      <c r="U92" s="3"/>
    </row>
    <row r="93" spans="20:21" ht="12.6" customHeight="1">
      <c r="T93" s="3"/>
      <c r="U93" s="3"/>
    </row>
    <row r="94" spans="20:21" ht="12.6" customHeight="1">
      <c r="T94" s="3"/>
      <c r="U94" s="3"/>
    </row>
    <row r="95" spans="20:21" ht="12.6" customHeight="1">
      <c r="T95" s="3"/>
      <c r="U95" s="3"/>
    </row>
    <row r="96" spans="20:21" ht="12.6" customHeight="1">
      <c r="T96" s="3"/>
      <c r="U96" s="3"/>
    </row>
    <row r="97" spans="20:21" ht="12.6" customHeight="1">
      <c r="T97" s="3"/>
      <c r="U97" s="3"/>
    </row>
    <row r="98" spans="20:21" ht="12.6" customHeight="1">
      <c r="T98" s="3"/>
      <c r="U98" s="3"/>
    </row>
    <row r="99" spans="20:21" ht="12.6" customHeight="1">
      <c r="T99" s="3"/>
      <c r="U99" s="3"/>
    </row>
    <row r="100" spans="20:21" ht="12.6" customHeight="1">
      <c r="T100" s="3"/>
      <c r="U100" s="3"/>
    </row>
    <row r="101" spans="20:21" ht="12.6" customHeight="1">
      <c r="T101" s="3"/>
      <c r="U101" s="3"/>
    </row>
    <row r="102" spans="20:21" ht="12.6" customHeight="1">
      <c r="T102" s="3"/>
      <c r="U102" s="3"/>
    </row>
    <row r="103" spans="20:21" ht="12.75" customHeight="1">
      <c r="T103" s="3"/>
      <c r="U103" s="3"/>
    </row>
    <row r="104" spans="20:21" ht="12.75" customHeight="1">
      <c r="T104" s="3"/>
      <c r="U104" s="3"/>
    </row>
    <row r="105" spans="20:21" ht="12.75" customHeight="1">
      <c r="T105" s="3"/>
      <c r="U105" s="3"/>
    </row>
    <row r="106" spans="20:21" ht="12.75" customHeight="1">
      <c r="T106" s="3"/>
      <c r="U106" s="3"/>
    </row>
    <row r="107" spans="20:21" ht="12.75" customHeight="1">
      <c r="T107" s="3"/>
      <c r="U107" s="3"/>
    </row>
    <row r="108" spans="20:21" ht="12.75" customHeight="1">
      <c r="T108" s="3"/>
      <c r="U108" s="3"/>
    </row>
    <row r="109" spans="20:21" ht="12.75" customHeight="1">
      <c r="T109" s="3"/>
      <c r="U109" s="3"/>
    </row>
    <row r="110" spans="20:21" ht="12.75" customHeight="1">
      <c r="T110" s="3"/>
      <c r="U110" s="3"/>
    </row>
    <row r="111" spans="20:21" ht="12.75" customHeight="1">
      <c r="T111" s="3"/>
      <c r="U111" s="3"/>
    </row>
    <row r="112" spans="20:21" ht="12.75" customHeight="1">
      <c r="T112" s="3"/>
      <c r="U112" s="3"/>
    </row>
    <row r="113" spans="20:21" ht="12.75" customHeight="1">
      <c r="T113" s="3"/>
      <c r="U113" s="3"/>
    </row>
    <row r="114" spans="20:21" ht="12.75" customHeight="1">
      <c r="T114" s="3"/>
      <c r="U114" s="3"/>
    </row>
    <row r="115" spans="20:21" ht="12.75" customHeight="1">
      <c r="T115" s="3"/>
      <c r="U115" s="3"/>
    </row>
    <row r="116" spans="20:21" ht="12.75" customHeight="1">
      <c r="T116" s="3"/>
      <c r="U116" s="3"/>
    </row>
    <row r="117" spans="20:21" ht="12.75" customHeight="1">
      <c r="T117" s="3"/>
      <c r="U117" s="3"/>
    </row>
    <row r="118" spans="20:21" ht="12.75" customHeight="1">
      <c r="T118" s="3"/>
      <c r="U118" s="3"/>
    </row>
    <row r="119" spans="20:21" ht="12.75" customHeight="1">
      <c r="T119" s="3"/>
      <c r="U119" s="3"/>
    </row>
    <row r="120" spans="20:21" ht="12.75" customHeight="1">
      <c r="T120" s="3"/>
      <c r="U120" s="3"/>
    </row>
    <row r="121" spans="20:21" ht="12.75" customHeight="1">
      <c r="T121" s="3"/>
      <c r="U121" s="3"/>
    </row>
    <row r="122" spans="20:21" ht="12.75" customHeight="1">
      <c r="T122" s="3"/>
      <c r="U122" s="3"/>
    </row>
    <row r="123" spans="20:21" ht="12.75" customHeight="1">
      <c r="T123" s="3"/>
      <c r="U123" s="3"/>
    </row>
    <row r="124" spans="20:21" ht="12.75" customHeight="1">
      <c r="T124" s="3"/>
      <c r="U124" s="3"/>
    </row>
    <row r="125" spans="20:21" ht="12.75" customHeight="1">
      <c r="T125" s="3"/>
      <c r="U125" s="3"/>
    </row>
    <row r="126" spans="20:21" ht="12.75" customHeight="1">
      <c r="T126" s="3"/>
      <c r="U126" s="3"/>
    </row>
    <row r="127" spans="20:21" ht="12.75" customHeight="1">
      <c r="T127" s="3"/>
      <c r="U127" s="3"/>
    </row>
    <row r="128" spans="20:21" ht="12.75" customHeight="1">
      <c r="T128" s="3"/>
      <c r="U128" s="3"/>
    </row>
    <row r="129" spans="20:21" ht="12.75" customHeight="1">
      <c r="T129" s="3"/>
      <c r="U129" s="3"/>
    </row>
    <row r="130" spans="20:21" ht="12.75" customHeight="1">
      <c r="T130" s="3"/>
      <c r="U130" s="3"/>
    </row>
    <row r="131" spans="20:21" ht="12.75" customHeight="1">
      <c r="T131" s="3"/>
      <c r="U131" s="3"/>
    </row>
    <row r="132" spans="20:21" ht="12.75" customHeight="1">
      <c r="T132" s="3"/>
      <c r="U132" s="3"/>
    </row>
    <row r="133" spans="20:21" ht="12.75" customHeight="1">
      <c r="T133" s="3"/>
      <c r="U133" s="3"/>
    </row>
    <row r="134" spans="20:21" ht="12.75" customHeight="1">
      <c r="T134" s="3"/>
      <c r="U134" s="3"/>
    </row>
    <row r="135" spans="20:21" ht="12.75" customHeight="1">
      <c r="T135" s="3"/>
      <c r="U135" s="3"/>
    </row>
    <row r="136" spans="20:21" ht="12.75" customHeight="1">
      <c r="T136" s="3"/>
      <c r="U136" s="3"/>
    </row>
    <row r="137" spans="20:21" ht="12.75" customHeight="1">
      <c r="T137" s="3"/>
      <c r="U137" s="3"/>
    </row>
    <row r="138" spans="20:21" ht="12.75" customHeight="1">
      <c r="T138" s="3"/>
      <c r="U138" s="3"/>
    </row>
    <row r="139" spans="20:21" ht="12.75" customHeight="1">
      <c r="T139" s="3"/>
      <c r="U139" s="3"/>
    </row>
    <row r="140" spans="20:21" ht="12.75" customHeight="1">
      <c r="T140" s="3"/>
      <c r="U140" s="3"/>
    </row>
    <row r="141" spans="20:21" ht="12.75" customHeight="1">
      <c r="T141" s="3"/>
      <c r="U141" s="3"/>
    </row>
    <row r="142" spans="20:21" ht="12.75" customHeight="1">
      <c r="T142" s="3"/>
      <c r="U142" s="3"/>
    </row>
    <row r="143" spans="20:21" ht="12.75" customHeight="1">
      <c r="T143" s="3"/>
      <c r="U143" s="3"/>
    </row>
    <row r="144" spans="20:21" ht="12.75" customHeight="1">
      <c r="T144" s="3"/>
      <c r="U144" s="3"/>
    </row>
    <row r="145" spans="20:21" ht="12.75" customHeight="1">
      <c r="T145" s="3"/>
      <c r="U145" s="3"/>
    </row>
    <row r="146" spans="20:21" ht="12.75" customHeight="1">
      <c r="T146" s="3"/>
      <c r="U146" s="3"/>
    </row>
    <row r="147" spans="20:21" ht="12.75" customHeight="1">
      <c r="T147" s="3"/>
      <c r="U147" s="3"/>
    </row>
    <row r="148" spans="20:21" ht="12.75" customHeight="1">
      <c r="T148" s="3"/>
      <c r="U148" s="3"/>
    </row>
    <row r="149" spans="20:21" ht="12.75" customHeight="1">
      <c r="T149" s="3"/>
      <c r="U149" s="3"/>
    </row>
    <row r="150" spans="20:21" ht="12.75" customHeight="1">
      <c r="T150" s="3"/>
      <c r="U150" s="3"/>
    </row>
    <row r="151" spans="20:21" ht="12.75" customHeight="1">
      <c r="T151" s="3"/>
      <c r="U151" s="3"/>
    </row>
    <row r="152" spans="20:21" ht="12.75" customHeight="1">
      <c r="T152" s="3"/>
      <c r="U152" s="3"/>
    </row>
    <row r="153" spans="20:21" ht="12.75" customHeight="1">
      <c r="T153" s="3"/>
      <c r="U153" s="3"/>
    </row>
    <row r="154" spans="20:21" ht="12.75" customHeight="1">
      <c r="T154" s="3"/>
      <c r="U154" s="3"/>
    </row>
    <row r="155" spans="20:21" ht="12.75" customHeight="1">
      <c r="T155" s="3"/>
      <c r="U155" s="3"/>
    </row>
    <row r="156" spans="20:21" ht="12.75" customHeight="1">
      <c r="T156" s="3"/>
      <c r="U156" s="3"/>
    </row>
    <row r="157" spans="20:21" ht="12.75" customHeight="1">
      <c r="T157" s="3"/>
      <c r="U157" s="3"/>
    </row>
    <row r="158" spans="20:21" ht="12.75" customHeight="1">
      <c r="T158" s="3"/>
      <c r="U158" s="3"/>
    </row>
    <row r="159" spans="20:21" ht="12.75" customHeight="1">
      <c r="T159" s="3"/>
      <c r="U159" s="3"/>
    </row>
    <row r="160" spans="20:21" ht="12.75" customHeight="1">
      <c r="T160" s="3"/>
      <c r="U160" s="3"/>
    </row>
    <row r="161" spans="20:21" ht="12.75" customHeight="1">
      <c r="T161" s="3"/>
      <c r="U161" s="3"/>
    </row>
    <row r="162" spans="20:21" ht="12.75" customHeight="1">
      <c r="T162" s="3"/>
      <c r="U162" s="3"/>
    </row>
    <row r="163" spans="20:21" ht="12.75" customHeight="1">
      <c r="T163" s="3"/>
      <c r="U163" s="3"/>
    </row>
    <row r="164" spans="20:21" ht="12.75" customHeight="1">
      <c r="T164" s="3"/>
      <c r="U164" s="3"/>
    </row>
    <row r="165" spans="20:21" ht="12.75" customHeight="1">
      <c r="T165" s="3"/>
      <c r="U165" s="3"/>
    </row>
    <row r="166" spans="20:21" ht="12.75" customHeight="1">
      <c r="T166" s="3"/>
      <c r="U166" s="3"/>
    </row>
    <row r="167" spans="20:21" ht="12.75" customHeight="1">
      <c r="T167" s="3"/>
      <c r="U167" s="3"/>
    </row>
    <row r="168" spans="20:21" ht="12.75" customHeight="1">
      <c r="T168" s="3"/>
      <c r="U168" s="3"/>
    </row>
    <row r="169" spans="20:21" ht="12.75" customHeight="1">
      <c r="T169" s="3"/>
      <c r="U169" s="3"/>
    </row>
    <row r="170" spans="20:21" ht="12.75" customHeight="1">
      <c r="T170" s="3"/>
      <c r="U170" s="3"/>
    </row>
    <row r="171" spans="20:21" ht="12.75" customHeight="1">
      <c r="T171" s="3"/>
      <c r="U171" s="3"/>
    </row>
    <row r="172" spans="20:21" ht="12.75" customHeight="1">
      <c r="T172" s="3"/>
      <c r="U172" s="3"/>
    </row>
    <row r="173" spans="20:21" ht="12.75" customHeight="1">
      <c r="T173" s="3"/>
      <c r="U173" s="3"/>
    </row>
    <row r="174" spans="20:21" ht="12.75" customHeight="1">
      <c r="T174" s="3"/>
      <c r="U174" s="3"/>
    </row>
    <row r="175" spans="20:21" ht="12.75" customHeight="1">
      <c r="T175" s="3"/>
      <c r="U175" s="3"/>
    </row>
    <row r="176" spans="20:21" ht="12.75" customHeight="1">
      <c r="T176" s="3"/>
      <c r="U176" s="3"/>
    </row>
    <row r="177" spans="20:21" ht="12.75" customHeight="1">
      <c r="T177" s="3"/>
      <c r="U177" s="3"/>
    </row>
    <row r="178" spans="20:21" ht="12.75" customHeight="1">
      <c r="T178" s="3"/>
      <c r="U178" s="3"/>
    </row>
    <row r="179" spans="20:21" ht="12.75" customHeight="1">
      <c r="T179" s="3"/>
      <c r="U179" s="3"/>
    </row>
    <row r="180" spans="20:21" ht="12.75" customHeight="1">
      <c r="T180" s="3"/>
      <c r="U180" s="3"/>
    </row>
    <row r="181" spans="20:21" ht="12.75" customHeight="1">
      <c r="T181" s="3"/>
      <c r="U181" s="3"/>
    </row>
    <row r="182" spans="20:21" ht="12.75" customHeight="1">
      <c r="T182" s="3"/>
      <c r="U182" s="3"/>
    </row>
    <row r="183" spans="20:21" ht="12.75" customHeight="1">
      <c r="T183" s="3"/>
      <c r="U183" s="3"/>
    </row>
    <row r="184" spans="20:21" ht="12.75" customHeight="1">
      <c r="T184" s="3"/>
      <c r="U184" s="3"/>
    </row>
    <row r="185" spans="20:21" ht="12.75" customHeight="1">
      <c r="T185" s="3"/>
      <c r="U185" s="3"/>
    </row>
    <row r="186" spans="20:21" ht="12.75" customHeight="1">
      <c r="T186" s="3"/>
      <c r="U186" s="3"/>
    </row>
    <row r="187" spans="20:21" ht="12.75" customHeight="1">
      <c r="T187" s="3"/>
      <c r="U187" s="3"/>
    </row>
    <row r="188" spans="20:21" ht="12.75" customHeight="1">
      <c r="T188" s="3"/>
      <c r="U188" s="3"/>
    </row>
    <row r="189" spans="20:21" ht="12.75" customHeight="1">
      <c r="T189" s="3"/>
      <c r="U189" s="3"/>
    </row>
    <row r="190" spans="20:21" ht="12.75" customHeight="1">
      <c r="T190" s="3"/>
      <c r="U190" s="3"/>
    </row>
    <row r="191" spans="20:21" ht="12.75" customHeight="1">
      <c r="T191" s="3"/>
      <c r="U191" s="3"/>
    </row>
    <row r="192" spans="20:21" ht="12.75" customHeight="1">
      <c r="T192" s="3"/>
      <c r="U192" s="3"/>
    </row>
  </sheetData>
  <mergeCells count="4">
    <mergeCell ref="A3:A4"/>
    <mergeCell ref="B3:B4"/>
    <mergeCell ref="K3:K4"/>
    <mergeCell ref="L3:L4"/>
  </mergeCells>
  <phoneticPr fontId="3"/>
  <printOptions horizontalCentered="1" verticalCentered="1"/>
  <pageMargins left="0.78740157480314965" right="0.39370078740157483" top="0.39370078740157483" bottom="0.39370078740157483" header="0.51181102362204722" footer="0.39370078740157483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V5001"/>
  <sheetViews>
    <sheetView topLeftCell="O4961" workbookViewId="0">
      <selection activeCell="U5001" sqref="U5001"/>
    </sheetView>
  </sheetViews>
  <sheetFormatPr defaultRowHeight="13.5"/>
  <cols>
    <col min="1" max="16384" width="9" style="123"/>
  </cols>
  <sheetData>
    <row r="1" spans="1: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5">
      <c r="A2"/>
      <c r="B2"/>
      <c r="C2"/>
      <c r="D2"/>
      <c r="E2"/>
      <c r="F2"/>
      <c r="G2"/>
      <c r="H2"/>
      <c r="I2">
        <v>30</v>
      </c>
      <c r="J2">
        <v>60</v>
      </c>
      <c r="K2">
        <v>60</v>
      </c>
      <c r="L2">
        <v>60</v>
      </c>
      <c r="M2">
        <v>60</v>
      </c>
      <c r="N2">
        <v>60</v>
      </c>
      <c r="O2">
        <v>60</v>
      </c>
      <c r="P2">
        <v>60</v>
      </c>
      <c r="Q2">
        <v>60</v>
      </c>
      <c r="R2">
        <v>30</v>
      </c>
      <c r="S2"/>
      <c r="T2"/>
      <c r="U2"/>
      <c r="V2"/>
      <c r="W2"/>
      <c r="X2"/>
    </row>
    <row r="3" spans="1:25">
      <c r="A3"/>
      <c r="B3"/>
      <c r="C3"/>
      <c r="D3"/>
      <c r="E3"/>
      <c r="F3"/>
      <c r="G3"/>
      <c r="H3"/>
      <c r="I3">
        <v>30</v>
      </c>
      <c r="J3">
        <v>60</v>
      </c>
      <c r="K3">
        <v>60</v>
      </c>
      <c r="L3">
        <v>60</v>
      </c>
      <c r="M3">
        <v>60</v>
      </c>
      <c r="N3">
        <v>60</v>
      </c>
      <c r="O3">
        <v>60</v>
      </c>
      <c r="P3">
        <v>60</v>
      </c>
      <c r="Q3">
        <v>60</v>
      </c>
      <c r="R3">
        <v>0</v>
      </c>
      <c r="S3"/>
      <c r="T3"/>
      <c r="U3"/>
      <c r="V3"/>
      <c r="W3"/>
      <c r="X3"/>
      <c r="Y3" s="123">
        <v>0</v>
      </c>
    </row>
    <row r="4" spans="1:25">
      <c r="A4"/>
      <c r="B4"/>
      <c r="C4"/>
      <c r="D4"/>
      <c r="E4"/>
      <c r="F4"/>
      <c r="G4"/>
      <c r="H4"/>
      <c r="I4"/>
      <c r="J4">
        <v>60</v>
      </c>
      <c r="K4">
        <v>60</v>
      </c>
      <c r="L4">
        <v>60</v>
      </c>
      <c r="M4">
        <v>60</v>
      </c>
      <c r="N4">
        <v>60</v>
      </c>
      <c r="O4">
        <v>60</v>
      </c>
      <c r="P4">
        <v>60</v>
      </c>
      <c r="Q4">
        <v>60</v>
      </c>
      <c r="R4">
        <v>60</v>
      </c>
      <c r="S4"/>
      <c r="T4"/>
      <c r="U4"/>
      <c r="V4"/>
      <c r="W4"/>
      <c r="X4"/>
    </row>
    <row r="5" spans="1:25">
      <c r="A5"/>
      <c r="B5"/>
      <c r="C5"/>
      <c r="D5"/>
      <c r="E5"/>
      <c r="F5"/>
      <c r="G5"/>
      <c r="H5"/>
      <c r="I5">
        <v>45</v>
      </c>
      <c r="J5">
        <v>60</v>
      </c>
      <c r="K5">
        <v>60</v>
      </c>
      <c r="L5">
        <v>60</v>
      </c>
      <c r="M5">
        <v>60</v>
      </c>
      <c r="N5">
        <v>60</v>
      </c>
      <c r="O5">
        <v>60</v>
      </c>
      <c r="P5">
        <v>60</v>
      </c>
      <c r="Q5">
        <v>60</v>
      </c>
      <c r="R5">
        <v>10</v>
      </c>
      <c r="S5"/>
      <c r="T5"/>
      <c r="U5"/>
      <c r="V5"/>
      <c r="W5"/>
      <c r="X5"/>
      <c r="Y5" s="123">
        <v>0</v>
      </c>
    </row>
    <row r="6" spans="1:25">
      <c r="A6">
        <v>60</v>
      </c>
      <c r="B6">
        <v>60</v>
      </c>
      <c r="C6">
        <v>60</v>
      </c>
      <c r="D6">
        <v>60</v>
      </c>
      <c r="E6">
        <v>60</v>
      </c>
      <c r="F6">
        <v>60</v>
      </c>
      <c r="G6">
        <v>60</v>
      </c>
      <c r="H6">
        <v>60</v>
      </c>
      <c r="I6">
        <v>60</v>
      </c>
      <c r="J6">
        <v>60</v>
      </c>
      <c r="K6">
        <v>60</v>
      </c>
      <c r="L6">
        <v>60</v>
      </c>
      <c r="M6">
        <v>60</v>
      </c>
      <c r="N6">
        <v>60</v>
      </c>
      <c r="O6">
        <v>60</v>
      </c>
      <c r="P6">
        <v>60</v>
      </c>
      <c r="Q6">
        <v>60</v>
      </c>
      <c r="R6">
        <v>60</v>
      </c>
      <c r="S6">
        <v>60</v>
      </c>
      <c r="T6">
        <v>60</v>
      </c>
      <c r="U6">
        <v>60</v>
      </c>
      <c r="V6">
        <v>60</v>
      </c>
      <c r="W6">
        <v>60</v>
      </c>
      <c r="X6">
        <v>60</v>
      </c>
    </row>
    <row r="7" spans="1:25">
      <c r="A7"/>
      <c r="B7"/>
      <c r="C7"/>
      <c r="D7"/>
      <c r="E7"/>
      <c r="F7"/>
      <c r="G7"/>
      <c r="H7"/>
      <c r="I7">
        <v>50</v>
      </c>
      <c r="J7">
        <v>60</v>
      </c>
      <c r="K7">
        <v>60</v>
      </c>
      <c r="L7">
        <v>60</v>
      </c>
      <c r="M7">
        <v>60</v>
      </c>
      <c r="N7">
        <v>60</v>
      </c>
      <c r="O7">
        <v>60</v>
      </c>
      <c r="P7">
        <v>60</v>
      </c>
      <c r="Q7">
        <v>60</v>
      </c>
      <c r="R7">
        <v>20</v>
      </c>
      <c r="S7"/>
      <c r="T7"/>
      <c r="U7"/>
      <c r="V7"/>
      <c r="W7"/>
      <c r="X7"/>
    </row>
    <row r="8" spans="1:25">
      <c r="A8">
        <v>60</v>
      </c>
      <c r="B8">
        <v>60</v>
      </c>
      <c r="C8">
        <v>60</v>
      </c>
      <c r="D8">
        <v>60</v>
      </c>
      <c r="E8">
        <v>60</v>
      </c>
      <c r="F8">
        <v>20</v>
      </c>
      <c r="G8"/>
      <c r="H8"/>
      <c r="I8">
        <v>30</v>
      </c>
      <c r="J8">
        <v>60</v>
      </c>
      <c r="K8">
        <v>60</v>
      </c>
      <c r="L8">
        <v>60</v>
      </c>
      <c r="M8">
        <v>60</v>
      </c>
      <c r="N8">
        <v>60</v>
      </c>
      <c r="O8">
        <v>60</v>
      </c>
      <c r="P8">
        <v>60</v>
      </c>
      <c r="Q8">
        <v>60</v>
      </c>
      <c r="R8">
        <v>60</v>
      </c>
      <c r="S8">
        <v>60</v>
      </c>
      <c r="T8">
        <v>60</v>
      </c>
      <c r="U8">
        <v>60</v>
      </c>
      <c r="V8">
        <v>60</v>
      </c>
      <c r="W8">
        <v>60</v>
      </c>
      <c r="X8">
        <v>60</v>
      </c>
      <c r="Y8" s="123">
        <v>0</v>
      </c>
    </row>
    <row r="9" spans="1:25">
      <c r="A9"/>
      <c r="B9"/>
      <c r="C9"/>
      <c r="D9"/>
      <c r="E9"/>
      <c r="F9"/>
      <c r="G9"/>
      <c r="H9"/>
      <c r="I9">
        <v>30</v>
      </c>
      <c r="J9">
        <v>60</v>
      </c>
      <c r="K9">
        <v>60</v>
      </c>
      <c r="L9">
        <v>60</v>
      </c>
      <c r="M9">
        <v>60</v>
      </c>
      <c r="N9">
        <v>60</v>
      </c>
      <c r="O9">
        <v>60</v>
      </c>
      <c r="P9">
        <v>60</v>
      </c>
      <c r="Q9">
        <v>60</v>
      </c>
      <c r="R9">
        <v>0</v>
      </c>
      <c r="S9"/>
      <c r="T9"/>
      <c r="U9"/>
      <c r="V9"/>
      <c r="W9"/>
      <c r="X9"/>
      <c r="Y9" s="123">
        <v>0</v>
      </c>
    </row>
    <row r="10" spans="1:25">
      <c r="A10"/>
      <c r="B10"/>
      <c r="C10"/>
      <c r="D10"/>
      <c r="E10"/>
      <c r="F10"/>
      <c r="G10"/>
      <c r="H10">
        <v>60</v>
      </c>
      <c r="I10">
        <v>60</v>
      </c>
      <c r="J10">
        <v>60</v>
      </c>
      <c r="K10">
        <v>60</v>
      </c>
      <c r="L10">
        <v>60</v>
      </c>
      <c r="M10">
        <v>60</v>
      </c>
      <c r="N10">
        <v>60</v>
      </c>
      <c r="O10">
        <v>60</v>
      </c>
      <c r="P10">
        <v>60</v>
      </c>
      <c r="Q10">
        <v>60</v>
      </c>
      <c r="R10">
        <v>60</v>
      </c>
      <c r="S10">
        <v>60</v>
      </c>
      <c r="T10">
        <v>60</v>
      </c>
      <c r="U10">
        <v>60</v>
      </c>
      <c r="V10">
        <v>60</v>
      </c>
      <c r="W10">
        <v>60</v>
      </c>
      <c r="X10">
        <v>60</v>
      </c>
      <c r="Y10" s="123">
        <v>0</v>
      </c>
    </row>
    <row r="11" spans="1:25">
      <c r="A11"/>
      <c r="B11"/>
      <c r="C11"/>
      <c r="D11"/>
      <c r="E11"/>
      <c r="F11"/>
      <c r="G11"/>
      <c r="H11"/>
      <c r="I11">
        <v>30</v>
      </c>
      <c r="J11">
        <v>60</v>
      </c>
      <c r="K11">
        <v>60</v>
      </c>
      <c r="L11">
        <v>60</v>
      </c>
      <c r="M11">
        <v>60</v>
      </c>
      <c r="N11">
        <v>60</v>
      </c>
      <c r="O11">
        <v>60</v>
      </c>
      <c r="P11">
        <v>60</v>
      </c>
      <c r="Q11">
        <v>60</v>
      </c>
      <c r="R11">
        <v>30</v>
      </c>
      <c r="S11"/>
      <c r="T11"/>
      <c r="U11"/>
      <c r="V11"/>
      <c r="W11"/>
      <c r="X11"/>
    </row>
    <row r="12" spans="1:25">
      <c r="A12"/>
      <c r="B12"/>
      <c r="C12"/>
      <c r="D12"/>
      <c r="E12"/>
      <c r="F12"/>
      <c r="G12"/>
      <c r="H12"/>
      <c r="I12">
        <v>60</v>
      </c>
      <c r="J12">
        <v>60</v>
      </c>
      <c r="K12">
        <v>60</v>
      </c>
      <c r="L12">
        <v>60</v>
      </c>
      <c r="M12">
        <v>60</v>
      </c>
      <c r="N12">
        <v>60</v>
      </c>
      <c r="O12">
        <v>60</v>
      </c>
      <c r="P12">
        <v>60</v>
      </c>
      <c r="Q12">
        <v>60</v>
      </c>
      <c r="R12"/>
      <c r="S12"/>
      <c r="T12"/>
      <c r="U12"/>
      <c r="V12"/>
      <c r="W12"/>
      <c r="X12"/>
      <c r="Y12" s="123">
        <v>0</v>
      </c>
    </row>
    <row r="13" spans="1:25">
      <c r="A13"/>
      <c r="B13"/>
      <c r="C13"/>
      <c r="D13"/>
      <c r="E13"/>
      <c r="F13"/>
      <c r="G13"/>
      <c r="H13"/>
      <c r="I13">
        <v>45</v>
      </c>
      <c r="J13">
        <v>60</v>
      </c>
      <c r="K13">
        <v>60</v>
      </c>
      <c r="L13">
        <v>60</v>
      </c>
      <c r="M13">
        <v>60</v>
      </c>
      <c r="N13">
        <v>60</v>
      </c>
      <c r="O13">
        <v>60</v>
      </c>
      <c r="P13">
        <v>60</v>
      </c>
      <c r="Q13">
        <v>60</v>
      </c>
      <c r="R13">
        <v>0</v>
      </c>
      <c r="S13"/>
      <c r="T13"/>
      <c r="U13"/>
      <c r="V13"/>
      <c r="W13"/>
      <c r="X13"/>
    </row>
    <row r="14" spans="1:25">
      <c r="A14"/>
      <c r="B14"/>
      <c r="C14"/>
      <c r="D14"/>
      <c r="E14"/>
      <c r="F14"/>
      <c r="G14"/>
      <c r="H14"/>
      <c r="I14"/>
      <c r="J14">
        <v>60</v>
      </c>
      <c r="K14">
        <v>60</v>
      </c>
      <c r="L14">
        <v>60</v>
      </c>
      <c r="M14">
        <v>60</v>
      </c>
      <c r="N14">
        <v>60</v>
      </c>
      <c r="O14">
        <v>60</v>
      </c>
      <c r="P14">
        <v>60</v>
      </c>
      <c r="Q14">
        <v>60</v>
      </c>
      <c r="R14">
        <v>60</v>
      </c>
      <c r="S14"/>
      <c r="T14"/>
      <c r="U14"/>
      <c r="V14"/>
      <c r="W14"/>
      <c r="X14"/>
    </row>
    <row r="15" spans="1:25">
      <c r="A15">
        <v>60</v>
      </c>
      <c r="B15">
        <v>60</v>
      </c>
      <c r="C15">
        <v>60</v>
      </c>
      <c r="D15">
        <v>60</v>
      </c>
      <c r="E15">
        <v>60</v>
      </c>
      <c r="F15">
        <v>60</v>
      </c>
      <c r="G15">
        <v>60</v>
      </c>
      <c r="H15">
        <v>60</v>
      </c>
      <c r="I15">
        <v>60</v>
      </c>
      <c r="J15">
        <v>60</v>
      </c>
      <c r="K15">
        <v>60</v>
      </c>
      <c r="L15">
        <v>60</v>
      </c>
      <c r="M15">
        <v>60</v>
      </c>
      <c r="N15">
        <v>60</v>
      </c>
      <c r="O15">
        <v>60</v>
      </c>
      <c r="P15">
        <v>60</v>
      </c>
      <c r="Q15">
        <v>60</v>
      </c>
      <c r="R15">
        <v>60</v>
      </c>
      <c r="S15">
        <v>60</v>
      </c>
      <c r="T15">
        <v>60</v>
      </c>
      <c r="U15">
        <v>60</v>
      </c>
      <c r="V15">
        <v>60</v>
      </c>
      <c r="W15">
        <v>60</v>
      </c>
      <c r="X15">
        <v>60</v>
      </c>
    </row>
    <row r="16" spans="1:25">
      <c r="A16"/>
      <c r="B16"/>
      <c r="C16"/>
      <c r="D16"/>
      <c r="E16"/>
      <c r="F16"/>
      <c r="G16"/>
      <c r="H16"/>
      <c r="I16"/>
      <c r="J16">
        <v>60</v>
      </c>
      <c r="K16">
        <v>60</v>
      </c>
      <c r="L16">
        <v>60</v>
      </c>
      <c r="M16">
        <v>60</v>
      </c>
      <c r="N16">
        <v>60</v>
      </c>
      <c r="O16">
        <v>60</v>
      </c>
      <c r="P16">
        <v>60</v>
      </c>
      <c r="Q16">
        <v>60</v>
      </c>
      <c r="R16"/>
      <c r="S16"/>
      <c r="T16"/>
      <c r="U16"/>
      <c r="V16"/>
      <c r="W16"/>
      <c r="X16"/>
    </row>
    <row r="17" spans="1:25">
      <c r="A17"/>
      <c r="B17"/>
      <c r="C17"/>
      <c r="D17"/>
      <c r="E17"/>
      <c r="F17"/>
      <c r="G17"/>
      <c r="H17"/>
      <c r="I17">
        <v>30</v>
      </c>
      <c r="J17">
        <v>60</v>
      </c>
      <c r="K17">
        <v>60</v>
      </c>
      <c r="L17">
        <v>60</v>
      </c>
      <c r="M17">
        <v>60</v>
      </c>
      <c r="N17">
        <v>60</v>
      </c>
      <c r="O17">
        <v>60</v>
      </c>
      <c r="P17">
        <v>60</v>
      </c>
      <c r="Q17">
        <v>60</v>
      </c>
      <c r="R17">
        <v>60</v>
      </c>
      <c r="S17">
        <v>60</v>
      </c>
      <c r="T17">
        <v>10</v>
      </c>
      <c r="U17"/>
      <c r="V17"/>
      <c r="W17"/>
      <c r="X17"/>
    </row>
    <row r="18" spans="1:25">
      <c r="A18"/>
      <c r="B18"/>
      <c r="C18"/>
      <c r="D18"/>
      <c r="E18"/>
      <c r="F18"/>
      <c r="G18"/>
      <c r="H18">
        <v>60</v>
      </c>
      <c r="I18">
        <v>60</v>
      </c>
      <c r="J18">
        <v>60</v>
      </c>
      <c r="K18">
        <v>60</v>
      </c>
      <c r="L18">
        <v>60</v>
      </c>
      <c r="M18">
        <v>60</v>
      </c>
      <c r="N18">
        <v>60</v>
      </c>
      <c r="O18">
        <v>60</v>
      </c>
      <c r="P18">
        <v>60</v>
      </c>
      <c r="Q18">
        <v>60</v>
      </c>
      <c r="R18">
        <v>60</v>
      </c>
      <c r="S18">
        <v>60</v>
      </c>
      <c r="T18">
        <v>60</v>
      </c>
      <c r="U18">
        <v>60</v>
      </c>
      <c r="V18"/>
      <c r="W18"/>
      <c r="X18"/>
    </row>
    <row r="19" spans="1:25">
      <c r="A19">
        <v>60</v>
      </c>
      <c r="B19">
        <v>60</v>
      </c>
      <c r="C19">
        <v>60</v>
      </c>
      <c r="D19">
        <v>60</v>
      </c>
      <c r="E19">
        <v>60</v>
      </c>
      <c r="F19">
        <v>60</v>
      </c>
      <c r="G19">
        <v>60</v>
      </c>
      <c r="H19">
        <v>60</v>
      </c>
      <c r="I19">
        <v>60</v>
      </c>
      <c r="J19">
        <v>60</v>
      </c>
      <c r="K19">
        <v>60</v>
      </c>
      <c r="L19">
        <v>60</v>
      </c>
      <c r="M19">
        <v>60</v>
      </c>
      <c r="N19">
        <v>60</v>
      </c>
      <c r="O19">
        <v>60</v>
      </c>
      <c r="P19">
        <v>60</v>
      </c>
      <c r="Q19">
        <v>60</v>
      </c>
      <c r="R19">
        <v>60</v>
      </c>
      <c r="S19">
        <v>60</v>
      </c>
      <c r="T19">
        <v>60</v>
      </c>
      <c r="U19">
        <v>60</v>
      </c>
      <c r="V19">
        <v>60</v>
      </c>
      <c r="W19">
        <v>60</v>
      </c>
      <c r="X19">
        <v>60</v>
      </c>
    </row>
    <row r="20" spans="1:25">
      <c r="A20">
        <v>60</v>
      </c>
      <c r="B20">
        <v>60</v>
      </c>
      <c r="C20">
        <v>60</v>
      </c>
      <c r="D20">
        <v>60</v>
      </c>
      <c r="E20">
        <v>60</v>
      </c>
      <c r="F20">
        <v>60</v>
      </c>
      <c r="G20">
        <v>60</v>
      </c>
      <c r="H20">
        <v>60</v>
      </c>
      <c r="I20">
        <v>60</v>
      </c>
      <c r="J20">
        <v>60</v>
      </c>
      <c r="K20">
        <v>60</v>
      </c>
      <c r="L20">
        <v>60</v>
      </c>
      <c r="M20">
        <v>60</v>
      </c>
      <c r="N20">
        <v>60</v>
      </c>
      <c r="O20">
        <v>60</v>
      </c>
      <c r="P20">
        <v>60</v>
      </c>
      <c r="Q20">
        <v>60</v>
      </c>
      <c r="R20">
        <v>60</v>
      </c>
      <c r="S20">
        <v>60</v>
      </c>
      <c r="T20">
        <v>60</v>
      </c>
      <c r="U20">
        <v>60</v>
      </c>
      <c r="V20">
        <v>60</v>
      </c>
      <c r="W20">
        <v>60</v>
      </c>
      <c r="X20">
        <v>60</v>
      </c>
    </row>
    <row r="21" spans="1:25">
      <c r="A21"/>
      <c r="B21"/>
      <c r="C21"/>
      <c r="D21"/>
      <c r="E21"/>
      <c r="F21"/>
      <c r="G21"/>
      <c r="H21"/>
      <c r="I21">
        <v>30</v>
      </c>
      <c r="J21">
        <v>60</v>
      </c>
      <c r="K21">
        <v>60</v>
      </c>
      <c r="L21">
        <v>60</v>
      </c>
      <c r="M21">
        <v>60</v>
      </c>
      <c r="N21">
        <v>60</v>
      </c>
      <c r="O21">
        <v>60</v>
      </c>
      <c r="P21">
        <v>60</v>
      </c>
      <c r="Q21">
        <v>60</v>
      </c>
      <c r="R21">
        <v>20</v>
      </c>
      <c r="S21"/>
      <c r="T21"/>
      <c r="U21"/>
      <c r="V21"/>
      <c r="W21"/>
      <c r="X21"/>
    </row>
    <row r="22" spans="1:25">
      <c r="A22"/>
      <c r="B22"/>
      <c r="C22"/>
      <c r="D22"/>
      <c r="E22"/>
      <c r="F22"/>
      <c r="G22"/>
      <c r="H22"/>
      <c r="I22">
        <v>60</v>
      </c>
      <c r="J22">
        <v>60</v>
      </c>
      <c r="K22">
        <v>60</v>
      </c>
      <c r="L22">
        <v>60</v>
      </c>
      <c r="M22">
        <v>60</v>
      </c>
      <c r="N22">
        <v>60</v>
      </c>
      <c r="O22">
        <v>60</v>
      </c>
      <c r="P22">
        <v>60</v>
      </c>
      <c r="Q22">
        <v>60</v>
      </c>
      <c r="R22"/>
      <c r="S22"/>
      <c r="T22"/>
      <c r="U22"/>
      <c r="V22"/>
      <c r="W22"/>
      <c r="X22"/>
    </row>
    <row r="23" spans="1:25">
      <c r="A23"/>
      <c r="B23"/>
      <c r="C23"/>
      <c r="D23"/>
      <c r="E23"/>
      <c r="F23"/>
      <c r="G23"/>
      <c r="H23"/>
      <c r="I23"/>
      <c r="J23">
        <v>55</v>
      </c>
      <c r="K23">
        <v>60</v>
      </c>
      <c r="L23">
        <v>60</v>
      </c>
      <c r="M23">
        <v>60</v>
      </c>
      <c r="N23">
        <v>60</v>
      </c>
      <c r="O23">
        <v>60</v>
      </c>
      <c r="P23">
        <v>60</v>
      </c>
      <c r="Q23">
        <v>60</v>
      </c>
      <c r="R23">
        <v>20</v>
      </c>
      <c r="S23"/>
      <c r="T23"/>
      <c r="U23"/>
      <c r="V23"/>
      <c r="W23"/>
      <c r="X23"/>
    </row>
    <row r="24" spans="1:25">
      <c r="A24"/>
      <c r="B24"/>
      <c r="C24"/>
      <c r="D24"/>
      <c r="E24"/>
      <c r="F24"/>
      <c r="G24"/>
      <c r="H24"/>
      <c r="I24">
        <v>30</v>
      </c>
      <c r="J24">
        <v>60</v>
      </c>
      <c r="K24">
        <v>60</v>
      </c>
      <c r="L24">
        <v>60</v>
      </c>
      <c r="M24">
        <v>60</v>
      </c>
      <c r="N24">
        <v>60</v>
      </c>
      <c r="O24">
        <v>60</v>
      </c>
      <c r="P24">
        <v>60</v>
      </c>
      <c r="Q24">
        <v>60</v>
      </c>
      <c r="R24">
        <v>30</v>
      </c>
      <c r="S24"/>
      <c r="T24"/>
      <c r="U24"/>
      <c r="V24"/>
      <c r="W24"/>
      <c r="X24"/>
    </row>
    <row r="25" spans="1:25">
      <c r="A25">
        <v>60</v>
      </c>
      <c r="B25">
        <v>60</v>
      </c>
      <c r="C25">
        <v>60</v>
      </c>
      <c r="D25">
        <v>60</v>
      </c>
      <c r="E25">
        <v>60</v>
      </c>
      <c r="F25">
        <v>60</v>
      </c>
      <c r="G25">
        <v>60</v>
      </c>
      <c r="H25">
        <v>60</v>
      </c>
      <c r="I25">
        <v>60</v>
      </c>
      <c r="J25">
        <v>60</v>
      </c>
      <c r="K25">
        <v>60</v>
      </c>
      <c r="L25">
        <v>60</v>
      </c>
      <c r="M25">
        <v>60</v>
      </c>
      <c r="N25">
        <v>60</v>
      </c>
      <c r="O25">
        <v>60</v>
      </c>
      <c r="P25">
        <v>60</v>
      </c>
      <c r="Q25">
        <v>60</v>
      </c>
      <c r="R25">
        <v>60</v>
      </c>
      <c r="S25">
        <v>60</v>
      </c>
      <c r="T25">
        <v>60</v>
      </c>
      <c r="U25">
        <v>60</v>
      </c>
      <c r="V25">
        <v>60</v>
      </c>
      <c r="W25">
        <v>60</v>
      </c>
      <c r="X25">
        <v>60</v>
      </c>
    </row>
    <row r="26" spans="1:25">
      <c r="A26">
        <v>60</v>
      </c>
      <c r="B26">
        <v>60</v>
      </c>
      <c r="C26">
        <v>60</v>
      </c>
      <c r="D26">
        <v>60</v>
      </c>
      <c r="E26">
        <v>60</v>
      </c>
      <c r="F26">
        <v>60</v>
      </c>
      <c r="G26">
        <v>60</v>
      </c>
      <c r="H26">
        <v>60</v>
      </c>
      <c r="I26">
        <v>60</v>
      </c>
      <c r="J26">
        <v>60</v>
      </c>
      <c r="K26">
        <v>60</v>
      </c>
      <c r="L26">
        <v>60</v>
      </c>
      <c r="M26">
        <v>60</v>
      </c>
      <c r="N26">
        <v>60</v>
      </c>
      <c r="O26">
        <v>60</v>
      </c>
      <c r="P26">
        <v>60</v>
      </c>
      <c r="Q26">
        <v>60</v>
      </c>
      <c r="R26">
        <v>60</v>
      </c>
      <c r="S26">
        <v>60</v>
      </c>
      <c r="T26">
        <v>60</v>
      </c>
      <c r="U26">
        <v>60</v>
      </c>
      <c r="V26">
        <v>60</v>
      </c>
      <c r="W26">
        <v>60</v>
      </c>
      <c r="X26">
        <v>60</v>
      </c>
    </row>
    <row r="27" spans="1:25">
      <c r="A27">
        <v>60</v>
      </c>
      <c r="B27">
        <v>60</v>
      </c>
      <c r="C27">
        <v>60</v>
      </c>
      <c r="D27">
        <v>60</v>
      </c>
      <c r="E27">
        <v>60</v>
      </c>
      <c r="F27">
        <v>60</v>
      </c>
      <c r="G27">
        <v>60</v>
      </c>
      <c r="H27">
        <v>60</v>
      </c>
      <c r="I27">
        <v>60</v>
      </c>
      <c r="J27">
        <v>60</v>
      </c>
      <c r="K27">
        <v>60</v>
      </c>
      <c r="L27">
        <v>60</v>
      </c>
      <c r="M27">
        <v>60</v>
      </c>
      <c r="N27">
        <v>60</v>
      </c>
      <c r="O27">
        <v>60</v>
      </c>
      <c r="P27">
        <v>60</v>
      </c>
      <c r="Q27">
        <v>60</v>
      </c>
      <c r="R27">
        <v>60</v>
      </c>
      <c r="S27">
        <v>60</v>
      </c>
      <c r="T27">
        <v>60</v>
      </c>
      <c r="U27">
        <v>60</v>
      </c>
      <c r="V27">
        <v>60</v>
      </c>
      <c r="W27">
        <v>60</v>
      </c>
      <c r="X27">
        <v>60</v>
      </c>
    </row>
    <row r="28" spans="1:25">
      <c r="A28"/>
      <c r="B28"/>
      <c r="C28"/>
      <c r="D28"/>
      <c r="E28"/>
      <c r="F28"/>
      <c r="G28"/>
      <c r="H28"/>
      <c r="I28">
        <v>60</v>
      </c>
      <c r="J28">
        <v>60</v>
      </c>
      <c r="K28">
        <v>60</v>
      </c>
      <c r="L28">
        <v>60</v>
      </c>
      <c r="M28">
        <v>60</v>
      </c>
      <c r="N28">
        <v>60</v>
      </c>
      <c r="O28">
        <v>60</v>
      </c>
      <c r="P28">
        <v>60</v>
      </c>
      <c r="Q28">
        <v>60</v>
      </c>
      <c r="R28">
        <v>30</v>
      </c>
      <c r="S28"/>
      <c r="T28"/>
      <c r="U28"/>
      <c r="V28"/>
      <c r="W28"/>
      <c r="X28"/>
      <c r="Y28" s="123">
        <v>0</v>
      </c>
    </row>
    <row r="29" spans="1:25">
      <c r="A29"/>
      <c r="B29"/>
      <c r="C29"/>
      <c r="D29"/>
      <c r="E29"/>
      <c r="F29"/>
      <c r="G29"/>
      <c r="H29"/>
      <c r="I29">
        <v>60</v>
      </c>
      <c r="J29">
        <v>60</v>
      </c>
      <c r="K29">
        <v>60</v>
      </c>
      <c r="L29">
        <v>60</v>
      </c>
      <c r="M29">
        <v>60</v>
      </c>
      <c r="N29">
        <v>60</v>
      </c>
      <c r="O29">
        <v>60</v>
      </c>
      <c r="P29">
        <v>60</v>
      </c>
      <c r="Q29">
        <v>60</v>
      </c>
      <c r="R29"/>
      <c r="S29"/>
      <c r="T29"/>
      <c r="U29"/>
      <c r="V29"/>
      <c r="W29"/>
      <c r="X29"/>
    </row>
    <row r="30" spans="1:25">
      <c r="A30"/>
      <c r="B30"/>
      <c r="C30"/>
      <c r="D30"/>
      <c r="E30"/>
      <c r="F30"/>
      <c r="G30"/>
      <c r="H30"/>
      <c r="I30">
        <v>45</v>
      </c>
      <c r="J30">
        <v>60</v>
      </c>
      <c r="K30">
        <v>60</v>
      </c>
      <c r="L30">
        <v>60</v>
      </c>
      <c r="M30">
        <v>60</v>
      </c>
      <c r="N30">
        <v>60</v>
      </c>
      <c r="O30">
        <v>60</v>
      </c>
      <c r="P30">
        <v>60</v>
      </c>
      <c r="Q30">
        <v>60</v>
      </c>
      <c r="R30">
        <v>60</v>
      </c>
      <c r="S30">
        <v>60</v>
      </c>
      <c r="T30">
        <v>15</v>
      </c>
      <c r="U30"/>
      <c r="V30"/>
      <c r="W30"/>
      <c r="X30"/>
    </row>
    <row r="31" spans="1:25">
      <c r="A31"/>
      <c r="B31"/>
      <c r="C31"/>
      <c r="D31"/>
      <c r="E31"/>
      <c r="F31"/>
      <c r="G31"/>
      <c r="H31"/>
      <c r="I31">
        <v>40</v>
      </c>
      <c r="J31">
        <v>60</v>
      </c>
      <c r="K31">
        <v>60</v>
      </c>
      <c r="L31">
        <v>60</v>
      </c>
      <c r="M31">
        <v>60</v>
      </c>
      <c r="N31">
        <v>60</v>
      </c>
      <c r="O31">
        <v>60</v>
      </c>
      <c r="P31">
        <v>60</v>
      </c>
      <c r="Q31">
        <v>60</v>
      </c>
      <c r="R31">
        <v>30</v>
      </c>
      <c r="S31"/>
      <c r="T31"/>
      <c r="U31"/>
      <c r="V31"/>
      <c r="W31"/>
      <c r="X31"/>
    </row>
    <row r="32" spans="1:25">
      <c r="A32"/>
      <c r="B32"/>
      <c r="C32"/>
      <c r="D32"/>
      <c r="E32"/>
      <c r="F32"/>
      <c r="G32"/>
      <c r="H32"/>
      <c r="I32">
        <v>40</v>
      </c>
      <c r="J32">
        <v>60</v>
      </c>
      <c r="K32">
        <v>60</v>
      </c>
      <c r="L32">
        <v>60</v>
      </c>
      <c r="M32">
        <v>60</v>
      </c>
      <c r="N32">
        <v>60</v>
      </c>
      <c r="O32">
        <v>60</v>
      </c>
      <c r="P32">
        <v>60</v>
      </c>
      <c r="Q32">
        <v>60</v>
      </c>
      <c r="R32">
        <v>10</v>
      </c>
      <c r="S32"/>
      <c r="T32"/>
      <c r="U32"/>
      <c r="V32"/>
      <c r="W32"/>
      <c r="X32"/>
    </row>
    <row r="33" spans="1:25">
      <c r="A33"/>
      <c r="B33"/>
      <c r="C33"/>
      <c r="D33"/>
      <c r="E33"/>
      <c r="F33"/>
      <c r="G33"/>
      <c r="H33"/>
      <c r="I33"/>
      <c r="J33">
        <v>60</v>
      </c>
      <c r="K33">
        <v>60</v>
      </c>
      <c r="L33">
        <v>60</v>
      </c>
      <c r="M33">
        <v>60</v>
      </c>
      <c r="N33">
        <v>60</v>
      </c>
      <c r="O33">
        <v>60</v>
      </c>
      <c r="P33">
        <v>60</v>
      </c>
      <c r="Q33">
        <v>60</v>
      </c>
      <c r="R33">
        <v>60</v>
      </c>
      <c r="S33"/>
      <c r="T33"/>
      <c r="U33"/>
      <c r="V33"/>
      <c r="W33"/>
      <c r="X33"/>
    </row>
    <row r="34" spans="1:25">
      <c r="A34"/>
      <c r="B34"/>
      <c r="C34"/>
      <c r="D34"/>
      <c r="E34"/>
      <c r="F34"/>
      <c r="G34"/>
      <c r="H34"/>
      <c r="I34"/>
      <c r="J34">
        <v>60</v>
      </c>
      <c r="K34">
        <v>60</v>
      </c>
      <c r="L34">
        <v>60</v>
      </c>
      <c r="M34">
        <v>60</v>
      </c>
      <c r="N34">
        <v>60</v>
      </c>
      <c r="O34">
        <v>60</v>
      </c>
      <c r="P34">
        <v>60</v>
      </c>
      <c r="Q34">
        <v>60</v>
      </c>
      <c r="R34">
        <v>60</v>
      </c>
      <c r="S34"/>
      <c r="T34"/>
      <c r="U34"/>
      <c r="V34"/>
      <c r="W34"/>
      <c r="X34"/>
    </row>
    <row r="35" spans="1:25">
      <c r="A35"/>
      <c r="B35"/>
      <c r="C35"/>
      <c r="D35"/>
      <c r="E35"/>
      <c r="F35"/>
      <c r="G35"/>
      <c r="H35"/>
      <c r="I35">
        <v>30</v>
      </c>
      <c r="J35">
        <v>60</v>
      </c>
      <c r="K35">
        <v>60</v>
      </c>
      <c r="L35">
        <v>60</v>
      </c>
      <c r="M35">
        <v>60</v>
      </c>
      <c r="N35">
        <v>60</v>
      </c>
      <c r="O35">
        <v>60</v>
      </c>
      <c r="P35">
        <v>60</v>
      </c>
      <c r="Q35">
        <v>60</v>
      </c>
      <c r="R35">
        <v>50</v>
      </c>
      <c r="S35"/>
      <c r="T35"/>
      <c r="U35"/>
      <c r="V35"/>
      <c r="W35"/>
      <c r="X35"/>
    </row>
    <row r="36" spans="1:25">
      <c r="A36"/>
      <c r="B36"/>
      <c r="C36"/>
      <c r="D36"/>
      <c r="E36"/>
      <c r="F36"/>
      <c r="G36"/>
      <c r="H36"/>
      <c r="I36">
        <v>45</v>
      </c>
      <c r="J36">
        <v>60</v>
      </c>
      <c r="K36">
        <v>60</v>
      </c>
      <c r="L36">
        <v>60</v>
      </c>
      <c r="M36">
        <v>60</v>
      </c>
      <c r="N36">
        <v>60</v>
      </c>
      <c r="O36">
        <v>60</v>
      </c>
      <c r="P36">
        <v>60</v>
      </c>
      <c r="Q36">
        <v>60</v>
      </c>
      <c r="R36">
        <v>15</v>
      </c>
      <c r="S36"/>
      <c r="T36"/>
      <c r="U36"/>
      <c r="V36"/>
      <c r="W36"/>
      <c r="X36"/>
      <c r="Y36" s="123">
        <v>0</v>
      </c>
    </row>
    <row r="37" spans="1:25">
      <c r="A37"/>
      <c r="B37"/>
      <c r="C37"/>
      <c r="D37"/>
      <c r="E37"/>
      <c r="F37"/>
      <c r="G37"/>
      <c r="H37"/>
      <c r="I37">
        <v>60</v>
      </c>
      <c r="J37">
        <v>60</v>
      </c>
      <c r="K37">
        <v>60</v>
      </c>
      <c r="L37">
        <v>60</v>
      </c>
      <c r="M37">
        <v>60</v>
      </c>
      <c r="N37">
        <v>60</v>
      </c>
      <c r="O37">
        <v>60</v>
      </c>
      <c r="P37">
        <v>60</v>
      </c>
      <c r="Q37">
        <v>60</v>
      </c>
      <c r="R37">
        <v>30</v>
      </c>
      <c r="S37"/>
      <c r="T37"/>
      <c r="U37"/>
      <c r="V37"/>
      <c r="W37"/>
      <c r="X37"/>
    </row>
    <row r="38" spans="1:25">
      <c r="A38"/>
      <c r="B38"/>
      <c r="C38"/>
      <c r="D38"/>
      <c r="E38"/>
      <c r="F38"/>
      <c r="G38"/>
      <c r="H38"/>
      <c r="I38">
        <v>30</v>
      </c>
      <c r="J38">
        <v>60</v>
      </c>
      <c r="K38">
        <v>60</v>
      </c>
      <c r="L38">
        <v>60</v>
      </c>
      <c r="M38">
        <v>60</v>
      </c>
      <c r="N38">
        <v>60</v>
      </c>
      <c r="O38">
        <v>60</v>
      </c>
      <c r="P38">
        <v>60</v>
      </c>
      <c r="Q38">
        <v>60</v>
      </c>
      <c r="R38">
        <v>30</v>
      </c>
      <c r="S38"/>
      <c r="T38"/>
      <c r="U38"/>
      <c r="V38"/>
      <c r="W38"/>
      <c r="X38"/>
    </row>
    <row r="39" spans="1:25">
      <c r="A39"/>
      <c r="B39"/>
      <c r="C39"/>
      <c r="D39"/>
      <c r="E39"/>
      <c r="F39"/>
      <c r="G39"/>
      <c r="H39"/>
      <c r="I39"/>
      <c r="J39">
        <v>60</v>
      </c>
      <c r="K39">
        <v>60</v>
      </c>
      <c r="L39">
        <v>60</v>
      </c>
      <c r="M39">
        <v>60</v>
      </c>
      <c r="N39">
        <v>60</v>
      </c>
      <c r="O39">
        <v>60</v>
      </c>
      <c r="P39">
        <v>60</v>
      </c>
      <c r="Q39">
        <v>60</v>
      </c>
      <c r="R39">
        <v>60</v>
      </c>
      <c r="S39"/>
      <c r="T39"/>
      <c r="U39"/>
      <c r="V39"/>
      <c r="W39"/>
      <c r="X39"/>
    </row>
    <row r="40" spans="1:25">
      <c r="A40">
        <v>60</v>
      </c>
      <c r="B40">
        <v>60</v>
      </c>
      <c r="C40">
        <v>60</v>
      </c>
      <c r="D40">
        <v>60</v>
      </c>
      <c r="E40">
        <v>60</v>
      </c>
      <c r="F40">
        <v>60</v>
      </c>
      <c r="G40">
        <v>60</v>
      </c>
      <c r="H40">
        <v>60</v>
      </c>
      <c r="I40">
        <v>60</v>
      </c>
      <c r="J40">
        <v>60</v>
      </c>
      <c r="K40">
        <v>60</v>
      </c>
      <c r="L40">
        <v>60</v>
      </c>
      <c r="M40">
        <v>60</v>
      </c>
      <c r="N40">
        <v>60</v>
      </c>
      <c r="O40">
        <v>60</v>
      </c>
      <c r="P40">
        <v>60</v>
      </c>
      <c r="Q40">
        <v>60</v>
      </c>
      <c r="R40">
        <v>60</v>
      </c>
      <c r="S40">
        <v>60</v>
      </c>
      <c r="T40">
        <v>60</v>
      </c>
      <c r="U40">
        <v>60</v>
      </c>
      <c r="V40">
        <v>60</v>
      </c>
      <c r="W40">
        <v>60</v>
      </c>
      <c r="X40">
        <v>60</v>
      </c>
    </row>
    <row r="41" spans="1:25">
      <c r="A41"/>
      <c r="B41"/>
      <c r="C41"/>
      <c r="D41"/>
      <c r="E41"/>
      <c r="F41"/>
      <c r="G41"/>
      <c r="H41"/>
      <c r="I41">
        <v>60</v>
      </c>
      <c r="J41">
        <v>60</v>
      </c>
      <c r="K41">
        <v>60</v>
      </c>
      <c r="L41">
        <v>60</v>
      </c>
      <c r="M41">
        <v>60</v>
      </c>
      <c r="N41">
        <v>60</v>
      </c>
      <c r="O41">
        <v>60</v>
      </c>
      <c r="P41">
        <v>60</v>
      </c>
      <c r="Q41">
        <v>60</v>
      </c>
      <c r="R41"/>
      <c r="S41"/>
      <c r="T41"/>
      <c r="U41"/>
      <c r="V41"/>
      <c r="W41"/>
      <c r="X41"/>
    </row>
    <row r="42" spans="1:25">
      <c r="A42"/>
      <c r="B42"/>
      <c r="C42"/>
      <c r="D42"/>
      <c r="E42"/>
      <c r="F42"/>
      <c r="G42"/>
      <c r="H42"/>
      <c r="I42"/>
      <c r="J42">
        <v>60</v>
      </c>
      <c r="K42">
        <v>60</v>
      </c>
      <c r="L42">
        <v>60</v>
      </c>
      <c r="M42">
        <v>60</v>
      </c>
      <c r="N42">
        <v>60</v>
      </c>
      <c r="O42">
        <v>60</v>
      </c>
      <c r="P42">
        <v>60</v>
      </c>
      <c r="Q42">
        <v>60</v>
      </c>
      <c r="R42">
        <v>60</v>
      </c>
      <c r="S42"/>
      <c r="T42"/>
      <c r="U42"/>
      <c r="V42"/>
      <c r="W42"/>
      <c r="X42"/>
    </row>
    <row r="43" spans="1:25">
      <c r="A43"/>
      <c r="B43"/>
      <c r="C43"/>
      <c r="D43"/>
      <c r="E43"/>
      <c r="F43"/>
      <c r="G43"/>
      <c r="H43"/>
      <c r="I43"/>
      <c r="J43">
        <v>60</v>
      </c>
      <c r="K43">
        <v>60</v>
      </c>
      <c r="L43">
        <v>60</v>
      </c>
      <c r="M43">
        <v>60</v>
      </c>
      <c r="N43">
        <v>60</v>
      </c>
      <c r="O43">
        <v>60</v>
      </c>
      <c r="P43">
        <v>60</v>
      </c>
      <c r="Q43">
        <v>60</v>
      </c>
      <c r="R43">
        <v>60</v>
      </c>
      <c r="S43">
        <v>60</v>
      </c>
      <c r="T43">
        <v>60</v>
      </c>
      <c r="U43">
        <v>60</v>
      </c>
      <c r="V43"/>
      <c r="W43"/>
      <c r="X43"/>
    </row>
    <row r="44" spans="1:25">
      <c r="A44"/>
      <c r="B44"/>
      <c r="C44"/>
      <c r="D44"/>
      <c r="E44"/>
      <c r="F44"/>
      <c r="G44"/>
      <c r="H44"/>
      <c r="I44"/>
      <c r="J44">
        <v>60</v>
      </c>
      <c r="K44">
        <v>60</v>
      </c>
      <c r="L44">
        <v>60</v>
      </c>
      <c r="M44">
        <v>60</v>
      </c>
      <c r="N44">
        <v>60</v>
      </c>
      <c r="O44">
        <v>60</v>
      </c>
      <c r="P44">
        <v>60</v>
      </c>
      <c r="Q44">
        <v>60</v>
      </c>
      <c r="R44">
        <v>60</v>
      </c>
      <c r="S44">
        <v>60</v>
      </c>
      <c r="T44"/>
      <c r="U44"/>
      <c r="V44"/>
      <c r="W44"/>
      <c r="X44"/>
      <c r="Y44" s="123">
        <v>0</v>
      </c>
    </row>
    <row r="45" spans="1:25">
      <c r="A45">
        <v>60</v>
      </c>
      <c r="B45">
        <v>60</v>
      </c>
      <c r="C45">
        <v>60</v>
      </c>
      <c r="D45">
        <v>60</v>
      </c>
      <c r="E45">
        <v>60</v>
      </c>
      <c r="F45">
        <v>60</v>
      </c>
      <c r="G45">
        <v>0</v>
      </c>
      <c r="H45"/>
      <c r="I45">
        <v>30</v>
      </c>
      <c r="J45">
        <v>60</v>
      </c>
      <c r="K45">
        <v>60</v>
      </c>
      <c r="L45">
        <v>60</v>
      </c>
      <c r="M45">
        <v>60</v>
      </c>
      <c r="N45">
        <v>60</v>
      </c>
      <c r="O45">
        <v>60</v>
      </c>
      <c r="P45">
        <v>60</v>
      </c>
      <c r="Q45">
        <v>60</v>
      </c>
      <c r="R45">
        <v>60</v>
      </c>
      <c r="S45">
        <v>60</v>
      </c>
      <c r="T45">
        <v>60</v>
      </c>
      <c r="U45">
        <v>60</v>
      </c>
      <c r="V45">
        <v>60</v>
      </c>
      <c r="W45">
        <v>60</v>
      </c>
      <c r="X45">
        <v>60</v>
      </c>
      <c r="Y45" s="123">
        <v>0</v>
      </c>
    </row>
    <row r="46" spans="1:25">
      <c r="A46">
        <v>60</v>
      </c>
      <c r="B46">
        <v>60</v>
      </c>
      <c r="C46">
        <v>60</v>
      </c>
      <c r="D46">
        <v>60</v>
      </c>
      <c r="E46">
        <v>60</v>
      </c>
      <c r="F46">
        <v>60</v>
      </c>
      <c r="G46">
        <v>60</v>
      </c>
      <c r="H46">
        <v>60</v>
      </c>
      <c r="I46">
        <v>60</v>
      </c>
      <c r="J46">
        <v>60</v>
      </c>
      <c r="K46">
        <v>60</v>
      </c>
      <c r="L46">
        <v>60</v>
      </c>
      <c r="M46">
        <v>60</v>
      </c>
      <c r="N46">
        <v>60</v>
      </c>
      <c r="O46">
        <v>60</v>
      </c>
      <c r="P46">
        <v>60</v>
      </c>
      <c r="Q46">
        <v>60</v>
      </c>
      <c r="R46">
        <v>60</v>
      </c>
      <c r="S46">
        <v>60</v>
      </c>
      <c r="T46">
        <v>60</v>
      </c>
      <c r="U46">
        <v>60</v>
      </c>
      <c r="V46">
        <v>60</v>
      </c>
      <c r="W46">
        <v>60</v>
      </c>
      <c r="X46">
        <v>60</v>
      </c>
      <c r="Y46" s="123">
        <v>0</v>
      </c>
    </row>
    <row r="47" spans="1:25">
      <c r="A47"/>
      <c r="B47"/>
      <c r="C47"/>
      <c r="D47"/>
      <c r="E47"/>
      <c r="F47"/>
      <c r="G47"/>
      <c r="H47"/>
      <c r="I47"/>
      <c r="J47">
        <v>15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5">
      <c r="A48">
        <v>60</v>
      </c>
      <c r="B48">
        <v>60</v>
      </c>
      <c r="C48">
        <v>60</v>
      </c>
      <c r="D48">
        <v>60</v>
      </c>
      <c r="E48">
        <v>60</v>
      </c>
      <c r="F48"/>
      <c r="G48"/>
      <c r="H48"/>
      <c r="I48"/>
      <c r="J48">
        <v>60</v>
      </c>
      <c r="K48">
        <v>60</v>
      </c>
      <c r="L48">
        <v>60</v>
      </c>
      <c r="M48">
        <v>60</v>
      </c>
      <c r="N48">
        <v>60</v>
      </c>
      <c r="O48">
        <v>60</v>
      </c>
      <c r="P48">
        <v>60</v>
      </c>
      <c r="Q48">
        <v>60</v>
      </c>
      <c r="R48">
        <v>60</v>
      </c>
      <c r="S48">
        <v>60</v>
      </c>
      <c r="T48">
        <v>60</v>
      </c>
      <c r="U48">
        <v>60</v>
      </c>
      <c r="V48">
        <v>60</v>
      </c>
      <c r="W48">
        <v>60</v>
      </c>
      <c r="X48">
        <v>60</v>
      </c>
    </row>
    <row r="49" spans="1:25">
      <c r="A49"/>
      <c r="B49"/>
      <c r="C49"/>
      <c r="D49"/>
      <c r="E49"/>
      <c r="F49"/>
      <c r="G49"/>
      <c r="H49"/>
      <c r="I49"/>
      <c r="J49">
        <v>60</v>
      </c>
      <c r="K49">
        <v>60</v>
      </c>
      <c r="L49">
        <v>60</v>
      </c>
      <c r="M49">
        <v>60</v>
      </c>
      <c r="N49">
        <v>60</v>
      </c>
      <c r="O49">
        <v>60</v>
      </c>
      <c r="P49">
        <v>60</v>
      </c>
      <c r="Q49">
        <v>60</v>
      </c>
      <c r="R49">
        <v>60</v>
      </c>
      <c r="S49"/>
      <c r="T49"/>
      <c r="U49"/>
      <c r="V49"/>
      <c r="W49"/>
      <c r="X49"/>
    </row>
    <row r="50" spans="1:25">
      <c r="A50"/>
      <c r="B50"/>
      <c r="C50"/>
      <c r="D50"/>
      <c r="E50"/>
      <c r="F50"/>
      <c r="G50"/>
      <c r="H50"/>
      <c r="I50"/>
      <c r="J50">
        <v>60</v>
      </c>
      <c r="K50">
        <v>60</v>
      </c>
      <c r="L50">
        <v>60</v>
      </c>
      <c r="M50">
        <v>60</v>
      </c>
      <c r="N50">
        <v>60</v>
      </c>
      <c r="O50">
        <v>60</v>
      </c>
      <c r="P50">
        <v>60</v>
      </c>
      <c r="Q50">
        <v>60</v>
      </c>
      <c r="R50">
        <v>60</v>
      </c>
      <c r="S50"/>
      <c r="T50"/>
      <c r="U50"/>
      <c r="V50"/>
      <c r="W50"/>
      <c r="X50"/>
    </row>
    <row r="51" spans="1:25">
      <c r="A51"/>
      <c r="B51"/>
      <c r="C51"/>
      <c r="D51"/>
      <c r="E51"/>
      <c r="F51"/>
      <c r="G51"/>
      <c r="H51"/>
      <c r="I51">
        <v>60</v>
      </c>
      <c r="J51">
        <v>60</v>
      </c>
      <c r="K51">
        <v>60</v>
      </c>
      <c r="L51">
        <v>60</v>
      </c>
      <c r="M51">
        <v>60</v>
      </c>
      <c r="N51">
        <v>60</v>
      </c>
      <c r="O51">
        <v>60</v>
      </c>
      <c r="P51">
        <v>60</v>
      </c>
      <c r="Q51">
        <v>60</v>
      </c>
      <c r="R51"/>
      <c r="S51"/>
      <c r="T51"/>
      <c r="U51"/>
      <c r="V51"/>
      <c r="W51"/>
      <c r="X51"/>
    </row>
    <row r="52" spans="1:25">
      <c r="A52"/>
      <c r="B52"/>
      <c r="C52"/>
      <c r="D52"/>
      <c r="E52"/>
      <c r="F52"/>
      <c r="G52"/>
      <c r="H52"/>
      <c r="I52">
        <v>30</v>
      </c>
      <c r="J52">
        <v>60</v>
      </c>
      <c r="K52">
        <v>60</v>
      </c>
      <c r="L52">
        <v>60</v>
      </c>
      <c r="M52">
        <v>60</v>
      </c>
      <c r="N52">
        <v>60</v>
      </c>
      <c r="O52">
        <v>60</v>
      </c>
      <c r="P52">
        <v>60</v>
      </c>
      <c r="Q52">
        <v>60</v>
      </c>
      <c r="R52">
        <v>30</v>
      </c>
      <c r="S52"/>
      <c r="T52"/>
      <c r="U52"/>
      <c r="V52"/>
      <c r="W52"/>
      <c r="X52"/>
    </row>
    <row r="53" spans="1:25">
      <c r="A53">
        <v>60</v>
      </c>
      <c r="B53">
        <v>60</v>
      </c>
      <c r="C53">
        <v>60</v>
      </c>
      <c r="D53">
        <v>60</v>
      </c>
      <c r="E53">
        <v>60</v>
      </c>
      <c r="F53">
        <v>60</v>
      </c>
      <c r="G53">
        <v>60</v>
      </c>
      <c r="H53"/>
      <c r="I53"/>
      <c r="J53">
        <v>60</v>
      </c>
      <c r="K53">
        <v>60</v>
      </c>
      <c r="L53">
        <v>60</v>
      </c>
      <c r="M53">
        <v>60</v>
      </c>
      <c r="N53">
        <v>60</v>
      </c>
      <c r="O53">
        <v>60</v>
      </c>
      <c r="P53">
        <v>60</v>
      </c>
      <c r="Q53">
        <v>60</v>
      </c>
      <c r="R53">
        <v>60</v>
      </c>
      <c r="S53">
        <v>60</v>
      </c>
      <c r="T53">
        <v>60</v>
      </c>
      <c r="U53">
        <v>60</v>
      </c>
      <c r="V53">
        <v>60</v>
      </c>
      <c r="W53">
        <v>60</v>
      </c>
      <c r="X53">
        <v>60</v>
      </c>
    </row>
    <row r="54" spans="1:25">
      <c r="A54"/>
      <c r="B54"/>
      <c r="C54"/>
      <c r="D54"/>
      <c r="E54"/>
      <c r="F54"/>
      <c r="G54"/>
      <c r="H54"/>
      <c r="I54"/>
      <c r="J54">
        <v>60</v>
      </c>
      <c r="K54">
        <v>60</v>
      </c>
      <c r="L54">
        <v>60</v>
      </c>
      <c r="M54">
        <v>60</v>
      </c>
      <c r="N54">
        <v>60</v>
      </c>
      <c r="O54">
        <v>60</v>
      </c>
      <c r="P54">
        <v>60</v>
      </c>
      <c r="Q54">
        <v>60</v>
      </c>
      <c r="R54">
        <v>60</v>
      </c>
      <c r="S54"/>
      <c r="T54"/>
      <c r="U54"/>
      <c r="V54"/>
      <c r="W54"/>
      <c r="X54"/>
    </row>
    <row r="55" spans="1:25">
      <c r="A55"/>
      <c r="B55"/>
      <c r="C55"/>
      <c r="D55"/>
      <c r="E55"/>
      <c r="F55"/>
      <c r="G55"/>
      <c r="H55"/>
      <c r="I55"/>
      <c r="J55">
        <v>60</v>
      </c>
      <c r="K55">
        <v>60</v>
      </c>
      <c r="L55">
        <v>60</v>
      </c>
      <c r="M55">
        <v>60</v>
      </c>
      <c r="N55">
        <v>60</v>
      </c>
      <c r="O55">
        <v>60</v>
      </c>
      <c r="P55">
        <v>60</v>
      </c>
      <c r="Q55">
        <v>60</v>
      </c>
      <c r="R55">
        <v>60</v>
      </c>
      <c r="S55">
        <v>60</v>
      </c>
      <c r="T55">
        <v>60</v>
      </c>
      <c r="U55"/>
      <c r="V55"/>
      <c r="W55"/>
      <c r="X55"/>
    </row>
    <row r="56" spans="1:25">
      <c r="A56"/>
      <c r="B56"/>
      <c r="C56"/>
      <c r="D56"/>
      <c r="E56"/>
      <c r="F56"/>
      <c r="G56"/>
      <c r="H56"/>
      <c r="I56">
        <v>60</v>
      </c>
      <c r="J56">
        <v>60</v>
      </c>
      <c r="K56">
        <v>60</v>
      </c>
      <c r="L56">
        <v>60</v>
      </c>
      <c r="M56">
        <v>60</v>
      </c>
      <c r="N56">
        <v>60</v>
      </c>
      <c r="O56">
        <v>60</v>
      </c>
      <c r="P56">
        <v>60</v>
      </c>
      <c r="Q56">
        <v>60</v>
      </c>
      <c r="R56">
        <v>60</v>
      </c>
      <c r="S56">
        <v>60</v>
      </c>
      <c r="T56"/>
      <c r="U56"/>
      <c r="V56"/>
      <c r="W56"/>
      <c r="X56"/>
    </row>
    <row r="57" spans="1:25">
      <c r="A57"/>
      <c r="B57"/>
      <c r="C57"/>
      <c r="D57"/>
      <c r="E57"/>
      <c r="F57"/>
      <c r="G57"/>
      <c r="H57">
        <v>60</v>
      </c>
      <c r="I57">
        <v>60</v>
      </c>
      <c r="J57">
        <v>60</v>
      </c>
      <c r="K57">
        <v>60</v>
      </c>
      <c r="L57">
        <v>60</v>
      </c>
      <c r="M57">
        <v>60</v>
      </c>
      <c r="N57">
        <v>60</v>
      </c>
      <c r="O57">
        <v>60</v>
      </c>
      <c r="P57">
        <v>60</v>
      </c>
      <c r="Q57"/>
      <c r="R57"/>
      <c r="S57"/>
      <c r="T57"/>
      <c r="U57"/>
      <c r="V57"/>
      <c r="W57"/>
      <c r="X57"/>
    </row>
    <row r="58" spans="1:25">
      <c r="A58">
        <v>60</v>
      </c>
      <c r="B58">
        <v>60</v>
      </c>
      <c r="C58">
        <v>60</v>
      </c>
      <c r="D58">
        <v>60</v>
      </c>
      <c r="E58">
        <v>60</v>
      </c>
      <c r="F58">
        <v>60</v>
      </c>
      <c r="G58">
        <v>60</v>
      </c>
      <c r="H58">
        <v>60</v>
      </c>
      <c r="I58">
        <v>60</v>
      </c>
      <c r="J58">
        <v>60</v>
      </c>
      <c r="K58">
        <v>60</v>
      </c>
      <c r="L58">
        <v>60</v>
      </c>
      <c r="M58">
        <v>60</v>
      </c>
      <c r="N58">
        <v>60</v>
      </c>
      <c r="O58">
        <v>60</v>
      </c>
      <c r="P58">
        <v>60</v>
      </c>
      <c r="Q58">
        <v>60</v>
      </c>
      <c r="R58">
        <v>60</v>
      </c>
      <c r="S58">
        <v>60</v>
      </c>
      <c r="T58">
        <v>60</v>
      </c>
      <c r="U58">
        <v>60</v>
      </c>
      <c r="V58">
        <v>60</v>
      </c>
      <c r="W58">
        <v>60</v>
      </c>
      <c r="X58">
        <v>60</v>
      </c>
    </row>
    <row r="59" spans="1:25">
      <c r="A59"/>
      <c r="B59"/>
      <c r="C59"/>
      <c r="D59"/>
      <c r="E59"/>
      <c r="F59"/>
      <c r="G59"/>
      <c r="H59"/>
      <c r="I59">
        <v>60</v>
      </c>
      <c r="J59">
        <v>60</v>
      </c>
      <c r="K59">
        <v>60</v>
      </c>
      <c r="L59">
        <v>60</v>
      </c>
      <c r="M59">
        <v>60</v>
      </c>
      <c r="N59">
        <v>60</v>
      </c>
      <c r="O59">
        <v>60</v>
      </c>
      <c r="P59">
        <v>60</v>
      </c>
      <c r="Q59">
        <v>50</v>
      </c>
      <c r="R59"/>
      <c r="S59"/>
      <c r="T59"/>
      <c r="U59"/>
      <c r="V59"/>
      <c r="W59"/>
      <c r="X59"/>
    </row>
    <row r="60" spans="1:25">
      <c r="A60"/>
      <c r="B60"/>
      <c r="C60"/>
      <c r="D60"/>
      <c r="E60"/>
      <c r="F60"/>
      <c r="G60"/>
      <c r="H60"/>
      <c r="I60">
        <v>55</v>
      </c>
      <c r="J60">
        <v>60</v>
      </c>
      <c r="K60">
        <v>60</v>
      </c>
      <c r="L60">
        <v>60</v>
      </c>
      <c r="M60">
        <v>60</v>
      </c>
      <c r="N60">
        <v>60</v>
      </c>
      <c r="O60">
        <v>60</v>
      </c>
      <c r="P60">
        <v>60</v>
      </c>
      <c r="Q60">
        <v>50</v>
      </c>
      <c r="R60"/>
      <c r="S60"/>
      <c r="T60"/>
      <c r="U60"/>
      <c r="V60"/>
      <c r="W60"/>
      <c r="X60"/>
    </row>
    <row r="61" spans="1:25">
      <c r="A61"/>
      <c r="B61"/>
      <c r="C61"/>
      <c r="D61"/>
      <c r="E61"/>
      <c r="F61">
        <v>60</v>
      </c>
      <c r="G61">
        <v>60</v>
      </c>
      <c r="H61">
        <v>60</v>
      </c>
      <c r="I61">
        <v>60</v>
      </c>
      <c r="J61">
        <v>60</v>
      </c>
      <c r="K61">
        <v>60</v>
      </c>
      <c r="L61">
        <v>60</v>
      </c>
      <c r="M61">
        <v>60</v>
      </c>
      <c r="N61">
        <v>60</v>
      </c>
      <c r="O61">
        <v>60</v>
      </c>
      <c r="P61">
        <v>60</v>
      </c>
      <c r="Q61">
        <v>60</v>
      </c>
      <c r="R61">
        <v>60</v>
      </c>
      <c r="S61">
        <v>60</v>
      </c>
      <c r="T61">
        <v>60</v>
      </c>
      <c r="U61"/>
      <c r="V61"/>
      <c r="W61"/>
      <c r="X61"/>
    </row>
    <row r="62" spans="1:25">
      <c r="A62">
        <v>60</v>
      </c>
      <c r="B62">
        <v>60</v>
      </c>
      <c r="C62">
        <v>60</v>
      </c>
      <c r="D62">
        <v>60</v>
      </c>
      <c r="E62">
        <v>60</v>
      </c>
      <c r="F62">
        <v>60</v>
      </c>
      <c r="G62">
        <v>60</v>
      </c>
      <c r="H62">
        <v>60</v>
      </c>
      <c r="I62">
        <v>60</v>
      </c>
      <c r="J62">
        <v>60</v>
      </c>
      <c r="K62">
        <v>60</v>
      </c>
      <c r="L62">
        <v>60</v>
      </c>
      <c r="M62">
        <v>60</v>
      </c>
      <c r="N62">
        <v>60</v>
      </c>
      <c r="O62">
        <v>60</v>
      </c>
      <c r="P62">
        <v>60</v>
      </c>
      <c r="Q62">
        <v>60</v>
      </c>
      <c r="R62">
        <v>60</v>
      </c>
      <c r="S62">
        <v>60</v>
      </c>
      <c r="T62">
        <v>60</v>
      </c>
      <c r="U62">
        <v>60</v>
      </c>
      <c r="V62">
        <v>60</v>
      </c>
      <c r="W62">
        <v>60</v>
      </c>
      <c r="X62">
        <v>60</v>
      </c>
      <c r="Y62" s="123">
        <v>0</v>
      </c>
    </row>
    <row r="63" spans="1:25">
      <c r="A63">
        <v>60</v>
      </c>
      <c r="B63">
        <v>60</v>
      </c>
      <c r="C63">
        <v>60</v>
      </c>
      <c r="D63">
        <v>60</v>
      </c>
      <c r="E63">
        <v>60</v>
      </c>
      <c r="F63">
        <v>60</v>
      </c>
      <c r="G63">
        <v>60</v>
      </c>
      <c r="H63">
        <v>60</v>
      </c>
      <c r="I63">
        <v>60</v>
      </c>
      <c r="J63">
        <v>60</v>
      </c>
      <c r="K63">
        <v>60</v>
      </c>
      <c r="L63">
        <v>60</v>
      </c>
      <c r="M63">
        <v>60</v>
      </c>
      <c r="N63">
        <v>60</v>
      </c>
      <c r="O63">
        <v>60</v>
      </c>
      <c r="P63">
        <v>60</v>
      </c>
      <c r="Q63">
        <v>60</v>
      </c>
      <c r="R63">
        <v>60</v>
      </c>
      <c r="S63">
        <v>60</v>
      </c>
      <c r="T63">
        <v>60</v>
      </c>
      <c r="U63">
        <v>60</v>
      </c>
      <c r="V63">
        <v>60</v>
      </c>
      <c r="W63">
        <v>60</v>
      </c>
      <c r="X63">
        <v>60</v>
      </c>
      <c r="Y63" s="123">
        <v>0</v>
      </c>
    </row>
    <row r="64" spans="1:25">
      <c r="A64">
        <v>60</v>
      </c>
      <c r="B64">
        <v>60</v>
      </c>
      <c r="C64">
        <v>60</v>
      </c>
      <c r="D64">
        <v>60</v>
      </c>
      <c r="E64">
        <v>60</v>
      </c>
      <c r="F64">
        <v>60</v>
      </c>
      <c r="G64">
        <v>60</v>
      </c>
      <c r="H64">
        <v>60</v>
      </c>
      <c r="I64">
        <v>60</v>
      </c>
      <c r="J64">
        <v>60</v>
      </c>
      <c r="K64">
        <v>60</v>
      </c>
      <c r="L64">
        <v>60</v>
      </c>
      <c r="M64">
        <v>60</v>
      </c>
      <c r="N64">
        <v>60</v>
      </c>
      <c r="O64">
        <v>60</v>
      </c>
      <c r="P64">
        <v>60</v>
      </c>
      <c r="Q64">
        <v>60</v>
      </c>
      <c r="R64">
        <v>60</v>
      </c>
      <c r="S64">
        <v>60</v>
      </c>
      <c r="T64">
        <v>60</v>
      </c>
      <c r="U64">
        <v>60</v>
      </c>
      <c r="V64">
        <v>60</v>
      </c>
      <c r="W64">
        <v>60</v>
      </c>
      <c r="X64">
        <v>60</v>
      </c>
    </row>
    <row r="65" spans="1:25">
      <c r="A65">
        <v>60</v>
      </c>
      <c r="B65">
        <v>60</v>
      </c>
      <c r="C65">
        <v>60</v>
      </c>
      <c r="D65">
        <v>60</v>
      </c>
      <c r="E65">
        <v>60</v>
      </c>
      <c r="F65">
        <v>60</v>
      </c>
      <c r="G65">
        <v>60</v>
      </c>
      <c r="H65">
        <v>60</v>
      </c>
      <c r="I65">
        <v>60</v>
      </c>
      <c r="J65">
        <v>60</v>
      </c>
      <c r="K65">
        <v>60</v>
      </c>
      <c r="L65">
        <v>60</v>
      </c>
      <c r="M65">
        <v>60</v>
      </c>
      <c r="N65">
        <v>60</v>
      </c>
      <c r="O65">
        <v>60</v>
      </c>
      <c r="P65">
        <v>60</v>
      </c>
      <c r="Q65">
        <v>60</v>
      </c>
      <c r="R65">
        <v>60</v>
      </c>
      <c r="S65">
        <v>60</v>
      </c>
      <c r="T65">
        <v>60</v>
      </c>
      <c r="U65">
        <v>60</v>
      </c>
      <c r="V65">
        <v>60</v>
      </c>
      <c r="W65">
        <v>60</v>
      </c>
      <c r="X65">
        <v>60</v>
      </c>
      <c r="Y65" s="123">
        <v>0</v>
      </c>
    </row>
    <row r="66" spans="1:25">
      <c r="A66">
        <v>60</v>
      </c>
      <c r="B66">
        <v>60</v>
      </c>
      <c r="C66">
        <v>60</v>
      </c>
      <c r="D66">
        <v>60</v>
      </c>
      <c r="E66">
        <v>60</v>
      </c>
      <c r="F66">
        <v>60</v>
      </c>
      <c r="G66">
        <v>60</v>
      </c>
      <c r="H66">
        <v>60</v>
      </c>
      <c r="I66">
        <v>60</v>
      </c>
      <c r="J66">
        <v>60</v>
      </c>
      <c r="K66">
        <v>60</v>
      </c>
      <c r="L66">
        <v>60</v>
      </c>
      <c r="M66">
        <v>60</v>
      </c>
      <c r="N66">
        <v>60</v>
      </c>
      <c r="O66">
        <v>60</v>
      </c>
      <c r="P66">
        <v>60</v>
      </c>
      <c r="Q66">
        <v>60</v>
      </c>
      <c r="R66">
        <v>60</v>
      </c>
      <c r="S66">
        <v>60</v>
      </c>
      <c r="T66">
        <v>60</v>
      </c>
      <c r="U66">
        <v>60</v>
      </c>
      <c r="V66">
        <v>60</v>
      </c>
      <c r="W66">
        <v>60</v>
      </c>
      <c r="X66">
        <v>60</v>
      </c>
    </row>
    <row r="67" spans="1:25">
      <c r="A67">
        <v>60</v>
      </c>
      <c r="B67">
        <v>60</v>
      </c>
      <c r="C67">
        <v>60</v>
      </c>
      <c r="D67">
        <v>60</v>
      </c>
      <c r="E67">
        <v>60</v>
      </c>
      <c r="F67">
        <v>60</v>
      </c>
      <c r="G67">
        <v>60</v>
      </c>
      <c r="H67">
        <v>60</v>
      </c>
      <c r="I67">
        <v>60</v>
      </c>
      <c r="J67">
        <v>60</v>
      </c>
      <c r="K67">
        <v>60</v>
      </c>
      <c r="L67">
        <v>60</v>
      </c>
      <c r="M67">
        <v>60</v>
      </c>
      <c r="N67">
        <v>60</v>
      </c>
      <c r="O67">
        <v>60</v>
      </c>
      <c r="P67">
        <v>60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</row>
    <row r="68" spans="1:25">
      <c r="A68"/>
      <c r="B68"/>
      <c r="C68"/>
      <c r="D68"/>
      <c r="E68"/>
      <c r="F68"/>
      <c r="G68"/>
      <c r="H68"/>
      <c r="I68">
        <v>60</v>
      </c>
      <c r="J68">
        <v>60</v>
      </c>
      <c r="K68">
        <v>60</v>
      </c>
      <c r="L68">
        <v>60</v>
      </c>
      <c r="M68">
        <v>60</v>
      </c>
      <c r="N68">
        <v>60</v>
      </c>
      <c r="O68">
        <v>60</v>
      </c>
      <c r="P68">
        <v>60</v>
      </c>
      <c r="Q68">
        <v>60</v>
      </c>
      <c r="R68">
        <v>30</v>
      </c>
      <c r="S68"/>
      <c r="T68"/>
      <c r="U68"/>
      <c r="V68"/>
      <c r="W68"/>
      <c r="X68"/>
    </row>
    <row r="69" spans="1:25">
      <c r="A69"/>
      <c r="B69"/>
      <c r="C69"/>
      <c r="D69"/>
      <c r="E69"/>
      <c r="F69"/>
      <c r="G69"/>
      <c r="H69"/>
      <c r="I69">
        <v>60</v>
      </c>
      <c r="J69">
        <v>60</v>
      </c>
      <c r="K69">
        <v>60</v>
      </c>
      <c r="L69">
        <v>60</v>
      </c>
      <c r="M69">
        <v>60</v>
      </c>
      <c r="N69">
        <v>60</v>
      </c>
      <c r="O69">
        <v>60</v>
      </c>
      <c r="P69">
        <v>60</v>
      </c>
      <c r="Q69">
        <v>45</v>
      </c>
      <c r="R69"/>
      <c r="S69"/>
      <c r="T69"/>
      <c r="U69"/>
      <c r="V69"/>
      <c r="W69"/>
      <c r="X69"/>
    </row>
    <row r="70" spans="1:25">
      <c r="A70"/>
      <c r="B70"/>
      <c r="C70"/>
      <c r="D70"/>
      <c r="E70"/>
      <c r="F70"/>
      <c r="G70"/>
      <c r="H70"/>
      <c r="I70">
        <v>50</v>
      </c>
      <c r="J70">
        <v>60</v>
      </c>
      <c r="K70">
        <v>60</v>
      </c>
      <c r="L70">
        <v>60</v>
      </c>
      <c r="M70">
        <v>60</v>
      </c>
      <c r="N70">
        <v>60</v>
      </c>
      <c r="O70">
        <v>60</v>
      </c>
      <c r="P70">
        <v>60</v>
      </c>
      <c r="Q70">
        <v>60</v>
      </c>
      <c r="R70">
        <v>60</v>
      </c>
      <c r="S70">
        <v>60</v>
      </c>
      <c r="T70">
        <v>20</v>
      </c>
      <c r="U70"/>
      <c r="V70"/>
      <c r="W70"/>
      <c r="X70"/>
    </row>
    <row r="71" spans="1:25">
      <c r="A71"/>
      <c r="B71"/>
      <c r="C71"/>
      <c r="D71"/>
      <c r="E71"/>
      <c r="F71"/>
      <c r="G71"/>
      <c r="H71"/>
      <c r="I71">
        <v>40</v>
      </c>
      <c r="J71">
        <v>60</v>
      </c>
      <c r="K71">
        <v>60</v>
      </c>
      <c r="L71">
        <v>60</v>
      </c>
      <c r="M71">
        <v>60</v>
      </c>
      <c r="N71">
        <v>60</v>
      </c>
      <c r="O71">
        <v>60</v>
      </c>
      <c r="P71">
        <v>60</v>
      </c>
      <c r="Q71">
        <v>60</v>
      </c>
      <c r="R71">
        <v>20</v>
      </c>
      <c r="S71"/>
      <c r="T71"/>
      <c r="U71"/>
      <c r="V71"/>
      <c r="W71"/>
      <c r="X71"/>
    </row>
    <row r="72" spans="1:25">
      <c r="A72">
        <v>60</v>
      </c>
      <c r="B72">
        <v>60</v>
      </c>
      <c r="C72">
        <v>60</v>
      </c>
      <c r="D72">
        <v>60</v>
      </c>
      <c r="E72">
        <v>60</v>
      </c>
      <c r="F72">
        <v>60</v>
      </c>
      <c r="G72">
        <v>60</v>
      </c>
      <c r="H72">
        <v>60</v>
      </c>
      <c r="I72">
        <v>60</v>
      </c>
      <c r="J72">
        <v>60</v>
      </c>
      <c r="K72">
        <v>60</v>
      </c>
      <c r="L72">
        <v>60</v>
      </c>
      <c r="M72">
        <v>60</v>
      </c>
      <c r="N72">
        <v>60</v>
      </c>
      <c r="O72">
        <v>60</v>
      </c>
      <c r="P72">
        <v>60</v>
      </c>
      <c r="Q72">
        <v>60</v>
      </c>
      <c r="R72">
        <v>60</v>
      </c>
      <c r="S72">
        <v>60</v>
      </c>
      <c r="T72">
        <v>60</v>
      </c>
      <c r="U72">
        <v>60</v>
      </c>
      <c r="V72">
        <v>60</v>
      </c>
      <c r="W72">
        <v>60</v>
      </c>
      <c r="X72">
        <v>60</v>
      </c>
    </row>
    <row r="73" spans="1:25">
      <c r="A73"/>
      <c r="B73"/>
      <c r="C73"/>
      <c r="D73"/>
      <c r="E73"/>
      <c r="F73"/>
      <c r="G73"/>
      <c r="H73"/>
      <c r="I73"/>
      <c r="J73">
        <v>60</v>
      </c>
      <c r="K73">
        <v>60</v>
      </c>
      <c r="L73">
        <v>60</v>
      </c>
      <c r="M73">
        <v>60</v>
      </c>
      <c r="N73">
        <v>60</v>
      </c>
      <c r="O73">
        <v>60</v>
      </c>
      <c r="P73">
        <v>60</v>
      </c>
      <c r="Q73">
        <v>60</v>
      </c>
      <c r="R73">
        <v>15</v>
      </c>
      <c r="S73"/>
      <c r="T73"/>
      <c r="U73"/>
      <c r="V73"/>
      <c r="W73"/>
      <c r="X73"/>
    </row>
    <row r="74" spans="1:25">
      <c r="A74">
        <v>60</v>
      </c>
      <c r="B74">
        <v>60</v>
      </c>
      <c r="C74">
        <v>60</v>
      </c>
      <c r="D74">
        <v>60</v>
      </c>
      <c r="E74">
        <v>60</v>
      </c>
      <c r="F74">
        <v>60</v>
      </c>
      <c r="G74">
        <v>60</v>
      </c>
      <c r="H74">
        <v>60</v>
      </c>
      <c r="I74">
        <v>60</v>
      </c>
      <c r="J74">
        <v>60</v>
      </c>
      <c r="K74">
        <v>60</v>
      </c>
      <c r="L74">
        <v>60</v>
      </c>
      <c r="M74">
        <v>60</v>
      </c>
      <c r="N74">
        <v>60</v>
      </c>
      <c r="O74">
        <v>60</v>
      </c>
      <c r="P74">
        <v>60</v>
      </c>
      <c r="Q74">
        <v>60</v>
      </c>
      <c r="R74">
        <v>60</v>
      </c>
      <c r="S74">
        <v>60</v>
      </c>
      <c r="T74">
        <v>60</v>
      </c>
      <c r="U74">
        <v>60</v>
      </c>
      <c r="V74">
        <v>60</v>
      </c>
      <c r="W74">
        <v>60</v>
      </c>
      <c r="X74">
        <v>60</v>
      </c>
    </row>
    <row r="75" spans="1:25">
      <c r="A75">
        <v>60</v>
      </c>
      <c r="B75">
        <v>60</v>
      </c>
      <c r="C75">
        <v>60</v>
      </c>
      <c r="D75">
        <v>60</v>
      </c>
      <c r="E75">
        <v>60</v>
      </c>
      <c r="F75">
        <v>60</v>
      </c>
      <c r="G75">
        <v>60</v>
      </c>
      <c r="H75">
        <v>60</v>
      </c>
      <c r="I75">
        <v>60</v>
      </c>
      <c r="J75">
        <v>60</v>
      </c>
      <c r="K75">
        <v>60</v>
      </c>
      <c r="L75">
        <v>60</v>
      </c>
      <c r="M75">
        <v>60</v>
      </c>
      <c r="N75">
        <v>60</v>
      </c>
      <c r="O75">
        <v>60</v>
      </c>
      <c r="P75">
        <v>60</v>
      </c>
      <c r="Q75">
        <v>60</v>
      </c>
      <c r="R75">
        <v>60</v>
      </c>
      <c r="S75">
        <v>60</v>
      </c>
      <c r="T75">
        <v>60</v>
      </c>
      <c r="U75">
        <v>60</v>
      </c>
      <c r="V75">
        <v>60</v>
      </c>
      <c r="W75">
        <v>60</v>
      </c>
      <c r="X75">
        <v>60</v>
      </c>
    </row>
    <row r="76" spans="1:25">
      <c r="A76">
        <v>60</v>
      </c>
      <c r="B76">
        <v>60</v>
      </c>
      <c r="C76">
        <v>60</v>
      </c>
      <c r="D76">
        <v>60</v>
      </c>
      <c r="E76">
        <v>60</v>
      </c>
      <c r="F76">
        <v>60</v>
      </c>
      <c r="G76">
        <v>60</v>
      </c>
      <c r="H76">
        <v>60</v>
      </c>
      <c r="I76">
        <v>60</v>
      </c>
      <c r="J76">
        <v>60</v>
      </c>
      <c r="K76">
        <v>60</v>
      </c>
      <c r="L76">
        <v>60</v>
      </c>
      <c r="M76">
        <v>60</v>
      </c>
      <c r="N76">
        <v>60</v>
      </c>
      <c r="O76">
        <v>60</v>
      </c>
      <c r="P76">
        <v>60</v>
      </c>
      <c r="Q76">
        <v>60</v>
      </c>
      <c r="R76">
        <v>60</v>
      </c>
      <c r="S76">
        <v>60</v>
      </c>
      <c r="T76">
        <v>60</v>
      </c>
      <c r="U76">
        <v>60</v>
      </c>
      <c r="V76">
        <v>60</v>
      </c>
      <c r="W76">
        <v>60</v>
      </c>
      <c r="X76">
        <v>60</v>
      </c>
      <c r="Y76" s="123">
        <v>0</v>
      </c>
    </row>
    <row r="77" spans="1:25">
      <c r="A77"/>
      <c r="B77"/>
      <c r="C77"/>
      <c r="D77"/>
      <c r="E77"/>
      <c r="F77"/>
      <c r="G77"/>
      <c r="H77"/>
      <c r="I77">
        <v>60</v>
      </c>
      <c r="J77">
        <v>60</v>
      </c>
      <c r="K77">
        <v>60</v>
      </c>
      <c r="L77">
        <v>60</v>
      </c>
      <c r="M77">
        <v>60</v>
      </c>
      <c r="N77">
        <v>60</v>
      </c>
      <c r="O77">
        <v>60</v>
      </c>
      <c r="P77">
        <v>60</v>
      </c>
      <c r="Q77">
        <v>60</v>
      </c>
      <c r="R77"/>
      <c r="S77"/>
      <c r="T77"/>
      <c r="U77"/>
      <c r="V77"/>
      <c r="W77"/>
      <c r="X77"/>
    </row>
    <row r="78" spans="1:25">
      <c r="A78"/>
      <c r="B78"/>
      <c r="C78"/>
      <c r="D78"/>
      <c r="E78"/>
      <c r="F78"/>
      <c r="G78"/>
      <c r="H78"/>
      <c r="I78"/>
      <c r="J78">
        <v>60</v>
      </c>
      <c r="K78">
        <v>60</v>
      </c>
      <c r="L78">
        <v>60</v>
      </c>
      <c r="M78">
        <v>60</v>
      </c>
      <c r="N78">
        <v>60</v>
      </c>
      <c r="O78">
        <v>60</v>
      </c>
      <c r="P78">
        <v>60</v>
      </c>
      <c r="Q78">
        <v>60</v>
      </c>
      <c r="R78">
        <v>30</v>
      </c>
      <c r="S78"/>
      <c r="T78"/>
      <c r="U78"/>
      <c r="V78"/>
      <c r="W78"/>
      <c r="X78"/>
    </row>
    <row r="79" spans="1:25">
      <c r="A79"/>
      <c r="B79"/>
      <c r="C79"/>
      <c r="D79"/>
      <c r="E79"/>
      <c r="F79"/>
      <c r="G79"/>
      <c r="H79"/>
      <c r="I79">
        <v>60</v>
      </c>
      <c r="J79">
        <v>60</v>
      </c>
      <c r="K79">
        <v>60</v>
      </c>
      <c r="L79">
        <v>60</v>
      </c>
      <c r="M79">
        <v>60</v>
      </c>
      <c r="N79">
        <v>60</v>
      </c>
      <c r="O79">
        <v>60</v>
      </c>
      <c r="P79">
        <v>60</v>
      </c>
      <c r="Q79">
        <v>60</v>
      </c>
      <c r="R79"/>
      <c r="S79"/>
      <c r="T79"/>
      <c r="U79"/>
      <c r="V79"/>
      <c r="W79"/>
      <c r="X79"/>
    </row>
    <row r="80" spans="1:25">
      <c r="A80"/>
      <c r="B80"/>
      <c r="C80"/>
      <c r="D80"/>
      <c r="E80"/>
      <c r="F80"/>
      <c r="G80"/>
      <c r="H80"/>
      <c r="I80"/>
      <c r="J80">
        <v>60</v>
      </c>
      <c r="K80">
        <v>60</v>
      </c>
      <c r="L80">
        <v>60</v>
      </c>
      <c r="M80">
        <v>60</v>
      </c>
      <c r="N80">
        <v>60</v>
      </c>
      <c r="O80">
        <v>60</v>
      </c>
      <c r="P80">
        <v>60</v>
      </c>
      <c r="Q80">
        <v>60</v>
      </c>
      <c r="R80"/>
      <c r="S80"/>
      <c r="T80"/>
      <c r="U80"/>
      <c r="V80"/>
      <c r="W80"/>
      <c r="X80"/>
    </row>
    <row r="81" spans="1:25">
      <c r="A81"/>
      <c r="B81"/>
      <c r="C81"/>
      <c r="D81"/>
      <c r="E81"/>
      <c r="F81"/>
      <c r="G81"/>
      <c r="H81"/>
      <c r="I81"/>
      <c r="J81">
        <v>60</v>
      </c>
      <c r="K81">
        <v>60</v>
      </c>
      <c r="L81"/>
      <c r="M81"/>
      <c r="N81"/>
      <c r="O81"/>
      <c r="P81"/>
      <c r="Q81"/>
      <c r="R81"/>
      <c r="S81"/>
      <c r="T81"/>
      <c r="U81"/>
      <c r="V81"/>
      <c r="W81"/>
      <c r="X81"/>
      <c r="Y81" s="123">
        <v>0</v>
      </c>
    </row>
    <row r="82" spans="1:25">
      <c r="A82"/>
      <c r="B82"/>
      <c r="C82"/>
      <c r="D82"/>
      <c r="E82"/>
      <c r="F82"/>
      <c r="G82"/>
      <c r="H82"/>
      <c r="I82">
        <v>30</v>
      </c>
      <c r="J82">
        <v>60</v>
      </c>
      <c r="K82">
        <v>60</v>
      </c>
      <c r="L82">
        <v>60</v>
      </c>
      <c r="M82">
        <v>60</v>
      </c>
      <c r="N82">
        <v>60</v>
      </c>
      <c r="O82">
        <v>60</v>
      </c>
      <c r="P82">
        <v>60</v>
      </c>
      <c r="Q82">
        <v>60</v>
      </c>
      <c r="R82">
        <v>60</v>
      </c>
      <c r="S82">
        <v>0</v>
      </c>
      <c r="T82"/>
      <c r="U82"/>
      <c r="V82"/>
      <c r="W82"/>
      <c r="X82"/>
      <c r="Y82" s="123">
        <v>0</v>
      </c>
    </row>
    <row r="83" spans="1:25">
      <c r="A83"/>
      <c r="B83"/>
      <c r="C83"/>
      <c r="D83"/>
      <c r="E83"/>
      <c r="F83"/>
      <c r="G83"/>
      <c r="H83"/>
      <c r="I83"/>
      <c r="J83">
        <v>60</v>
      </c>
      <c r="K83">
        <v>60</v>
      </c>
      <c r="L83">
        <v>60</v>
      </c>
      <c r="M83">
        <v>60</v>
      </c>
      <c r="N83">
        <v>60</v>
      </c>
      <c r="O83">
        <v>30</v>
      </c>
      <c r="P83"/>
      <c r="Q83"/>
      <c r="R83"/>
      <c r="S83"/>
      <c r="T83"/>
      <c r="U83"/>
      <c r="V83"/>
      <c r="W83"/>
      <c r="X83"/>
      <c r="Y83" s="123">
        <v>0</v>
      </c>
    </row>
    <row r="84" spans="1:25">
      <c r="A84"/>
      <c r="B84"/>
      <c r="C84"/>
      <c r="D84"/>
      <c r="E84"/>
      <c r="F84"/>
      <c r="G84"/>
      <c r="H84"/>
      <c r="I84">
        <v>60</v>
      </c>
      <c r="J84">
        <v>60</v>
      </c>
      <c r="K84">
        <v>60</v>
      </c>
      <c r="L84">
        <v>60</v>
      </c>
      <c r="M84">
        <v>60</v>
      </c>
      <c r="N84">
        <v>60</v>
      </c>
      <c r="O84">
        <v>60</v>
      </c>
      <c r="P84">
        <v>60</v>
      </c>
      <c r="Q84">
        <v>60</v>
      </c>
      <c r="R84"/>
      <c r="S84"/>
      <c r="T84"/>
      <c r="U84"/>
      <c r="V84"/>
      <c r="W84"/>
      <c r="X84"/>
      <c r="Y84" s="123">
        <v>0</v>
      </c>
    </row>
    <row r="85" spans="1:25">
      <c r="A85"/>
      <c r="B85"/>
      <c r="C85"/>
      <c r="D85"/>
      <c r="E85"/>
      <c r="F85"/>
      <c r="G85"/>
      <c r="H85"/>
      <c r="I85"/>
      <c r="J85"/>
      <c r="K85"/>
      <c r="L85"/>
      <c r="M85"/>
      <c r="N85">
        <v>60</v>
      </c>
      <c r="O85"/>
      <c r="P85"/>
      <c r="Q85"/>
      <c r="R85"/>
      <c r="S85"/>
      <c r="T85"/>
      <c r="U85"/>
      <c r="V85"/>
      <c r="W85"/>
      <c r="X85"/>
    </row>
    <row r="86" spans="1:25">
      <c r="A86"/>
      <c r="B86"/>
      <c r="C86"/>
      <c r="D86"/>
      <c r="E86"/>
      <c r="F86"/>
      <c r="G86"/>
      <c r="H86"/>
      <c r="I86"/>
      <c r="J86"/>
      <c r="K86"/>
      <c r="L86"/>
      <c r="M86"/>
      <c r="N86">
        <v>60</v>
      </c>
      <c r="O86">
        <v>60</v>
      </c>
      <c r="P86"/>
      <c r="Q86"/>
      <c r="R86"/>
      <c r="S86"/>
      <c r="T86"/>
      <c r="U86"/>
      <c r="V86"/>
      <c r="W86"/>
      <c r="X86"/>
    </row>
    <row r="87" spans="1:25">
      <c r="A87"/>
      <c r="B87"/>
      <c r="C87"/>
      <c r="D87"/>
      <c r="E87"/>
      <c r="F87"/>
      <c r="G87"/>
      <c r="H87"/>
      <c r="I87">
        <v>30</v>
      </c>
      <c r="J87">
        <v>60</v>
      </c>
      <c r="K87">
        <v>60</v>
      </c>
      <c r="L87">
        <v>60</v>
      </c>
      <c r="M87">
        <v>60</v>
      </c>
      <c r="N87">
        <v>60</v>
      </c>
      <c r="O87">
        <v>60</v>
      </c>
      <c r="P87">
        <v>60</v>
      </c>
      <c r="Q87">
        <v>60</v>
      </c>
      <c r="R87">
        <v>30</v>
      </c>
      <c r="S87"/>
      <c r="T87"/>
      <c r="U87"/>
      <c r="V87"/>
      <c r="W87"/>
      <c r="X87"/>
      <c r="Y87" s="123">
        <v>0</v>
      </c>
    </row>
    <row r="88" spans="1:25">
      <c r="A88"/>
      <c r="B88"/>
      <c r="C88"/>
      <c r="D88"/>
      <c r="E88"/>
      <c r="F88"/>
      <c r="G88"/>
      <c r="H88"/>
      <c r="I88">
        <v>60</v>
      </c>
      <c r="J88">
        <v>60</v>
      </c>
      <c r="K88">
        <v>60</v>
      </c>
      <c r="L88">
        <v>30</v>
      </c>
      <c r="M88"/>
      <c r="N88"/>
      <c r="O88"/>
      <c r="P88"/>
      <c r="Q88"/>
      <c r="R88"/>
      <c r="S88"/>
      <c r="T88"/>
      <c r="U88"/>
      <c r="V88"/>
      <c r="W88"/>
      <c r="X88"/>
      <c r="Y88" s="123">
        <v>0</v>
      </c>
    </row>
    <row r="89" spans="1:25">
      <c r="A89"/>
      <c r="B89"/>
      <c r="C89"/>
      <c r="D89"/>
      <c r="E89"/>
      <c r="F89"/>
      <c r="G89"/>
      <c r="H89"/>
      <c r="I89"/>
      <c r="J89"/>
      <c r="K89">
        <v>60</v>
      </c>
      <c r="L89">
        <v>60</v>
      </c>
      <c r="M89">
        <v>60</v>
      </c>
      <c r="N89">
        <v>60</v>
      </c>
      <c r="O89">
        <v>60</v>
      </c>
      <c r="P89">
        <v>60</v>
      </c>
      <c r="Q89">
        <v>60</v>
      </c>
      <c r="R89"/>
      <c r="S89"/>
      <c r="T89"/>
      <c r="U89"/>
      <c r="V89"/>
      <c r="W89"/>
      <c r="X89"/>
    </row>
    <row r="90" spans="1:25">
      <c r="A90"/>
      <c r="B90"/>
      <c r="C90"/>
      <c r="D90"/>
      <c r="E90"/>
      <c r="F90"/>
      <c r="G90"/>
      <c r="H90"/>
      <c r="I90"/>
      <c r="J90">
        <v>60</v>
      </c>
      <c r="K90">
        <v>60</v>
      </c>
      <c r="L90">
        <v>60</v>
      </c>
      <c r="M90">
        <v>60</v>
      </c>
      <c r="N90">
        <v>60</v>
      </c>
      <c r="O90">
        <v>60</v>
      </c>
      <c r="P90">
        <v>60</v>
      </c>
      <c r="Q90">
        <v>60</v>
      </c>
      <c r="R90"/>
      <c r="S90"/>
      <c r="T90"/>
      <c r="U90"/>
      <c r="V90"/>
      <c r="W90"/>
      <c r="X90"/>
      <c r="Y90" s="123">
        <v>0</v>
      </c>
    </row>
    <row r="91" spans="1:25">
      <c r="A91"/>
      <c r="B91"/>
      <c r="C91"/>
      <c r="D91"/>
      <c r="E91"/>
      <c r="F91"/>
      <c r="G91"/>
      <c r="H91"/>
      <c r="I91">
        <v>60</v>
      </c>
      <c r="J91">
        <v>60</v>
      </c>
      <c r="K91">
        <v>60</v>
      </c>
      <c r="L91">
        <v>60</v>
      </c>
      <c r="M91">
        <v>60</v>
      </c>
      <c r="N91">
        <v>60</v>
      </c>
      <c r="O91">
        <v>60</v>
      </c>
      <c r="P91">
        <v>60</v>
      </c>
      <c r="Q91">
        <v>60</v>
      </c>
      <c r="R91"/>
      <c r="S91"/>
      <c r="T91"/>
      <c r="U91"/>
      <c r="V91"/>
      <c r="W91"/>
      <c r="X91"/>
      <c r="Y91" s="123">
        <v>0</v>
      </c>
    </row>
    <row r="92" spans="1:25">
      <c r="A92"/>
      <c r="B92"/>
      <c r="C92"/>
      <c r="D92"/>
      <c r="E92"/>
      <c r="F92"/>
      <c r="G92"/>
      <c r="H92"/>
      <c r="I92"/>
      <c r="J92">
        <v>60</v>
      </c>
      <c r="K92">
        <v>60</v>
      </c>
      <c r="L92">
        <v>60</v>
      </c>
      <c r="M92">
        <v>60</v>
      </c>
      <c r="N92">
        <v>60</v>
      </c>
      <c r="O92">
        <v>60</v>
      </c>
      <c r="P92">
        <v>60</v>
      </c>
      <c r="Q92">
        <v>60</v>
      </c>
      <c r="R92"/>
      <c r="S92"/>
      <c r="T92"/>
      <c r="U92"/>
      <c r="V92"/>
      <c r="W92"/>
      <c r="X92"/>
      <c r="Y92" s="123">
        <v>0</v>
      </c>
    </row>
    <row r="93" spans="1:25">
      <c r="A93"/>
      <c r="B93"/>
      <c r="C93"/>
      <c r="D93"/>
      <c r="E93"/>
      <c r="F93"/>
      <c r="G93"/>
      <c r="H93"/>
      <c r="I93">
        <v>30</v>
      </c>
      <c r="J93">
        <v>60</v>
      </c>
      <c r="K93">
        <v>60</v>
      </c>
      <c r="L93">
        <v>60</v>
      </c>
      <c r="M93">
        <v>60</v>
      </c>
      <c r="N93">
        <v>60</v>
      </c>
      <c r="O93">
        <v>60</v>
      </c>
      <c r="P93">
        <v>60</v>
      </c>
      <c r="Q93">
        <v>60</v>
      </c>
      <c r="R93">
        <v>30</v>
      </c>
      <c r="S93"/>
      <c r="T93"/>
      <c r="U93"/>
      <c r="V93"/>
      <c r="W93"/>
      <c r="X93"/>
      <c r="Y93" s="123">
        <v>0</v>
      </c>
    </row>
    <row r="94" spans="1:25">
      <c r="A94"/>
      <c r="B94"/>
      <c r="C94"/>
      <c r="D94"/>
      <c r="E94"/>
      <c r="F94"/>
      <c r="G94"/>
      <c r="H94"/>
      <c r="I94">
        <v>30</v>
      </c>
      <c r="J94">
        <v>60</v>
      </c>
      <c r="K94">
        <v>60</v>
      </c>
      <c r="L94">
        <v>60</v>
      </c>
      <c r="M94">
        <v>60</v>
      </c>
      <c r="N94">
        <v>60</v>
      </c>
      <c r="O94">
        <v>60</v>
      </c>
      <c r="P94">
        <v>60</v>
      </c>
      <c r="Q94">
        <v>60</v>
      </c>
      <c r="R94">
        <v>30</v>
      </c>
      <c r="S94"/>
      <c r="T94"/>
      <c r="U94"/>
      <c r="V94"/>
      <c r="W94"/>
      <c r="X94"/>
    </row>
    <row r="95" spans="1:25">
      <c r="A95"/>
      <c r="B95"/>
      <c r="C95"/>
      <c r="D95"/>
      <c r="E95"/>
      <c r="F95"/>
      <c r="G95"/>
      <c r="H95"/>
      <c r="I95">
        <v>60</v>
      </c>
      <c r="J95">
        <v>60</v>
      </c>
      <c r="K95">
        <v>60</v>
      </c>
      <c r="L95">
        <v>60</v>
      </c>
      <c r="M95">
        <v>60</v>
      </c>
      <c r="N95">
        <v>60</v>
      </c>
      <c r="O95">
        <v>60</v>
      </c>
      <c r="P95">
        <v>60</v>
      </c>
      <c r="Q95">
        <v>60</v>
      </c>
      <c r="R95"/>
      <c r="S95"/>
      <c r="T95"/>
      <c r="U95"/>
      <c r="V95"/>
      <c r="W95"/>
      <c r="X95"/>
    </row>
    <row r="96" spans="1:25">
      <c r="A96"/>
      <c r="B96"/>
      <c r="C96"/>
      <c r="D96"/>
      <c r="E96"/>
      <c r="F96"/>
      <c r="G96"/>
      <c r="H96"/>
      <c r="I96">
        <v>30</v>
      </c>
      <c r="J96">
        <v>60</v>
      </c>
      <c r="K96">
        <v>60</v>
      </c>
      <c r="L96">
        <v>60</v>
      </c>
      <c r="M96">
        <v>60</v>
      </c>
      <c r="N96">
        <v>60</v>
      </c>
      <c r="O96">
        <v>60</v>
      </c>
      <c r="P96">
        <v>60</v>
      </c>
      <c r="Q96">
        <v>60</v>
      </c>
      <c r="R96">
        <v>30</v>
      </c>
      <c r="S96"/>
      <c r="T96"/>
      <c r="U96"/>
      <c r="V96"/>
      <c r="W96"/>
      <c r="X96"/>
    </row>
    <row r="97" spans="1:25">
      <c r="A97"/>
      <c r="B97"/>
      <c r="C97"/>
      <c r="D97"/>
      <c r="E97"/>
      <c r="F97"/>
      <c r="G97"/>
      <c r="H97"/>
      <c r="I97">
        <v>45</v>
      </c>
      <c r="J97">
        <v>60</v>
      </c>
      <c r="K97">
        <v>60</v>
      </c>
      <c r="L97">
        <v>60</v>
      </c>
      <c r="M97">
        <v>60</v>
      </c>
      <c r="N97">
        <v>60</v>
      </c>
      <c r="O97">
        <v>60</v>
      </c>
      <c r="P97">
        <v>60</v>
      </c>
      <c r="Q97">
        <v>60</v>
      </c>
      <c r="R97">
        <v>0</v>
      </c>
      <c r="S97"/>
      <c r="T97"/>
      <c r="U97"/>
      <c r="V97"/>
      <c r="W97"/>
      <c r="X97"/>
    </row>
    <row r="98" spans="1:25">
      <c r="A98"/>
      <c r="B98"/>
      <c r="C98"/>
      <c r="D98"/>
      <c r="E98"/>
      <c r="F98"/>
      <c r="G98"/>
      <c r="H98"/>
      <c r="I98">
        <v>45</v>
      </c>
      <c r="J98">
        <v>60</v>
      </c>
      <c r="K98">
        <v>60</v>
      </c>
      <c r="L98">
        <v>60</v>
      </c>
      <c r="M98">
        <v>60</v>
      </c>
      <c r="N98">
        <v>60</v>
      </c>
      <c r="O98">
        <v>60</v>
      </c>
      <c r="P98">
        <v>60</v>
      </c>
      <c r="Q98">
        <v>55</v>
      </c>
      <c r="R98"/>
      <c r="S98"/>
      <c r="T98"/>
      <c r="U98"/>
      <c r="V98"/>
      <c r="W98"/>
      <c r="X98"/>
    </row>
    <row r="99" spans="1:25">
      <c r="A99"/>
      <c r="B99"/>
      <c r="C99"/>
      <c r="D99"/>
      <c r="E99"/>
      <c r="F99"/>
      <c r="G99"/>
      <c r="H99"/>
      <c r="I99">
        <v>60</v>
      </c>
      <c r="J99">
        <v>60</v>
      </c>
      <c r="K99">
        <v>60</v>
      </c>
      <c r="L99">
        <v>60</v>
      </c>
      <c r="M99">
        <v>60</v>
      </c>
      <c r="N99">
        <v>60</v>
      </c>
      <c r="O99">
        <v>60</v>
      </c>
      <c r="P99">
        <v>60</v>
      </c>
      <c r="Q99">
        <v>60</v>
      </c>
      <c r="R99"/>
      <c r="S99"/>
      <c r="T99"/>
      <c r="U99"/>
      <c r="V99"/>
      <c r="W99"/>
      <c r="X99"/>
    </row>
    <row r="100" spans="1:25">
      <c r="A100"/>
      <c r="B100"/>
      <c r="C100"/>
      <c r="D100"/>
      <c r="E100"/>
      <c r="F100"/>
      <c r="G100"/>
      <c r="H100"/>
      <c r="I100">
        <v>30</v>
      </c>
      <c r="J100">
        <v>60</v>
      </c>
      <c r="K100">
        <v>60</v>
      </c>
      <c r="L100">
        <v>60</v>
      </c>
      <c r="M100">
        <v>60</v>
      </c>
      <c r="N100">
        <v>60</v>
      </c>
      <c r="O100">
        <v>60</v>
      </c>
      <c r="P100">
        <v>60</v>
      </c>
      <c r="Q100">
        <v>60</v>
      </c>
      <c r="R100">
        <v>0</v>
      </c>
      <c r="S100"/>
      <c r="T100"/>
      <c r="U100"/>
      <c r="V100"/>
      <c r="W100"/>
      <c r="X100"/>
    </row>
    <row r="101" spans="1:25">
      <c r="A101"/>
      <c r="B101"/>
      <c r="C101"/>
      <c r="D101"/>
      <c r="E101"/>
      <c r="F101"/>
      <c r="G101"/>
      <c r="H101"/>
      <c r="I101">
        <v>60</v>
      </c>
      <c r="J101">
        <v>60</v>
      </c>
      <c r="K101">
        <v>60</v>
      </c>
      <c r="L101">
        <v>60</v>
      </c>
      <c r="M101">
        <v>60</v>
      </c>
      <c r="N101">
        <v>60</v>
      </c>
      <c r="O101">
        <v>60</v>
      </c>
      <c r="P101">
        <v>60</v>
      </c>
      <c r="Q101">
        <v>50</v>
      </c>
      <c r="R101"/>
      <c r="S101"/>
      <c r="T101"/>
      <c r="U101"/>
      <c r="V101"/>
      <c r="W101"/>
      <c r="X101"/>
      <c r="Y101" s="123">
        <v>0</v>
      </c>
    </row>
    <row r="102" spans="1: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</row>
    <row r="103" spans="1: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</row>
    <row r="104" spans="1: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</row>
    <row r="105" spans="1: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</row>
    <row r="106" spans="1: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 s="123">
        <v>0</v>
      </c>
    </row>
    <row r="107" spans="1: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 s="123">
        <v>0</v>
      </c>
    </row>
    <row r="108" spans="1: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</row>
    <row r="109" spans="1: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 s="123">
        <v>0</v>
      </c>
    </row>
    <row r="110" spans="1: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</row>
    <row r="111" spans="1: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</row>
    <row r="112" spans="1: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 s="123">
        <v>0</v>
      </c>
    </row>
    <row r="113" spans="1: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</row>
    <row r="114" spans="1: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 s="123">
        <v>0</v>
      </c>
    </row>
    <row r="115" spans="1: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 s="123">
        <v>0</v>
      </c>
    </row>
    <row r="116" spans="1: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</row>
    <row r="117" spans="1: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 s="123">
        <v>0</v>
      </c>
    </row>
    <row r="118" spans="1: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</row>
    <row r="119" spans="1: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 s="123">
        <v>0</v>
      </c>
    </row>
    <row r="120" spans="1: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 s="123">
        <v>0</v>
      </c>
    </row>
    <row r="121" spans="1: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</row>
    <row r="122" spans="1: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</row>
    <row r="123" spans="1: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</row>
    <row r="124" spans="1: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</row>
    <row r="125" spans="1: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</row>
    <row r="126" spans="1: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</row>
    <row r="127" spans="1: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</row>
    <row r="128" spans="1: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</row>
    <row r="129" spans="1: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</row>
    <row r="130" spans="1: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 s="123">
        <v>0</v>
      </c>
    </row>
    <row r="131" spans="1: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</row>
    <row r="132" spans="1: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</row>
    <row r="133" spans="1: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 s="123">
        <v>0</v>
      </c>
    </row>
    <row r="134" spans="1: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</row>
    <row r="135" spans="1: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 s="123">
        <v>0</v>
      </c>
    </row>
    <row r="136" spans="1: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</row>
    <row r="137" spans="1: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</row>
    <row r="138" spans="1: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</row>
    <row r="139" spans="1: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 s="123">
        <v>0</v>
      </c>
    </row>
    <row r="140" spans="1: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</row>
    <row r="141" spans="1: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</row>
    <row r="142" spans="1: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1: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  <row r="144" spans="1: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</row>
    <row r="145" spans="1: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</row>
    <row r="146" spans="1: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</row>
    <row r="147" spans="1: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</row>
    <row r="148" spans="1: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</row>
    <row r="149" spans="1: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</row>
    <row r="150" spans="1: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 s="123">
        <v>0</v>
      </c>
    </row>
    <row r="151" spans="1: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</row>
    <row r="152" spans="1: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</row>
    <row r="153" spans="1: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</row>
    <row r="154" spans="1: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</row>
    <row r="155" spans="1: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</row>
    <row r="156" spans="1: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</row>
    <row r="157" spans="1: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</row>
    <row r="158" spans="1: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</row>
    <row r="159" spans="1: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 s="123">
        <v>0</v>
      </c>
    </row>
    <row r="160" spans="1: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 s="123">
        <v>0</v>
      </c>
    </row>
    <row r="161" spans="1: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</row>
    <row r="162" spans="1: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</row>
    <row r="163" spans="1: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</row>
    <row r="164" spans="1: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</row>
    <row r="165" spans="1: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</row>
    <row r="166" spans="1: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</row>
    <row r="167" spans="1: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spans="1: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spans="1: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 s="123">
        <v>0</v>
      </c>
    </row>
    <row r="170" spans="1: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spans="1: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  <row r="172" spans="1: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</row>
    <row r="173" spans="1: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</row>
    <row r="174" spans="1: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</row>
    <row r="175" spans="1: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</row>
    <row r="176" spans="1: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</row>
    <row r="177" spans="1:24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</row>
    <row r="178" spans="1:24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</row>
    <row r="179" spans="1:24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</row>
    <row r="180" spans="1:24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</row>
    <row r="181" spans="1:24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</row>
    <row r="182" spans="1:24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</row>
    <row r="183" spans="1:24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</row>
    <row r="184" spans="1:24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</row>
    <row r="185" spans="1:24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</row>
    <row r="186" spans="1:24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</row>
    <row r="187" spans="1:24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</row>
    <row r="188" spans="1:24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</row>
    <row r="189" spans="1:24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</row>
    <row r="190" spans="1:24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</row>
    <row r="191" spans="1:24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</row>
    <row r="192" spans="1:24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</row>
    <row r="193" spans="1:24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</row>
    <row r="194" spans="1:24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</row>
    <row r="195" spans="1:24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</row>
    <row r="196" spans="1:24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</row>
    <row r="197" spans="1:24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</row>
    <row r="198" spans="1:24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</row>
    <row r="199" spans="1:24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</row>
    <row r="200" spans="1:24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</row>
    <row r="201" spans="1:24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</row>
    <row r="202" spans="1:24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</row>
    <row r="203" spans="1:24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</row>
    <row r="204" spans="1:24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</row>
    <row r="205" spans="1:24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</row>
    <row r="206" spans="1:24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</row>
    <row r="207" spans="1:24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</row>
    <row r="208" spans="1:24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</row>
    <row r="209" spans="1:24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</row>
    <row r="210" spans="1:24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</row>
    <row r="211" spans="1:24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</row>
    <row r="212" spans="1:24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</row>
    <row r="213" spans="1:24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</row>
    <row r="214" spans="1:24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</row>
    <row r="215" spans="1:24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</row>
    <row r="216" spans="1:24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</row>
    <row r="217" spans="1:24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</row>
    <row r="218" spans="1:24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</row>
    <row r="219" spans="1:24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</row>
    <row r="220" spans="1:24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</row>
    <row r="221" spans="1:24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</row>
    <row r="222" spans="1:24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</row>
    <row r="223" spans="1:24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</row>
    <row r="224" spans="1:24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</row>
    <row r="225" spans="1: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</row>
    <row r="226" spans="1: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</row>
    <row r="227" spans="1: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 s="123">
        <v>0</v>
      </c>
    </row>
    <row r="228" spans="1: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</row>
    <row r="229" spans="1: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 s="123">
        <v>0</v>
      </c>
    </row>
    <row r="230" spans="1: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</row>
    <row r="231" spans="1: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</row>
    <row r="232" spans="1: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</row>
    <row r="233" spans="1: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</row>
    <row r="234" spans="1: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</row>
    <row r="235" spans="1: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</row>
    <row r="236" spans="1: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</row>
    <row r="237" spans="1: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</row>
    <row r="238" spans="1: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</row>
    <row r="239" spans="1: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</row>
    <row r="240" spans="1: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</row>
    <row r="241" spans="1:24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</row>
    <row r="242" spans="1:24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</row>
    <row r="243" spans="1:24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</row>
    <row r="244" spans="1:24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</row>
    <row r="245" spans="1:24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</row>
    <row r="246" spans="1:24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</row>
    <row r="247" spans="1:24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</row>
    <row r="248" spans="1:24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</row>
    <row r="249" spans="1:24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</row>
    <row r="250" spans="1:24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</row>
    <row r="251" spans="1:24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</row>
    <row r="252" spans="1:24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</row>
    <row r="253" spans="1:24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</row>
    <row r="254" spans="1:24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</row>
    <row r="255" spans="1:24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</row>
    <row r="256" spans="1:24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</row>
    <row r="257" spans="1: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</row>
    <row r="258" spans="1: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</row>
    <row r="259" spans="1: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</row>
    <row r="260" spans="1: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</row>
    <row r="261" spans="1: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</row>
    <row r="262" spans="1: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</row>
    <row r="263" spans="1: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</row>
    <row r="264" spans="1: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 s="123">
        <v>0</v>
      </c>
    </row>
    <row r="265" spans="1: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 s="123">
        <v>0</v>
      </c>
    </row>
    <row r="266" spans="1: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</row>
    <row r="267" spans="1: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 s="123">
        <v>0</v>
      </c>
    </row>
    <row r="268" spans="1: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 s="123">
        <v>0</v>
      </c>
    </row>
    <row r="269" spans="1: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</row>
    <row r="270" spans="1: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</row>
    <row r="271" spans="1: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</row>
    <row r="272" spans="1: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</row>
    <row r="273" spans="1:24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</row>
    <row r="274" spans="1:24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</row>
    <row r="275" spans="1:24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</row>
    <row r="276" spans="1:24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</row>
    <row r="277" spans="1:24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</row>
    <row r="278" spans="1:24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</row>
    <row r="279" spans="1:24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</row>
    <row r="280" spans="1:24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</row>
    <row r="281" spans="1:24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</row>
    <row r="282" spans="1:24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</row>
    <row r="283" spans="1:24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</row>
    <row r="284" spans="1:24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</row>
    <row r="285" spans="1:24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</row>
    <row r="286" spans="1:24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</row>
    <row r="287" spans="1:24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</row>
    <row r="288" spans="1:24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</row>
    <row r="289" spans="1: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 s="123">
        <v>0</v>
      </c>
    </row>
    <row r="290" spans="1: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</row>
    <row r="291" spans="1: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</row>
    <row r="292" spans="1: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 s="123">
        <v>0</v>
      </c>
    </row>
    <row r="293" spans="1: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</row>
    <row r="294" spans="1: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</row>
    <row r="295" spans="1: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</row>
    <row r="296" spans="1: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</row>
    <row r="297" spans="1: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</row>
    <row r="298" spans="1: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 s="123">
        <v>0</v>
      </c>
    </row>
    <row r="299" spans="1: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</row>
    <row r="300" spans="1: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</row>
    <row r="301" spans="1: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</row>
    <row r="302" spans="1: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</row>
    <row r="303" spans="1: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 s="123">
        <v>0</v>
      </c>
    </row>
    <row r="304" spans="1: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 s="123">
        <v>0</v>
      </c>
    </row>
    <row r="305" spans="1: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 s="123">
        <v>0</v>
      </c>
    </row>
    <row r="306" spans="1: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</row>
    <row r="307" spans="1: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 s="123">
        <v>0</v>
      </c>
    </row>
    <row r="308" spans="1: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</row>
    <row r="309" spans="1: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</row>
    <row r="310" spans="1: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 s="123">
        <v>0</v>
      </c>
    </row>
    <row r="311" spans="1: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</row>
    <row r="312" spans="1: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</row>
    <row r="313" spans="1: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</row>
    <row r="314" spans="1: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 s="123">
        <v>0</v>
      </c>
    </row>
    <row r="315" spans="1: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</row>
    <row r="316" spans="1: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</row>
    <row r="317" spans="1: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</row>
    <row r="318" spans="1: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</row>
    <row r="319" spans="1: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</row>
    <row r="320" spans="1: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</row>
    <row r="321" spans="1: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</row>
    <row r="322" spans="1: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</row>
    <row r="323" spans="1: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</row>
    <row r="324" spans="1: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</row>
    <row r="325" spans="1: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 s="123">
        <v>0</v>
      </c>
    </row>
    <row r="326" spans="1: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</row>
    <row r="327" spans="1: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</row>
    <row r="328" spans="1: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</row>
    <row r="329" spans="1: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</row>
    <row r="330" spans="1: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</row>
    <row r="331" spans="1: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</row>
    <row r="332" spans="1: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</row>
    <row r="333" spans="1: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 s="123">
        <v>0</v>
      </c>
    </row>
    <row r="334" spans="1: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 s="123">
        <v>0</v>
      </c>
    </row>
    <row r="335" spans="1: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 s="123">
        <v>0</v>
      </c>
    </row>
    <row r="336" spans="1: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</row>
    <row r="337" spans="1:24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</row>
    <row r="338" spans="1:24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</row>
    <row r="339" spans="1:24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</row>
    <row r="340" spans="1:24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</row>
    <row r="341" spans="1:24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</row>
    <row r="342" spans="1:24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</row>
    <row r="343" spans="1:24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</row>
    <row r="344" spans="1:24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</row>
    <row r="345" spans="1:24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</row>
    <row r="346" spans="1:24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</row>
    <row r="347" spans="1:24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</row>
    <row r="348" spans="1:24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</row>
    <row r="349" spans="1:24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</row>
    <row r="350" spans="1:24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</row>
    <row r="351" spans="1:24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</row>
    <row r="352" spans="1:24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</row>
    <row r="353" spans="1: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</row>
    <row r="354" spans="1: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</row>
    <row r="355" spans="1: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</row>
    <row r="356" spans="1: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</row>
    <row r="357" spans="1: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</row>
    <row r="358" spans="1: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</row>
    <row r="359" spans="1: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</row>
    <row r="360" spans="1: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</row>
    <row r="361" spans="1: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</row>
    <row r="362" spans="1: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</row>
    <row r="363" spans="1: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</row>
    <row r="364" spans="1: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 s="123">
        <v>0</v>
      </c>
    </row>
    <row r="365" spans="1: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</row>
    <row r="366" spans="1: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</row>
    <row r="367" spans="1: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</row>
    <row r="368" spans="1: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</row>
    <row r="369" spans="1: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</row>
    <row r="370" spans="1: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</row>
    <row r="371" spans="1: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</row>
    <row r="372" spans="1: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</row>
    <row r="373" spans="1: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</row>
    <row r="374" spans="1: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</row>
    <row r="375" spans="1: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</row>
    <row r="376" spans="1: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</row>
    <row r="377" spans="1: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</row>
    <row r="378" spans="1: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</row>
    <row r="379" spans="1: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 s="123">
        <v>0</v>
      </c>
    </row>
    <row r="380" spans="1: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</row>
    <row r="381" spans="1: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</row>
    <row r="382" spans="1: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</row>
    <row r="383" spans="1: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 s="123">
        <v>0</v>
      </c>
    </row>
    <row r="384" spans="1: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 s="123">
        <v>0</v>
      </c>
    </row>
    <row r="385" spans="1:24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</row>
    <row r="386" spans="1:24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</row>
    <row r="387" spans="1:24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</row>
    <row r="388" spans="1:24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</row>
    <row r="389" spans="1:24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</row>
    <row r="390" spans="1:24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</row>
    <row r="391" spans="1:24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</row>
    <row r="392" spans="1:24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</row>
    <row r="393" spans="1:24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</row>
    <row r="394" spans="1:24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</row>
    <row r="395" spans="1:24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</row>
    <row r="396" spans="1:24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</row>
    <row r="397" spans="1:24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</row>
    <row r="398" spans="1:24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</row>
    <row r="399" spans="1:24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</row>
    <row r="400" spans="1:24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</row>
    <row r="401" spans="1: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</row>
    <row r="402" spans="1: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</row>
    <row r="403" spans="1: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</row>
    <row r="404" spans="1: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</row>
    <row r="405" spans="1: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</row>
    <row r="406" spans="1: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</row>
    <row r="407" spans="1: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</row>
    <row r="408" spans="1: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 s="123">
        <v>0</v>
      </c>
    </row>
    <row r="409" spans="1: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</row>
    <row r="410" spans="1: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</row>
    <row r="411" spans="1: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</row>
    <row r="412" spans="1: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</row>
    <row r="413" spans="1: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</row>
    <row r="414" spans="1: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 s="123">
        <v>0</v>
      </c>
    </row>
    <row r="415" spans="1: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</row>
    <row r="416" spans="1: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</row>
    <row r="417" spans="1: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</row>
    <row r="418" spans="1: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</row>
    <row r="419" spans="1: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</row>
    <row r="420" spans="1: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</row>
    <row r="421" spans="1: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</row>
    <row r="422" spans="1: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</row>
    <row r="423" spans="1: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</row>
    <row r="424" spans="1: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</row>
    <row r="425" spans="1: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</row>
    <row r="426" spans="1: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</row>
    <row r="427" spans="1: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 s="123">
        <v>0</v>
      </c>
    </row>
    <row r="428" spans="1: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</row>
    <row r="429" spans="1: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</row>
    <row r="430" spans="1: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</row>
    <row r="431" spans="1: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 s="123">
        <v>0</v>
      </c>
    </row>
    <row r="432" spans="1: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 s="123">
        <v>0</v>
      </c>
    </row>
    <row r="433" spans="1: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 s="123">
        <v>0</v>
      </c>
    </row>
    <row r="434" spans="1: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</row>
    <row r="435" spans="1: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</row>
    <row r="436" spans="1: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</row>
    <row r="437" spans="1: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 s="123">
        <v>0</v>
      </c>
    </row>
    <row r="438" spans="1: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 s="123">
        <v>0</v>
      </c>
    </row>
    <row r="439" spans="1: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</row>
    <row r="440" spans="1: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</row>
    <row r="441" spans="1: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 s="123">
        <v>0</v>
      </c>
    </row>
    <row r="442" spans="1: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 s="123">
        <v>0</v>
      </c>
    </row>
    <row r="443" spans="1: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</row>
    <row r="444" spans="1: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</row>
    <row r="445" spans="1: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</row>
    <row r="446" spans="1: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</row>
    <row r="447" spans="1: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</row>
    <row r="448" spans="1: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</row>
    <row r="449" spans="1: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</row>
    <row r="450" spans="1: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</row>
    <row r="451" spans="1: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</row>
    <row r="452" spans="1: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</row>
    <row r="453" spans="1: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</row>
    <row r="454" spans="1: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</row>
    <row r="455" spans="1: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</row>
    <row r="456" spans="1: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</row>
    <row r="457" spans="1: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</row>
    <row r="458" spans="1: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</row>
    <row r="459" spans="1: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</row>
    <row r="460" spans="1: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</row>
    <row r="461" spans="1: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</row>
    <row r="462" spans="1: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</row>
    <row r="463" spans="1: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</row>
    <row r="464" spans="1: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 s="123">
        <v>0</v>
      </c>
    </row>
    <row r="465" spans="1:24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</row>
    <row r="466" spans="1:24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</row>
    <row r="467" spans="1:24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</row>
    <row r="468" spans="1:24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</row>
    <row r="469" spans="1:24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</row>
    <row r="470" spans="1:24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</row>
    <row r="471" spans="1:24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</row>
    <row r="472" spans="1:24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</row>
    <row r="473" spans="1:24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</row>
    <row r="474" spans="1:24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</row>
    <row r="475" spans="1:24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</row>
    <row r="476" spans="1:24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</row>
    <row r="477" spans="1:24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</row>
    <row r="478" spans="1:24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</row>
    <row r="479" spans="1:24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</row>
    <row r="480" spans="1:24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</row>
    <row r="481" spans="1: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</row>
    <row r="482" spans="1: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</row>
    <row r="483" spans="1: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</row>
    <row r="484" spans="1: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</row>
    <row r="485" spans="1: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</row>
    <row r="486" spans="1: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</row>
    <row r="487" spans="1: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 s="123">
        <v>0</v>
      </c>
    </row>
    <row r="488" spans="1: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</row>
    <row r="489" spans="1: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</row>
    <row r="490" spans="1: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</row>
    <row r="491" spans="1: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</row>
    <row r="492" spans="1: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</row>
    <row r="493" spans="1: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</row>
    <row r="494" spans="1: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</row>
    <row r="495" spans="1: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</row>
    <row r="496" spans="1: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</row>
    <row r="497" spans="1:24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</row>
    <row r="498" spans="1:24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</row>
    <row r="499" spans="1:24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</row>
    <row r="500" spans="1:24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</row>
    <row r="501" spans="1:24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</row>
    <row r="502" spans="1:24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</row>
    <row r="503" spans="1:24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</row>
    <row r="504" spans="1:24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</row>
    <row r="505" spans="1:24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</row>
    <row r="506" spans="1:24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</row>
    <row r="507" spans="1:24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</row>
    <row r="508" spans="1:24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</row>
    <row r="509" spans="1:24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</row>
    <row r="510" spans="1:24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</row>
    <row r="511" spans="1:24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</row>
    <row r="512" spans="1:24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</row>
    <row r="513" spans="1: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</row>
    <row r="514" spans="1: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</row>
    <row r="515" spans="1: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</row>
    <row r="516" spans="1: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 s="123">
        <v>0</v>
      </c>
    </row>
    <row r="517" spans="1: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</row>
    <row r="518" spans="1: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</row>
    <row r="519" spans="1: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</row>
    <row r="520" spans="1: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</row>
    <row r="521" spans="1: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</row>
    <row r="522" spans="1: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</row>
    <row r="523" spans="1: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</row>
    <row r="524" spans="1: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</row>
    <row r="525" spans="1: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</row>
    <row r="526" spans="1: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</row>
    <row r="527" spans="1: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</row>
    <row r="528" spans="1: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</row>
    <row r="529" spans="1:24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</row>
    <row r="530" spans="1:24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</row>
    <row r="531" spans="1:24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</row>
    <row r="532" spans="1:24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</row>
    <row r="533" spans="1:24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</row>
    <row r="534" spans="1:24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</row>
    <row r="535" spans="1:24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</row>
    <row r="536" spans="1:24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</row>
    <row r="537" spans="1:24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</row>
    <row r="538" spans="1:24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</row>
    <row r="539" spans="1:24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</row>
    <row r="540" spans="1:24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</row>
    <row r="541" spans="1:24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</row>
    <row r="542" spans="1:24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</row>
    <row r="543" spans="1:24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</row>
    <row r="544" spans="1:24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</row>
    <row r="545" spans="1: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</row>
    <row r="546" spans="1: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</row>
    <row r="547" spans="1: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</row>
    <row r="548" spans="1: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</row>
    <row r="549" spans="1: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</row>
    <row r="550" spans="1: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 s="123">
        <v>0</v>
      </c>
    </row>
    <row r="551" spans="1: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</row>
    <row r="552" spans="1: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</row>
    <row r="553" spans="1: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</row>
    <row r="554" spans="1: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 s="123">
        <v>0</v>
      </c>
    </row>
    <row r="555" spans="1: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</row>
    <row r="556" spans="1: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</row>
    <row r="557" spans="1: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</row>
    <row r="558" spans="1: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</row>
    <row r="559" spans="1: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</row>
    <row r="560" spans="1: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 s="123">
        <v>0</v>
      </c>
    </row>
    <row r="561" spans="1: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</row>
    <row r="562" spans="1: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 s="123">
        <v>0</v>
      </c>
    </row>
    <row r="563" spans="1: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</row>
    <row r="564" spans="1: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</row>
    <row r="565" spans="1: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</row>
    <row r="566" spans="1: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</row>
    <row r="567" spans="1: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</row>
    <row r="568" spans="1: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</row>
    <row r="569" spans="1: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</row>
    <row r="570" spans="1: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</row>
    <row r="571" spans="1: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</row>
    <row r="572" spans="1: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</row>
    <row r="573" spans="1: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</row>
    <row r="574" spans="1: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</row>
    <row r="575" spans="1: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</row>
    <row r="576" spans="1: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</row>
    <row r="577" spans="1:24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</row>
    <row r="578" spans="1:24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</row>
    <row r="579" spans="1:24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</row>
    <row r="580" spans="1:24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</row>
    <row r="581" spans="1:24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</row>
    <row r="582" spans="1:24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</row>
    <row r="583" spans="1:24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</row>
    <row r="584" spans="1:24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</row>
    <row r="585" spans="1:24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</row>
    <row r="586" spans="1:24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</row>
    <row r="587" spans="1:24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</row>
    <row r="588" spans="1:24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</row>
    <row r="589" spans="1:24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</row>
    <row r="590" spans="1:24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</row>
    <row r="591" spans="1:24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</row>
    <row r="592" spans="1:24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</row>
    <row r="593" spans="1: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</row>
    <row r="594" spans="1: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</row>
    <row r="595" spans="1: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</row>
    <row r="596" spans="1: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</row>
    <row r="597" spans="1: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</row>
    <row r="598" spans="1: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 s="123">
        <v>0</v>
      </c>
    </row>
    <row r="599" spans="1: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</row>
    <row r="600" spans="1: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</row>
    <row r="601" spans="1: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</row>
    <row r="602" spans="1: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</row>
    <row r="603" spans="1: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</row>
    <row r="604" spans="1: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</row>
    <row r="605" spans="1: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</row>
    <row r="606" spans="1: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</row>
    <row r="607" spans="1: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</row>
    <row r="608" spans="1: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</row>
    <row r="609" spans="1:24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</row>
    <row r="610" spans="1:24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</row>
    <row r="611" spans="1:24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</row>
    <row r="612" spans="1:24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</row>
    <row r="613" spans="1:24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</row>
    <row r="614" spans="1:24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</row>
    <row r="615" spans="1:24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</row>
    <row r="616" spans="1:24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</row>
    <row r="617" spans="1:24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</row>
    <row r="618" spans="1:24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</row>
    <row r="619" spans="1:24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</row>
    <row r="620" spans="1:24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</row>
    <row r="621" spans="1:24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</row>
    <row r="622" spans="1:24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</row>
    <row r="623" spans="1:24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</row>
    <row r="624" spans="1:24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</row>
    <row r="625" spans="1:24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</row>
    <row r="626" spans="1:24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</row>
    <row r="627" spans="1:24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</row>
    <row r="628" spans="1:24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</row>
    <row r="629" spans="1:24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</row>
    <row r="630" spans="1:24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</row>
    <row r="631" spans="1:24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</row>
    <row r="632" spans="1:24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</row>
    <row r="633" spans="1:24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</row>
    <row r="634" spans="1:24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</row>
    <row r="635" spans="1:24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</row>
    <row r="636" spans="1:24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</row>
    <row r="637" spans="1:24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</row>
    <row r="638" spans="1:24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</row>
    <row r="639" spans="1:24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</row>
    <row r="640" spans="1:24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</row>
    <row r="641" spans="1:24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</row>
    <row r="642" spans="1:24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</row>
    <row r="643" spans="1:24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</row>
    <row r="644" spans="1:24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</row>
    <row r="645" spans="1:24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</row>
    <row r="646" spans="1:24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</row>
    <row r="647" spans="1:24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</row>
    <row r="648" spans="1:24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</row>
    <row r="649" spans="1:24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</row>
    <row r="650" spans="1:24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</row>
    <row r="651" spans="1:24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</row>
    <row r="652" spans="1:24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</row>
    <row r="653" spans="1:24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</row>
    <row r="654" spans="1:24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</row>
    <row r="655" spans="1:24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</row>
    <row r="656" spans="1:24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</row>
    <row r="657" spans="1: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</row>
    <row r="658" spans="1: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</row>
    <row r="659" spans="1: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 s="123">
        <v>0</v>
      </c>
    </row>
    <row r="660" spans="1: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</row>
    <row r="661" spans="1: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</row>
    <row r="662" spans="1: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</row>
    <row r="663" spans="1: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</row>
    <row r="664" spans="1: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</row>
    <row r="665" spans="1: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</row>
    <row r="666" spans="1: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</row>
    <row r="667" spans="1: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</row>
    <row r="668" spans="1: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</row>
    <row r="669" spans="1: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</row>
    <row r="670" spans="1: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</row>
    <row r="671" spans="1: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</row>
    <row r="672" spans="1: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</row>
    <row r="673" spans="1: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</row>
    <row r="674" spans="1: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</row>
    <row r="675" spans="1: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</row>
    <row r="676" spans="1: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</row>
    <row r="677" spans="1: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</row>
    <row r="678" spans="1: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</row>
    <row r="679" spans="1: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 s="123">
        <v>0</v>
      </c>
    </row>
    <row r="680" spans="1: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</row>
    <row r="681" spans="1: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</row>
    <row r="682" spans="1: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</row>
    <row r="683" spans="1: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 s="123">
        <v>0</v>
      </c>
    </row>
    <row r="684" spans="1: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 s="123">
        <v>0</v>
      </c>
    </row>
    <row r="685" spans="1: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</row>
    <row r="686" spans="1: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</row>
    <row r="687" spans="1: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</row>
    <row r="688" spans="1: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</row>
    <row r="689" spans="1:24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</row>
    <row r="690" spans="1:24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</row>
    <row r="691" spans="1:24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</row>
    <row r="692" spans="1:24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</row>
    <row r="693" spans="1:24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</row>
    <row r="694" spans="1:24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</row>
    <row r="695" spans="1:24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</row>
    <row r="696" spans="1:24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</row>
    <row r="697" spans="1:24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</row>
    <row r="698" spans="1:24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</row>
    <row r="699" spans="1:24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</row>
    <row r="700" spans="1:24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</row>
    <row r="701" spans="1:24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</row>
    <row r="702" spans="1:24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</row>
    <row r="703" spans="1:24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</row>
    <row r="704" spans="1:24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</row>
    <row r="705" spans="1: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</row>
    <row r="706" spans="1: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</row>
    <row r="707" spans="1: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</row>
    <row r="708" spans="1: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</row>
    <row r="709" spans="1: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</row>
    <row r="710" spans="1: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</row>
    <row r="711" spans="1: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</row>
    <row r="712" spans="1: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 s="123">
        <v>0</v>
      </c>
    </row>
    <row r="713" spans="1: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</row>
    <row r="714" spans="1: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</row>
    <row r="715" spans="1: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</row>
    <row r="716" spans="1: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</row>
    <row r="717" spans="1: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</row>
    <row r="718" spans="1: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 s="123">
        <v>0</v>
      </c>
    </row>
    <row r="719" spans="1: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</row>
    <row r="720" spans="1: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</row>
    <row r="721" spans="1: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</row>
    <row r="722" spans="1: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 s="123">
        <v>0</v>
      </c>
    </row>
    <row r="723" spans="1: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</row>
    <row r="724" spans="1: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 s="123">
        <v>0</v>
      </c>
    </row>
    <row r="725" spans="1: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</row>
    <row r="726" spans="1: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</row>
    <row r="727" spans="1: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</row>
    <row r="728" spans="1: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</row>
    <row r="729" spans="1: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</row>
    <row r="730" spans="1: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</row>
    <row r="731" spans="1: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</row>
    <row r="732" spans="1: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</row>
    <row r="733" spans="1: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</row>
    <row r="734" spans="1: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</row>
    <row r="735" spans="1: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</row>
    <row r="736" spans="1: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</row>
    <row r="737" spans="1:24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</row>
    <row r="738" spans="1:24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</row>
    <row r="739" spans="1:24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</row>
    <row r="740" spans="1:24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</row>
    <row r="741" spans="1:24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</row>
    <row r="742" spans="1:24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</row>
    <row r="743" spans="1:24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</row>
    <row r="744" spans="1:24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</row>
    <row r="745" spans="1:24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</row>
    <row r="746" spans="1:24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</row>
    <row r="747" spans="1:24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</row>
    <row r="748" spans="1:24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</row>
    <row r="749" spans="1:24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</row>
    <row r="750" spans="1:24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</row>
    <row r="751" spans="1:24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</row>
    <row r="752" spans="1:24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</row>
    <row r="753" spans="1: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</row>
    <row r="754" spans="1: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</row>
    <row r="755" spans="1: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 s="123">
        <v>0</v>
      </c>
    </row>
    <row r="756" spans="1: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</row>
    <row r="757" spans="1: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</row>
    <row r="758" spans="1: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 s="123">
        <v>0</v>
      </c>
    </row>
    <row r="759" spans="1: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</row>
    <row r="760" spans="1: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</row>
    <row r="761" spans="1: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</row>
    <row r="762" spans="1: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</row>
    <row r="763" spans="1: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</row>
    <row r="764" spans="1: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</row>
    <row r="765" spans="1: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 s="123">
        <v>0</v>
      </c>
    </row>
    <row r="766" spans="1: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</row>
    <row r="767" spans="1: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</row>
    <row r="768" spans="1: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</row>
    <row r="769" spans="1: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</row>
    <row r="770" spans="1: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</row>
    <row r="771" spans="1: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</row>
    <row r="772" spans="1: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</row>
    <row r="773" spans="1: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</row>
    <row r="774" spans="1: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</row>
    <row r="775" spans="1: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 s="123">
        <v>0</v>
      </c>
    </row>
    <row r="776" spans="1: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</row>
    <row r="777" spans="1: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</row>
    <row r="778" spans="1: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</row>
    <row r="779" spans="1: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</row>
    <row r="780" spans="1: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</row>
    <row r="781" spans="1: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</row>
    <row r="782" spans="1: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</row>
    <row r="783" spans="1: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</row>
    <row r="784" spans="1: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</row>
    <row r="785" spans="1: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</row>
    <row r="786" spans="1: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</row>
    <row r="787" spans="1: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</row>
    <row r="788" spans="1: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 s="123">
        <v>0</v>
      </c>
    </row>
    <row r="789" spans="1: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</row>
    <row r="790" spans="1: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</row>
    <row r="791" spans="1: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</row>
    <row r="792" spans="1: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</row>
    <row r="793" spans="1: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</row>
    <row r="794" spans="1: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</row>
    <row r="795" spans="1: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</row>
    <row r="796" spans="1: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</row>
    <row r="797" spans="1: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</row>
    <row r="798" spans="1: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</row>
    <row r="799" spans="1: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</row>
    <row r="800" spans="1: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</row>
    <row r="801" spans="1:24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</row>
    <row r="802" spans="1:24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</row>
    <row r="803" spans="1:24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</row>
    <row r="804" spans="1:24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</row>
    <row r="805" spans="1:24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</row>
    <row r="806" spans="1:24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</row>
    <row r="807" spans="1:24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</row>
    <row r="808" spans="1:24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</row>
    <row r="809" spans="1:24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</row>
    <row r="810" spans="1:24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</row>
    <row r="811" spans="1:24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</row>
    <row r="812" spans="1:24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</row>
    <row r="813" spans="1:24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</row>
    <row r="814" spans="1:24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</row>
    <row r="815" spans="1:24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</row>
    <row r="816" spans="1:24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</row>
    <row r="817" spans="1:24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</row>
    <row r="818" spans="1:24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</row>
    <row r="819" spans="1:24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</row>
    <row r="820" spans="1:24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</row>
    <row r="821" spans="1:24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</row>
    <row r="822" spans="1:24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</row>
    <row r="823" spans="1:24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</row>
    <row r="824" spans="1:24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</row>
    <row r="825" spans="1:24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</row>
    <row r="826" spans="1:24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</row>
    <row r="827" spans="1:24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</row>
    <row r="828" spans="1:24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</row>
    <row r="829" spans="1:24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</row>
    <row r="830" spans="1:24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</row>
    <row r="831" spans="1:24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</row>
    <row r="832" spans="1:24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</row>
    <row r="833" spans="1: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</row>
    <row r="834" spans="1: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</row>
    <row r="835" spans="1: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</row>
    <row r="836" spans="1: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</row>
    <row r="837" spans="1: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</row>
    <row r="838" spans="1: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</row>
    <row r="839" spans="1: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</row>
    <row r="840" spans="1: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</row>
    <row r="841" spans="1: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 s="123">
        <v>0</v>
      </c>
    </row>
    <row r="842" spans="1: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</row>
    <row r="843" spans="1: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</row>
    <row r="844" spans="1: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</row>
    <row r="845" spans="1: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</row>
    <row r="846" spans="1: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</row>
    <row r="847" spans="1: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</row>
    <row r="848" spans="1: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</row>
    <row r="849" spans="1: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 s="123">
        <v>0</v>
      </c>
    </row>
    <row r="850" spans="1: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</row>
    <row r="851" spans="1: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 s="123">
        <v>0</v>
      </c>
    </row>
    <row r="852" spans="1: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</row>
    <row r="853" spans="1: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 s="123">
        <v>0</v>
      </c>
    </row>
    <row r="854" spans="1: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</row>
    <row r="855" spans="1: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</row>
    <row r="856" spans="1: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</row>
    <row r="857" spans="1: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</row>
    <row r="858" spans="1: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</row>
    <row r="859" spans="1: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</row>
    <row r="860" spans="1: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</row>
    <row r="861" spans="1: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</row>
    <row r="862" spans="1: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</row>
    <row r="863" spans="1: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</row>
    <row r="864" spans="1: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</row>
    <row r="865" spans="1:24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</row>
    <row r="866" spans="1:24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</row>
    <row r="867" spans="1:24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</row>
    <row r="868" spans="1:24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</row>
    <row r="869" spans="1:24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</row>
    <row r="870" spans="1:24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</row>
    <row r="871" spans="1:24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</row>
    <row r="872" spans="1:24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</row>
    <row r="873" spans="1:24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</row>
    <row r="874" spans="1:24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</row>
    <row r="875" spans="1:24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</row>
    <row r="876" spans="1:24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</row>
    <row r="877" spans="1:24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</row>
    <row r="878" spans="1:24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</row>
    <row r="879" spans="1:24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</row>
    <row r="880" spans="1:24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</row>
    <row r="881" spans="1:24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</row>
    <row r="882" spans="1:24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</row>
    <row r="883" spans="1:24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</row>
    <row r="884" spans="1:24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</row>
    <row r="885" spans="1:24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</row>
    <row r="886" spans="1:24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</row>
    <row r="887" spans="1:24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</row>
    <row r="888" spans="1:24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</row>
    <row r="889" spans="1:24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</row>
    <row r="890" spans="1:24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</row>
    <row r="891" spans="1:24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</row>
    <row r="892" spans="1:24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</row>
    <row r="893" spans="1:24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</row>
    <row r="894" spans="1:24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</row>
    <row r="895" spans="1:24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</row>
    <row r="896" spans="1:24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</row>
    <row r="897" spans="1:24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</row>
    <row r="898" spans="1:24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</row>
    <row r="899" spans="1:24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</row>
    <row r="900" spans="1:24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</row>
    <row r="901" spans="1:24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</row>
    <row r="902" spans="1:24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</row>
    <row r="903" spans="1:24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</row>
    <row r="904" spans="1:24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</row>
    <row r="905" spans="1:24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</row>
    <row r="906" spans="1:24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</row>
    <row r="907" spans="1:24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</row>
    <row r="908" spans="1:24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</row>
    <row r="909" spans="1:24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</row>
    <row r="910" spans="1:24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</row>
    <row r="911" spans="1:24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</row>
    <row r="912" spans="1:24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</row>
    <row r="913" spans="1:24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</row>
    <row r="914" spans="1:24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</row>
    <row r="915" spans="1:24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</row>
    <row r="916" spans="1:24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</row>
    <row r="917" spans="1:24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</row>
    <row r="918" spans="1:24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</row>
    <row r="919" spans="1:24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</row>
    <row r="920" spans="1:24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</row>
    <row r="921" spans="1:24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</row>
    <row r="922" spans="1:24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</row>
    <row r="923" spans="1:24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</row>
    <row r="924" spans="1:24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</row>
    <row r="925" spans="1:24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</row>
    <row r="926" spans="1:24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</row>
    <row r="927" spans="1:24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</row>
    <row r="928" spans="1:24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</row>
    <row r="929" spans="1:24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</row>
    <row r="930" spans="1:24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</row>
    <row r="931" spans="1:24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</row>
    <row r="932" spans="1:24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</row>
    <row r="933" spans="1:24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</row>
    <row r="934" spans="1:24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</row>
    <row r="935" spans="1:24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</row>
    <row r="936" spans="1:24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</row>
    <row r="937" spans="1:24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</row>
    <row r="938" spans="1:24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</row>
    <row r="939" spans="1:24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1:24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1:24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1:24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1:24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1:24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1:24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</row>
    <row r="946" spans="1:24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</row>
    <row r="947" spans="1:24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</row>
    <row r="948" spans="1:24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</row>
    <row r="949" spans="1:24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</row>
    <row r="950" spans="1:24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</row>
    <row r="951" spans="1:24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</row>
    <row r="952" spans="1:24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</row>
    <row r="953" spans="1:24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</row>
    <row r="954" spans="1:24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</row>
    <row r="955" spans="1:24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</row>
    <row r="956" spans="1:24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</row>
    <row r="957" spans="1:24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</row>
    <row r="958" spans="1:24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</row>
    <row r="959" spans="1:24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</row>
    <row r="960" spans="1:24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</row>
    <row r="961" spans="1:24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</row>
    <row r="962" spans="1:24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</row>
    <row r="963" spans="1:24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</row>
    <row r="964" spans="1:24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</row>
    <row r="965" spans="1:24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</row>
    <row r="966" spans="1:24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</row>
    <row r="967" spans="1:24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</row>
    <row r="968" spans="1:24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</row>
    <row r="969" spans="1:24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</row>
    <row r="970" spans="1:24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</row>
    <row r="971" spans="1:24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</row>
    <row r="972" spans="1:24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</row>
    <row r="973" spans="1:24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</row>
    <row r="974" spans="1:24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</row>
    <row r="975" spans="1:24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</row>
    <row r="976" spans="1:24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</row>
    <row r="977" spans="1:24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</row>
    <row r="978" spans="1:24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</row>
    <row r="979" spans="1:24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</row>
    <row r="980" spans="1:24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</row>
    <row r="981" spans="1:24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</row>
    <row r="982" spans="1:24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</row>
    <row r="983" spans="1:24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</row>
    <row r="984" spans="1:24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</row>
    <row r="985" spans="1:24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</row>
    <row r="986" spans="1:24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</row>
    <row r="987" spans="1:24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</row>
    <row r="988" spans="1:24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</row>
    <row r="989" spans="1:24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</row>
    <row r="990" spans="1:24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</row>
    <row r="991" spans="1:24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</row>
    <row r="992" spans="1:24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</row>
    <row r="993" spans="1: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</row>
    <row r="994" spans="1: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 s="123">
        <v>0</v>
      </c>
    </row>
    <row r="995" spans="1: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</row>
    <row r="996" spans="1: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</row>
    <row r="997" spans="1: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</row>
    <row r="998" spans="1: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</row>
    <row r="999" spans="1: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</row>
    <row r="1000" spans="1: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</row>
    <row r="1001" spans="1: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</row>
    <row r="1002" spans="1: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</row>
    <row r="1003" spans="1: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</row>
    <row r="1004" spans="1: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</row>
    <row r="1005" spans="1: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</row>
    <row r="1006" spans="1: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</row>
    <row r="1007" spans="1: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</row>
    <row r="1008" spans="1: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</row>
    <row r="1009" spans="1:24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</row>
    <row r="1010" spans="1:24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</row>
    <row r="1011" spans="1:24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</row>
    <row r="1012" spans="1:24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</row>
    <row r="1013" spans="1:24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</row>
    <row r="1014" spans="1:24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</row>
    <row r="1015" spans="1:24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</row>
    <row r="1016" spans="1:24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</row>
    <row r="1017" spans="1:24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</row>
    <row r="1018" spans="1:24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</row>
    <row r="1019" spans="1:24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</row>
    <row r="1020" spans="1:24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</row>
    <row r="1021" spans="1:24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</row>
    <row r="1022" spans="1:24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</row>
    <row r="1023" spans="1:24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</row>
    <row r="1024" spans="1:24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</row>
    <row r="1025" spans="1:24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</row>
    <row r="1026" spans="1:24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</row>
    <row r="1027" spans="1:24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</row>
    <row r="1028" spans="1:24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</row>
    <row r="1029" spans="1:24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</row>
    <row r="1030" spans="1:24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</row>
    <row r="1031" spans="1:24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</row>
    <row r="1032" spans="1:24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</row>
    <row r="1033" spans="1:24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</row>
    <row r="1034" spans="1:24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</row>
    <row r="1035" spans="1:24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</row>
    <row r="1036" spans="1:24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</row>
    <row r="1037" spans="1:24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</row>
    <row r="1038" spans="1:24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</row>
    <row r="1039" spans="1:24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</row>
    <row r="1040" spans="1:24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</row>
    <row r="1041" spans="1: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</row>
    <row r="1042" spans="1: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</row>
    <row r="1043" spans="1: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</row>
    <row r="1044" spans="1: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 s="123">
        <v>0</v>
      </c>
    </row>
    <row r="1045" spans="1: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</row>
    <row r="1046" spans="1: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</row>
    <row r="1047" spans="1: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</row>
    <row r="1048" spans="1: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</row>
    <row r="1049" spans="1: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</row>
    <row r="1050" spans="1: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</row>
    <row r="1051" spans="1: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</row>
    <row r="1052" spans="1: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</row>
    <row r="1053" spans="1: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</row>
    <row r="1054" spans="1: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</row>
    <row r="1055" spans="1: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</row>
    <row r="1056" spans="1: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</row>
    <row r="1057" spans="1:24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</row>
    <row r="1058" spans="1:24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</row>
    <row r="1059" spans="1:24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</row>
    <row r="1060" spans="1:24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</row>
    <row r="1061" spans="1:24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</row>
    <row r="1062" spans="1:24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</row>
    <row r="1063" spans="1:24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</row>
    <row r="1064" spans="1:24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</row>
    <row r="1065" spans="1:24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</row>
    <row r="1066" spans="1:24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</row>
    <row r="1067" spans="1:24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</row>
    <row r="1068" spans="1:24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</row>
    <row r="1069" spans="1:24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</row>
    <row r="1070" spans="1:24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</row>
    <row r="1071" spans="1:24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</row>
    <row r="1072" spans="1:24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</row>
    <row r="1073" spans="1:24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</row>
    <row r="1074" spans="1:24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</row>
    <row r="1075" spans="1:24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</row>
    <row r="1076" spans="1:24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</row>
    <row r="1077" spans="1:24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</row>
    <row r="1078" spans="1:24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</row>
    <row r="1079" spans="1:24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</row>
    <row r="1080" spans="1:24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</row>
    <row r="1081" spans="1:24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</row>
    <row r="1082" spans="1:24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</row>
    <row r="1083" spans="1:24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</row>
    <row r="1084" spans="1:24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</row>
    <row r="1085" spans="1:24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</row>
    <row r="1086" spans="1:24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</row>
    <row r="1087" spans="1:24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</row>
    <row r="1088" spans="1:24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</row>
    <row r="1089" spans="1:24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</row>
    <row r="1090" spans="1:24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</row>
    <row r="1091" spans="1:24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</row>
    <row r="1092" spans="1:24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</row>
    <row r="1093" spans="1:24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</row>
    <row r="1094" spans="1:24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</row>
    <row r="1095" spans="1:24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</row>
    <row r="1096" spans="1:24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</row>
    <row r="1097" spans="1:24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</row>
    <row r="1098" spans="1:24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</row>
    <row r="1099" spans="1:24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</row>
    <row r="1100" spans="1:24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</row>
    <row r="1101" spans="1:24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</row>
    <row r="1102" spans="1:24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</row>
    <row r="1103" spans="1:24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</row>
    <row r="1104" spans="1:24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</row>
    <row r="1105" spans="1:24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</row>
    <row r="1106" spans="1:24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</row>
    <row r="1107" spans="1:24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</row>
    <row r="1108" spans="1:24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</row>
    <row r="1109" spans="1:24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</row>
    <row r="1110" spans="1:24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</row>
    <row r="1111" spans="1:24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</row>
    <row r="1112" spans="1:24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</row>
    <row r="1113" spans="1:24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</row>
    <row r="1114" spans="1:24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</row>
    <row r="1115" spans="1:24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</row>
    <row r="1116" spans="1:24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</row>
    <row r="1117" spans="1:24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</row>
    <row r="1118" spans="1:24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</row>
    <row r="1119" spans="1:24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</row>
    <row r="1120" spans="1:24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</row>
    <row r="1121" spans="1: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</row>
    <row r="1122" spans="1: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 s="123">
        <v>0</v>
      </c>
    </row>
    <row r="1123" spans="1: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</row>
    <row r="1124" spans="1: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</row>
    <row r="1125" spans="1: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</row>
    <row r="1126" spans="1: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 s="123">
        <v>0</v>
      </c>
    </row>
    <row r="1127" spans="1: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 s="123">
        <v>0</v>
      </c>
    </row>
    <row r="1128" spans="1: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</row>
    <row r="1129" spans="1: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</row>
    <row r="1130" spans="1: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</row>
    <row r="1131" spans="1: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</row>
    <row r="1132" spans="1: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</row>
    <row r="1133" spans="1: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</row>
    <row r="1134" spans="1: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</row>
    <row r="1135" spans="1: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</row>
    <row r="1136" spans="1: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</row>
    <row r="1137" spans="1:24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</row>
    <row r="1138" spans="1:24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</row>
    <row r="1139" spans="1:24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</row>
    <row r="1140" spans="1:24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</row>
    <row r="1141" spans="1:24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</row>
    <row r="1142" spans="1:24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</row>
    <row r="1143" spans="1:24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</row>
    <row r="1144" spans="1:24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</row>
    <row r="1145" spans="1:24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</row>
    <row r="1146" spans="1:24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</row>
    <row r="1147" spans="1:24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</row>
    <row r="1148" spans="1:24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</row>
    <row r="1149" spans="1:24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</row>
    <row r="1150" spans="1:24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</row>
    <row r="1151" spans="1:24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</row>
    <row r="1152" spans="1:24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</row>
    <row r="1153" spans="1:24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</row>
    <row r="1154" spans="1:24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</row>
    <row r="1155" spans="1:24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</row>
    <row r="1156" spans="1:24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</row>
    <row r="1157" spans="1:24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</row>
    <row r="1158" spans="1:24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</row>
    <row r="1159" spans="1:24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</row>
    <row r="1160" spans="1:24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</row>
    <row r="1161" spans="1:24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</row>
    <row r="1162" spans="1:24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</row>
    <row r="1163" spans="1:24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</row>
    <row r="1164" spans="1:24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</row>
    <row r="1165" spans="1:24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</row>
    <row r="1166" spans="1:24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</row>
    <row r="1167" spans="1:24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</row>
    <row r="1168" spans="1:24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</row>
    <row r="1169" spans="1:24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</row>
    <row r="1170" spans="1:24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</row>
    <row r="1171" spans="1:24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</row>
    <row r="1172" spans="1:24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</row>
    <row r="1173" spans="1:24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</row>
    <row r="1174" spans="1:24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</row>
    <row r="1175" spans="1:24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</row>
    <row r="1176" spans="1:24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</row>
    <row r="1177" spans="1:24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</row>
    <row r="1178" spans="1:24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</row>
    <row r="1179" spans="1:24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</row>
    <row r="1180" spans="1:24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</row>
    <row r="1181" spans="1:24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</row>
    <row r="1182" spans="1:24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</row>
    <row r="1183" spans="1:24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</row>
    <row r="1184" spans="1:24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</row>
    <row r="1185" spans="1:24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</row>
    <row r="1186" spans="1:24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</row>
    <row r="1187" spans="1:24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</row>
    <row r="1188" spans="1:24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</row>
    <row r="1189" spans="1:24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</row>
    <row r="1190" spans="1:24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</row>
    <row r="1191" spans="1:24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</row>
    <row r="1192" spans="1:24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</row>
    <row r="1193" spans="1:24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</row>
    <row r="1194" spans="1:24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</row>
    <row r="1195" spans="1:24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</row>
    <row r="1196" spans="1:24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</row>
    <row r="1197" spans="1:24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</row>
    <row r="1198" spans="1:24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</row>
    <row r="1199" spans="1:24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</row>
    <row r="1200" spans="1:24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</row>
    <row r="1201" spans="1:24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</row>
    <row r="1202" spans="1:24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</row>
    <row r="1203" spans="1:24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</row>
    <row r="1204" spans="1:24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</row>
    <row r="1205" spans="1:24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</row>
    <row r="1206" spans="1:24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</row>
    <row r="1207" spans="1:24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</row>
    <row r="1208" spans="1:24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</row>
    <row r="1209" spans="1:24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</row>
    <row r="1210" spans="1:24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</row>
    <row r="1211" spans="1:24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</row>
    <row r="1212" spans="1:24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</row>
    <row r="1213" spans="1:24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</row>
    <row r="1214" spans="1:24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</row>
    <row r="1215" spans="1:24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</row>
    <row r="1216" spans="1:24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</row>
    <row r="1217" spans="1:24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</row>
    <row r="1218" spans="1:24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</row>
    <row r="1219" spans="1:24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</row>
    <row r="1220" spans="1:24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</row>
    <row r="1221" spans="1:24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</row>
    <row r="1222" spans="1:24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</row>
    <row r="1223" spans="1:24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</row>
    <row r="1224" spans="1:24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</row>
    <row r="1225" spans="1:24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</row>
    <row r="1226" spans="1:24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</row>
    <row r="1227" spans="1:24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</row>
    <row r="1228" spans="1:24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</row>
    <row r="1229" spans="1:24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</row>
    <row r="1230" spans="1:24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</row>
    <row r="1231" spans="1:24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</row>
    <row r="1232" spans="1:24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</row>
    <row r="1233" spans="1:24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</row>
    <row r="1234" spans="1:24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</row>
    <row r="1235" spans="1:24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</row>
    <row r="1236" spans="1:24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</row>
    <row r="1237" spans="1:24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</row>
    <row r="1238" spans="1:24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</row>
    <row r="1239" spans="1:24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</row>
    <row r="1240" spans="1:24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</row>
    <row r="1241" spans="1:24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</row>
    <row r="1242" spans="1:24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</row>
    <row r="1243" spans="1:24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</row>
    <row r="1244" spans="1:24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</row>
    <row r="1245" spans="1:24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</row>
    <row r="1246" spans="1:24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</row>
    <row r="1247" spans="1:24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</row>
    <row r="1248" spans="1:24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</row>
    <row r="1249" spans="1:24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</row>
    <row r="1250" spans="1:24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</row>
    <row r="1251" spans="1:24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</row>
    <row r="1252" spans="1:24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</row>
    <row r="1253" spans="1:24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</row>
    <row r="1254" spans="1:24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</row>
    <row r="1255" spans="1:24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</row>
    <row r="1256" spans="1:24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</row>
    <row r="1257" spans="1:24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</row>
    <row r="1258" spans="1:24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</row>
    <row r="1259" spans="1:24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</row>
    <row r="1260" spans="1:24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</row>
    <row r="1261" spans="1:24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</row>
    <row r="1262" spans="1:24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</row>
    <row r="1263" spans="1:24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</row>
    <row r="1264" spans="1:24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</row>
    <row r="1265" spans="1: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</row>
    <row r="1266" spans="1: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</row>
    <row r="1267" spans="1: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</row>
    <row r="1268" spans="1: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</row>
    <row r="1269" spans="1: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 s="123">
        <v>0</v>
      </c>
    </row>
    <row r="1270" spans="1: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</row>
    <row r="1271" spans="1: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</row>
    <row r="1272" spans="1: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</row>
    <row r="1273" spans="1: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</row>
    <row r="1274" spans="1: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</row>
    <row r="1275" spans="1: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</row>
    <row r="1276" spans="1: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</row>
    <row r="1277" spans="1: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</row>
    <row r="1278" spans="1: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</row>
    <row r="1279" spans="1: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</row>
    <row r="1280" spans="1: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</row>
    <row r="1281" spans="1: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</row>
    <row r="1282" spans="1: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</row>
    <row r="1283" spans="1: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 s="123">
        <v>0</v>
      </c>
    </row>
    <row r="1284" spans="1: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</row>
    <row r="1285" spans="1: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</row>
    <row r="1286" spans="1: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</row>
    <row r="1287" spans="1: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</row>
    <row r="1288" spans="1: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</row>
    <row r="1289" spans="1: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</row>
    <row r="1290" spans="1: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</row>
    <row r="1291" spans="1: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</row>
    <row r="1292" spans="1: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</row>
    <row r="1293" spans="1: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 s="123">
        <v>0</v>
      </c>
    </row>
    <row r="1294" spans="1: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</row>
    <row r="1295" spans="1: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 s="123">
        <v>0</v>
      </c>
    </row>
    <row r="1296" spans="1: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</row>
    <row r="1297" spans="1:24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</row>
    <row r="1298" spans="1:24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</row>
    <row r="1299" spans="1:24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</row>
    <row r="1300" spans="1:24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</row>
    <row r="1301" spans="1:24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</row>
    <row r="1302" spans="1:24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</row>
    <row r="1303" spans="1:24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</row>
    <row r="1304" spans="1:24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</row>
    <row r="1305" spans="1:24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</row>
    <row r="1306" spans="1:24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</row>
    <row r="1307" spans="1:24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</row>
    <row r="1308" spans="1:24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</row>
    <row r="1309" spans="1:24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</row>
    <row r="1310" spans="1:24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</row>
    <row r="1311" spans="1:24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</row>
    <row r="1312" spans="1:24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</row>
    <row r="1313" spans="1:24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</row>
    <row r="1314" spans="1:24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</row>
    <row r="1315" spans="1:24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</row>
    <row r="1316" spans="1:24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</row>
    <row r="1317" spans="1:24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</row>
    <row r="1318" spans="1:24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</row>
    <row r="1319" spans="1:24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</row>
    <row r="1320" spans="1:24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</row>
    <row r="1321" spans="1:24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</row>
    <row r="1322" spans="1:24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</row>
    <row r="1323" spans="1:24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</row>
    <row r="1324" spans="1:24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</row>
    <row r="1325" spans="1:24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</row>
    <row r="1326" spans="1:24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</row>
    <row r="1327" spans="1:24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</row>
    <row r="1328" spans="1:24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</row>
    <row r="1329" spans="1: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</row>
    <row r="1330" spans="1: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</row>
    <row r="1331" spans="1: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</row>
    <row r="1332" spans="1: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</row>
    <row r="1333" spans="1: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</row>
    <row r="1334" spans="1: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</row>
    <row r="1335" spans="1: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</row>
    <row r="1336" spans="1: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</row>
    <row r="1337" spans="1: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</row>
    <row r="1338" spans="1: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</row>
    <row r="1339" spans="1: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</row>
    <row r="1340" spans="1: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</row>
    <row r="1341" spans="1: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</row>
    <row r="1342" spans="1: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 s="123">
        <v>0</v>
      </c>
    </row>
    <row r="1343" spans="1: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</row>
    <row r="1344" spans="1: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</row>
    <row r="1345" spans="1:24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</row>
    <row r="1346" spans="1:24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</row>
    <row r="1347" spans="1:24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</row>
    <row r="1348" spans="1:24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</row>
    <row r="1349" spans="1:24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</row>
    <row r="1350" spans="1:24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</row>
    <row r="1351" spans="1:24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</row>
    <row r="1352" spans="1:24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</row>
    <row r="1353" spans="1:24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</row>
    <row r="1354" spans="1:24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</row>
    <row r="1355" spans="1:24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</row>
    <row r="1356" spans="1:24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</row>
    <row r="1357" spans="1:24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</row>
    <row r="1358" spans="1:24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</row>
    <row r="1359" spans="1:24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</row>
    <row r="1360" spans="1:24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</row>
    <row r="1361" spans="1:24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</row>
    <row r="1362" spans="1:24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</row>
    <row r="1363" spans="1:24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</row>
    <row r="1364" spans="1:24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</row>
    <row r="1365" spans="1:24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</row>
    <row r="1366" spans="1:24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</row>
    <row r="1367" spans="1:24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</row>
    <row r="1368" spans="1:24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</row>
    <row r="1369" spans="1:24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</row>
    <row r="1370" spans="1:24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</row>
    <row r="1371" spans="1:24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</row>
    <row r="1372" spans="1:24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</row>
    <row r="1373" spans="1:24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</row>
    <row r="1374" spans="1:24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</row>
    <row r="1375" spans="1:24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</row>
    <row r="1376" spans="1:24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</row>
    <row r="1377" spans="1:24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</row>
    <row r="1378" spans="1:24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</row>
    <row r="1379" spans="1:24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</row>
    <row r="1380" spans="1:24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</row>
    <row r="1381" spans="1:24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</row>
    <row r="1382" spans="1:24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</row>
    <row r="1383" spans="1:24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</row>
    <row r="1384" spans="1:24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</row>
    <row r="1385" spans="1:24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</row>
    <row r="1386" spans="1:24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</row>
    <row r="1387" spans="1:24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</row>
    <row r="1388" spans="1:24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</row>
    <row r="1389" spans="1:24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</row>
    <row r="1390" spans="1:24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</row>
    <row r="1391" spans="1:24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</row>
    <row r="1392" spans="1:24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</row>
    <row r="1393" spans="1:24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</row>
    <row r="1394" spans="1:24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</row>
    <row r="1395" spans="1:24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</row>
    <row r="1396" spans="1:24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</row>
    <row r="1397" spans="1:24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</row>
    <row r="1398" spans="1:24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</row>
    <row r="1399" spans="1:24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</row>
    <row r="1400" spans="1:24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</row>
    <row r="1401" spans="1:24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</row>
    <row r="1402" spans="1:24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</row>
    <row r="1403" spans="1:24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</row>
    <row r="1404" spans="1:24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</row>
    <row r="1405" spans="1:24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</row>
    <row r="1406" spans="1:24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</row>
    <row r="1407" spans="1:24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</row>
    <row r="1408" spans="1:24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</row>
    <row r="1409" spans="1:24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</row>
    <row r="1410" spans="1:24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</row>
    <row r="1411" spans="1:24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</row>
    <row r="1412" spans="1:24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</row>
    <row r="1413" spans="1:24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</row>
    <row r="1414" spans="1:24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</row>
    <row r="1415" spans="1:24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</row>
    <row r="1416" spans="1:24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</row>
    <row r="1417" spans="1:24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</row>
    <row r="1418" spans="1:24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</row>
    <row r="1419" spans="1:24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</row>
    <row r="1420" spans="1:24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</row>
    <row r="1421" spans="1:24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</row>
    <row r="1422" spans="1:24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</row>
    <row r="1423" spans="1:24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</row>
    <row r="1424" spans="1:24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</row>
    <row r="1425" spans="1:24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</row>
    <row r="1426" spans="1:24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</row>
    <row r="1427" spans="1:24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</row>
    <row r="1428" spans="1:24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</row>
    <row r="1429" spans="1:24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</row>
    <row r="1430" spans="1:24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</row>
    <row r="1431" spans="1:24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</row>
    <row r="1432" spans="1:24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</row>
    <row r="1433" spans="1:24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</row>
    <row r="1434" spans="1:24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</row>
    <row r="1435" spans="1:24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</row>
    <row r="1436" spans="1:24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</row>
    <row r="1437" spans="1:24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</row>
    <row r="1438" spans="1:24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</row>
    <row r="1439" spans="1:24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</row>
    <row r="1440" spans="1:24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</row>
    <row r="1441" spans="1:24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</row>
    <row r="1442" spans="1:24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</row>
    <row r="1443" spans="1:24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</row>
    <row r="1444" spans="1:24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</row>
    <row r="1445" spans="1:24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</row>
    <row r="1446" spans="1:24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</row>
    <row r="1447" spans="1:24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</row>
    <row r="1448" spans="1:24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</row>
    <row r="1449" spans="1:24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</row>
    <row r="1450" spans="1:24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</row>
    <row r="1451" spans="1:24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</row>
    <row r="1452" spans="1:24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</row>
    <row r="1453" spans="1:24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</row>
    <row r="1454" spans="1:24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</row>
    <row r="1455" spans="1:24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</row>
    <row r="1456" spans="1:24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</row>
    <row r="1457" spans="1:24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</row>
    <row r="1458" spans="1:24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</row>
    <row r="1459" spans="1:24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</row>
    <row r="1460" spans="1:24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</row>
    <row r="1461" spans="1:24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</row>
    <row r="1462" spans="1:24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</row>
    <row r="1463" spans="1:24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</row>
    <row r="1464" spans="1:24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</row>
    <row r="1465" spans="1:24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</row>
    <row r="1466" spans="1:24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</row>
    <row r="1467" spans="1:24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</row>
    <row r="1468" spans="1:24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</row>
    <row r="1469" spans="1:24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</row>
    <row r="1470" spans="1:24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</row>
    <row r="1471" spans="1:24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</row>
    <row r="1472" spans="1:24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</row>
    <row r="1473" spans="1:24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</row>
    <row r="1474" spans="1:24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</row>
    <row r="1475" spans="1:24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</row>
    <row r="1476" spans="1:24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</row>
    <row r="1477" spans="1:24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</row>
    <row r="1478" spans="1:24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</row>
    <row r="1479" spans="1:24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</row>
    <row r="1480" spans="1:24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</row>
    <row r="1481" spans="1:24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</row>
    <row r="1482" spans="1:24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</row>
    <row r="1483" spans="1:24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</row>
    <row r="1484" spans="1:24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</row>
    <row r="1485" spans="1:24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</row>
    <row r="1486" spans="1:24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</row>
    <row r="1487" spans="1:24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</row>
    <row r="1488" spans="1:24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</row>
    <row r="1489" spans="1:24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</row>
    <row r="1490" spans="1:24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</row>
    <row r="1491" spans="1:24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</row>
    <row r="1492" spans="1:24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</row>
    <row r="1493" spans="1:24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</row>
    <row r="1494" spans="1:24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</row>
    <row r="1495" spans="1:24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</row>
    <row r="1496" spans="1:24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</row>
    <row r="1497" spans="1:24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</row>
    <row r="1498" spans="1:24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</row>
    <row r="1499" spans="1:24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</row>
    <row r="1500" spans="1:24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</row>
    <row r="1501" spans="1:24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</row>
    <row r="1502" spans="1:24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</row>
    <row r="1503" spans="1:24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</row>
    <row r="1504" spans="1:24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</row>
    <row r="1505" spans="1:24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</row>
    <row r="1506" spans="1:24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</row>
    <row r="1507" spans="1:24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</row>
    <row r="1508" spans="1:24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</row>
    <row r="1509" spans="1:24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</row>
    <row r="1510" spans="1:24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</row>
    <row r="1511" spans="1:24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</row>
    <row r="1512" spans="1:24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</row>
    <row r="1513" spans="1:24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</row>
    <row r="1514" spans="1:24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</row>
    <row r="1515" spans="1:24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</row>
    <row r="1516" spans="1:24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</row>
    <row r="1517" spans="1:24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</row>
    <row r="1518" spans="1:24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</row>
    <row r="1519" spans="1:24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</row>
    <row r="1520" spans="1:24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</row>
    <row r="1521" spans="1:24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</row>
    <row r="1522" spans="1:24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</row>
    <row r="1523" spans="1:24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</row>
    <row r="1524" spans="1:24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</row>
    <row r="1525" spans="1:24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</row>
    <row r="1526" spans="1:24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</row>
    <row r="1527" spans="1:24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</row>
    <row r="1528" spans="1:24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</row>
    <row r="1529" spans="1:24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</row>
    <row r="1530" spans="1:24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</row>
    <row r="1531" spans="1:24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</row>
    <row r="1532" spans="1:24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</row>
    <row r="1533" spans="1:24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</row>
    <row r="1534" spans="1:24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</row>
    <row r="1535" spans="1:24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</row>
    <row r="1536" spans="1:24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</row>
    <row r="1537" spans="1:24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</row>
    <row r="1538" spans="1:24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</row>
    <row r="1539" spans="1:24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</row>
    <row r="1540" spans="1:24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</row>
    <row r="1541" spans="1:24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</row>
    <row r="1542" spans="1:24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</row>
    <row r="1543" spans="1:24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</row>
    <row r="1544" spans="1:24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</row>
    <row r="1545" spans="1:24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</row>
    <row r="1546" spans="1:24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</row>
    <row r="1547" spans="1:24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</row>
    <row r="1548" spans="1:24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</row>
    <row r="1549" spans="1:24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</row>
    <row r="1550" spans="1:24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</row>
    <row r="1551" spans="1:24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</row>
    <row r="1552" spans="1:24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</row>
    <row r="1553" spans="1:24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</row>
    <row r="1554" spans="1:24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</row>
    <row r="1555" spans="1:24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</row>
    <row r="1556" spans="1:24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</row>
    <row r="1557" spans="1:24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</row>
    <row r="1558" spans="1:24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</row>
    <row r="1559" spans="1:24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</row>
    <row r="1560" spans="1:24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</row>
    <row r="1561" spans="1:24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</row>
    <row r="1562" spans="1:24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</row>
    <row r="1563" spans="1:24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</row>
    <row r="1564" spans="1:24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</row>
    <row r="1565" spans="1:24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</row>
    <row r="1566" spans="1:24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</row>
    <row r="1567" spans="1:24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</row>
    <row r="1568" spans="1:24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</row>
    <row r="1569" spans="1:24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</row>
    <row r="1570" spans="1:24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</row>
    <row r="1571" spans="1:24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</row>
    <row r="1572" spans="1:24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</row>
    <row r="1573" spans="1:24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</row>
    <row r="1574" spans="1:24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</row>
    <row r="1575" spans="1:24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</row>
    <row r="1576" spans="1:24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</row>
    <row r="1577" spans="1:24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</row>
    <row r="1578" spans="1:24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</row>
    <row r="1579" spans="1:24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</row>
    <row r="1580" spans="1:24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</row>
    <row r="1581" spans="1:24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</row>
    <row r="1582" spans="1:24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</row>
    <row r="1583" spans="1:24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</row>
    <row r="1584" spans="1:24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</row>
    <row r="1585" spans="1:24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</row>
    <row r="1586" spans="1:24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</row>
    <row r="1587" spans="1:24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</row>
    <row r="1588" spans="1:24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</row>
    <row r="1589" spans="1:24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</row>
    <row r="1590" spans="1:24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</row>
    <row r="1591" spans="1:24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</row>
    <row r="1592" spans="1:24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</row>
    <row r="1593" spans="1:24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</row>
    <row r="1594" spans="1:24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</row>
    <row r="1595" spans="1:24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</row>
    <row r="1596" spans="1:24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</row>
    <row r="1597" spans="1:24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</row>
    <row r="1598" spans="1:24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</row>
    <row r="1599" spans="1:24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</row>
    <row r="1600" spans="1:24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</row>
    <row r="1601" spans="1:24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</row>
    <row r="1602" spans="1:24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</row>
    <row r="1603" spans="1:24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</row>
    <row r="1604" spans="1:24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</row>
    <row r="1605" spans="1:24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</row>
    <row r="1606" spans="1:24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</row>
    <row r="1607" spans="1:24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</row>
    <row r="1608" spans="1:24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</row>
    <row r="1609" spans="1:24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</row>
    <row r="1610" spans="1:24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</row>
    <row r="1611" spans="1:24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</row>
    <row r="1612" spans="1:24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</row>
    <row r="1613" spans="1:24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</row>
    <row r="1614" spans="1:24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</row>
    <row r="1615" spans="1:24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</row>
    <row r="1616" spans="1:24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</row>
    <row r="1617" spans="1:24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</row>
    <row r="1618" spans="1:24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</row>
    <row r="1619" spans="1:24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</row>
    <row r="1620" spans="1:24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</row>
    <row r="1621" spans="1:24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</row>
    <row r="1622" spans="1:24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</row>
    <row r="1623" spans="1:24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</row>
    <row r="1624" spans="1:24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</row>
    <row r="1625" spans="1:24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</row>
    <row r="1626" spans="1:24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</row>
    <row r="1627" spans="1:24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</row>
    <row r="1628" spans="1:24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</row>
    <row r="1629" spans="1:24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</row>
    <row r="1630" spans="1:24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</row>
    <row r="1631" spans="1:24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</row>
    <row r="1632" spans="1:24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</row>
    <row r="1633" spans="1:24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</row>
    <row r="1634" spans="1:24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</row>
    <row r="1635" spans="1:24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</row>
    <row r="1636" spans="1:24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</row>
    <row r="1637" spans="1:24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</row>
    <row r="1638" spans="1:24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</row>
    <row r="1639" spans="1:24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</row>
    <row r="1640" spans="1:24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</row>
    <row r="1641" spans="1:24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</row>
    <row r="1642" spans="1:24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</row>
    <row r="1643" spans="1:24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</row>
    <row r="1644" spans="1:24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</row>
    <row r="1645" spans="1:24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</row>
    <row r="1646" spans="1:24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</row>
    <row r="1647" spans="1:24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</row>
    <row r="1648" spans="1:24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</row>
    <row r="1649" spans="1:24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</row>
    <row r="1650" spans="1:24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</row>
    <row r="1651" spans="1:24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</row>
    <row r="1652" spans="1:24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</row>
    <row r="1653" spans="1:24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</row>
    <row r="1654" spans="1:24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</row>
    <row r="1655" spans="1:24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</row>
    <row r="1656" spans="1:24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</row>
    <row r="1657" spans="1:24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</row>
    <row r="1658" spans="1:24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</row>
    <row r="1659" spans="1:24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</row>
    <row r="1660" spans="1:24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</row>
    <row r="1661" spans="1:24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</row>
    <row r="1662" spans="1:24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</row>
    <row r="1663" spans="1:24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</row>
    <row r="1664" spans="1:24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</row>
    <row r="1665" spans="1:24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</row>
    <row r="1666" spans="1:24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</row>
    <row r="1667" spans="1:24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</row>
    <row r="1668" spans="1:24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</row>
    <row r="1669" spans="1:24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</row>
    <row r="1670" spans="1:24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</row>
    <row r="1671" spans="1:24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</row>
    <row r="1672" spans="1:24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</row>
    <row r="1673" spans="1:24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</row>
    <row r="1674" spans="1:24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</row>
    <row r="1675" spans="1:24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</row>
    <row r="1676" spans="1:24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</row>
    <row r="1677" spans="1:24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</row>
    <row r="1678" spans="1:24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</row>
    <row r="1679" spans="1:24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</row>
    <row r="1680" spans="1:24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</row>
    <row r="1681" spans="1:24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</row>
    <row r="1682" spans="1:24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</row>
    <row r="1683" spans="1:24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</row>
    <row r="1684" spans="1:24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</row>
    <row r="1685" spans="1:24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</row>
    <row r="1686" spans="1:24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</row>
    <row r="1687" spans="1:24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</row>
    <row r="1688" spans="1:24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</row>
    <row r="1689" spans="1:24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</row>
    <row r="1690" spans="1:24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</row>
    <row r="1691" spans="1:24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</row>
    <row r="1692" spans="1:24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</row>
    <row r="1693" spans="1:24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</row>
    <row r="1694" spans="1:24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</row>
    <row r="1695" spans="1:24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</row>
    <row r="1696" spans="1:24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</row>
    <row r="1697" spans="1:24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</row>
    <row r="1698" spans="1:24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</row>
    <row r="1699" spans="1:24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</row>
    <row r="1700" spans="1:24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</row>
    <row r="1701" spans="1:24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</row>
    <row r="1702" spans="1:24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</row>
    <row r="1703" spans="1:24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</row>
    <row r="1704" spans="1:24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</row>
    <row r="1705" spans="1:24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</row>
    <row r="1706" spans="1:24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</row>
    <row r="1707" spans="1:24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</row>
    <row r="1708" spans="1:24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</row>
    <row r="1709" spans="1:24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</row>
    <row r="1710" spans="1:24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</row>
    <row r="1711" spans="1:24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</row>
    <row r="1712" spans="1:24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</row>
    <row r="1713" spans="1:24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</row>
    <row r="1714" spans="1:24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</row>
    <row r="1715" spans="1:24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</row>
    <row r="1716" spans="1:24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</row>
    <row r="1717" spans="1:24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</row>
    <row r="1718" spans="1:24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</row>
    <row r="1719" spans="1:24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</row>
    <row r="1720" spans="1:24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</row>
    <row r="1721" spans="1:24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</row>
    <row r="1722" spans="1:24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</row>
    <row r="1723" spans="1:24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</row>
    <row r="1724" spans="1:24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</row>
    <row r="1725" spans="1:24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</row>
    <row r="1726" spans="1:24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</row>
    <row r="1727" spans="1:24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</row>
    <row r="1728" spans="1:24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</row>
    <row r="1729" spans="1:24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</row>
    <row r="1730" spans="1:24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</row>
    <row r="1731" spans="1:24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</row>
    <row r="1732" spans="1:24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</row>
    <row r="1733" spans="1:24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</row>
    <row r="1734" spans="1:24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</row>
    <row r="1735" spans="1:24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</row>
    <row r="1736" spans="1:24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</row>
    <row r="1737" spans="1:24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</row>
    <row r="1738" spans="1:24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</row>
    <row r="1739" spans="1:24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</row>
    <row r="1740" spans="1:24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</row>
    <row r="1741" spans="1:24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</row>
    <row r="1742" spans="1:24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</row>
    <row r="1743" spans="1:24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</row>
    <row r="1744" spans="1:24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</row>
    <row r="1745" spans="1:24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</row>
    <row r="1746" spans="1:24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</row>
    <row r="1747" spans="1:24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</row>
    <row r="1748" spans="1:24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</row>
    <row r="1749" spans="1:24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</row>
    <row r="1750" spans="1:24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</row>
    <row r="1751" spans="1:24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</row>
    <row r="1752" spans="1:24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</row>
    <row r="1753" spans="1:24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</row>
    <row r="1754" spans="1:24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</row>
    <row r="1755" spans="1:24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</row>
    <row r="1756" spans="1:24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</row>
    <row r="1757" spans="1:24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</row>
    <row r="1758" spans="1:24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</row>
    <row r="1759" spans="1:24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</row>
    <row r="1760" spans="1:24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</row>
    <row r="1761" spans="1:24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</row>
    <row r="1762" spans="1:24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</row>
    <row r="1763" spans="1:24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</row>
    <row r="1764" spans="1:24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</row>
    <row r="1765" spans="1:24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</row>
    <row r="1766" spans="1:24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</row>
    <row r="1767" spans="1:24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</row>
    <row r="1768" spans="1:24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</row>
    <row r="1769" spans="1:24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</row>
    <row r="1770" spans="1:24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</row>
    <row r="1771" spans="1:24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</row>
    <row r="1772" spans="1:24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</row>
    <row r="1773" spans="1:24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</row>
    <row r="1774" spans="1:24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</row>
    <row r="1775" spans="1:24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</row>
    <row r="1776" spans="1:24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</row>
    <row r="1777" spans="1:24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</row>
    <row r="1778" spans="1:24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</row>
    <row r="1779" spans="1:24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</row>
    <row r="1780" spans="1:24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</row>
    <row r="1781" spans="1:24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</row>
    <row r="1782" spans="1:24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</row>
    <row r="1783" spans="1:24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</row>
    <row r="1784" spans="1:24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</row>
    <row r="1785" spans="1:24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</row>
    <row r="1786" spans="1:24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</row>
    <row r="1787" spans="1:24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</row>
    <row r="1788" spans="1:24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</row>
    <row r="1789" spans="1:24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</row>
    <row r="1790" spans="1:24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</row>
    <row r="1791" spans="1:24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</row>
    <row r="1792" spans="1:24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</row>
    <row r="1793" spans="1:24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</row>
    <row r="1794" spans="1:24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</row>
    <row r="1795" spans="1:24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</row>
    <row r="1796" spans="1:24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</row>
    <row r="1797" spans="1:24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</row>
    <row r="1798" spans="1:24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</row>
    <row r="1799" spans="1:24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</row>
    <row r="1800" spans="1:24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</row>
    <row r="1801" spans="1:24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</row>
    <row r="1802" spans="1:24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</row>
    <row r="1803" spans="1:24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</row>
    <row r="1804" spans="1:24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</row>
    <row r="1805" spans="1:24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</row>
    <row r="1806" spans="1:24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</row>
    <row r="1807" spans="1:24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</row>
    <row r="1808" spans="1:24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</row>
    <row r="1809" spans="1:24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</row>
    <row r="1810" spans="1:24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</row>
    <row r="1811" spans="1:24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</row>
    <row r="1812" spans="1:24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</row>
    <row r="1813" spans="1:24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</row>
    <row r="1814" spans="1:24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</row>
    <row r="1815" spans="1:24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</row>
    <row r="1816" spans="1:24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</row>
    <row r="1817" spans="1:24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</row>
    <row r="1818" spans="1:24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</row>
    <row r="1819" spans="1:24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</row>
    <row r="1820" spans="1:24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</row>
    <row r="1821" spans="1:24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</row>
    <row r="1822" spans="1:24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</row>
    <row r="1823" spans="1:24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</row>
    <row r="1824" spans="1:24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</row>
    <row r="1825" spans="1:24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</row>
    <row r="1826" spans="1:24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</row>
    <row r="1827" spans="1:24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</row>
    <row r="1828" spans="1:24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</row>
    <row r="1829" spans="1:24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</row>
    <row r="1830" spans="1:24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</row>
    <row r="1831" spans="1:24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</row>
    <row r="1832" spans="1:24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</row>
    <row r="1833" spans="1:24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</row>
    <row r="1834" spans="1:24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</row>
    <row r="1835" spans="1:24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</row>
    <row r="1836" spans="1:24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</row>
    <row r="1837" spans="1:24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</row>
    <row r="1838" spans="1:24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</row>
    <row r="1839" spans="1:24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</row>
    <row r="1840" spans="1:24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</row>
    <row r="1841" spans="1:24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</row>
    <row r="1842" spans="1:24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</row>
    <row r="1843" spans="1:24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</row>
    <row r="1844" spans="1:24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</row>
    <row r="1845" spans="1:24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</row>
    <row r="1846" spans="1:24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</row>
    <row r="1847" spans="1:24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</row>
    <row r="1848" spans="1:24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</row>
    <row r="1849" spans="1:24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</row>
    <row r="1850" spans="1:24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</row>
    <row r="1851" spans="1:24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</row>
    <row r="1852" spans="1:24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</row>
    <row r="1853" spans="1:24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</row>
    <row r="1854" spans="1:24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</row>
    <row r="1855" spans="1:24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</row>
    <row r="1856" spans="1:24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</row>
    <row r="1857" spans="1:24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</row>
    <row r="1858" spans="1:24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</row>
    <row r="1859" spans="1:24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</row>
    <row r="1860" spans="1:24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</row>
    <row r="1861" spans="1:24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</row>
    <row r="1862" spans="1:24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</row>
    <row r="1863" spans="1:24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</row>
    <row r="1864" spans="1:24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</row>
    <row r="1865" spans="1:24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</row>
    <row r="1866" spans="1:24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</row>
    <row r="1867" spans="1:24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</row>
    <row r="1868" spans="1:24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</row>
    <row r="1869" spans="1:24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</row>
    <row r="1870" spans="1:24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</row>
    <row r="1871" spans="1:24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</row>
    <row r="1872" spans="1:24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</row>
    <row r="1873" spans="1:24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</row>
    <row r="1874" spans="1:24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</row>
    <row r="1875" spans="1:24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</row>
    <row r="1876" spans="1:24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</row>
    <row r="1877" spans="1:24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</row>
    <row r="1878" spans="1:24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</row>
    <row r="1879" spans="1:24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</row>
    <row r="1880" spans="1:24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</row>
    <row r="1881" spans="1:24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</row>
    <row r="1882" spans="1:24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</row>
    <row r="1883" spans="1:24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</row>
    <row r="1884" spans="1:24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</row>
    <row r="1885" spans="1:24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</row>
    <row r="1886" spans="1:24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</row>
    <row r="1887" spans="1:24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</row>
    <row r="1888" spans="1:24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</row>
    <row r="1889" spans="1:24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</row>
    <row r="1890" spans="1:24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</row>
    <row r="1891" spans="1:24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</row>
    <row r="1892" spans="1:24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</row>
    <row r="1893" spans="1:24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</row>
    <row r="1894" spans="1:24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</row>
    <row r="1895" spans="1:24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</row>
    <row r="1896" spans="1:24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</row>
    <row r="1897" spans="1:24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</row>
    <row r="1898" spans="1:24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</row>
    <row r="1899" spans="1:24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</row>
    <row r="1900" spans="1:24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</row>
    <row r="1901" spans="1:24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</row>
    <row r="1902" spans="1:24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</row>
    <row r="1903" spans="1:24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</row>
    <row r="1904" spans="1:24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</row>
    <row r="1905" spans="1: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</row>
    <row r="1906" spans="1: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 s="123">
        <v>0</v>
      </c>
    </row>
    <row r="1907" spans="1: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</row>
    <row r="1908" spans="1: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</row>
    <row r="1909" spans="1: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</row>
    <row r="1910" spans="1: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</row>
    <row r="1911" spans="1: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</row>
    <row r="1912" spans="1: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</row>
    <row r="1913" spans="1: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</row>
    <row r="1914" spans="1: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</row>
    <row r="1915" spans="1: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</row>
    <row r="1916" spans="1: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</row>
    <row r="1917" spans="1: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</row>
    <row r="1918" spans="1: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</row>
    <row r="1919" spans="1: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</row>
    <row r="1920" spans="1: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</row>
    <row r="1921" spans="1:24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</row>
    <row r="1922" spans="1:24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</row>
    <row r="1923" spans="1:24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</row>
    <row r="1924" spans="1:24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</row>
    <row r="1925" spans="1:24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</row>
    <row r="1926" spans="1:24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</row>
    <row r="1927" spans="1:24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</row>
    <row r="1928" spans="1:24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</row>
    <row r="1929" spans="1:24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</row>
    <row r="1930" spans="1:24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</row>
    <row r="1931" spans="1:24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</row>
    <row r="1932" spans="1:24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</row>
    <row r="1933" spans="1:24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</row>
    <row r="1934" spans="1:24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</row>
    <row r="1935" spans="1:24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</row>
    <row r="1936" spans="1:24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</row>
    <row r="1937" spans="1:24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</row>
    <row r="1938" spans="1:24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</row>
    <row r="1939" spans="1:24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</row>
    <row r="1940" spans="1:24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</row>
    <row r="1941" spans="1:24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</row>
    <row r="1942" spans="1:24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</row>
    <row r="1943" spans="1:24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</row>
    <row r="1944" spans="1:24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</row>
    <row r="1945" spans="1:24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</row>
    <row r="1946" spans="1:24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</row>
    <row r="1947" spans="1:24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</row>
    <row r="1948" spans="1:24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</row>
    <row r="1949" spans="1:24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</row>
    <row r="1950" spans="1:24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</row>
    <row r="1951" spans="1:24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</row>
    <row r="1952" spans="1:24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</row>
    <row r="1953" spans="1:24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</row>
    <row r="1954" spans="1:24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</row>
    <row r="1955" spans="1:24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</row>
    <row r="1956" spans="1:24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</row>
    <row r="1957" spans="1:24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</row>
    <row r="1958" spans="1:24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</row>
    <row r="1959" spans="1:24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</row>
    <row r="1960" spans="1:24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</row>
    <row r="1961" spans="1:24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</row>
    <row r="1962" spans="1:24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</row>
    <row r="1963" spans="1:24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</row>
    <row r="1964" spans="1:24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</row>
    <row r="1965" spans="1:24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</row>
    <row r="1966" spans="1:24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</row>
    <row r="1967" spans="1:24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</row>
    <row r="1968" spans="1:24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</row>
    <row r="1969" spans="1:24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</row>
    <row r="1970" spans="1:24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</row>
    <row r="1971" spans="1:24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</row>
    <row r="1972" spans="1:24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</row>
    <row r="1973" spans="1:24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</row>
    <row r="1974" spans="1:24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</row>
    <row r="1975" spans="1:24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</row>
    <row r="1976" spans="1:24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</row>
    <row r="1977" spans="1:24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</row>
    <row r="1978" spans="1:24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</row>
    <row r="1979" spans="1:24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</row>
    <row r="1980" spans="1:24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</row>
    <row r="1981" spans="1:24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</row>
    <row r="1982" spans="1:24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</row>
    <row r="1983" spans="1:24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</row>
    <row r="1984" spans="1:24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</row>
    <row r="1985" spans="1:24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</row>
    <row r="1986" spans="1:24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</row>
    <row r="1987" spans="1:24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</row>
    <row r="1988" spans="1:24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</row>
    <row r="1989" spans="1:24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</row>
    <row r="1990" spans="1:24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</row>
    <row r="1991" spans="1:24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</row>
    <row r="1992" spans="1:24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</row>
    <row r="1993" spans="1:24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</row>
    <row r="1994" spans="1:24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</row>
    <row r="1995" spans="1:24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</row>
    <row r="1996" spans="1:24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</row>
    <row r="1997" spans="1:24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</row>
    <row r="1998" spans="1:24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</row>
    <row r="1999" spans="1:24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</row>
    <row r="2000" spans="1:24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</row>
    <row r="2001" spans="1:24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</row>
    <row r="2002" spans="1:24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</row>
    <row r="2003" spans="1:24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</row>
    <row r="2004" spans="1:24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</row>
    <row r="2005" spans="1:24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</row>
    <row r="2006" spans="1:24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</row>
    <row r="2007" spans="1:24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</row>
    <row r="2008" spans="1:24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</row>
    <row r="2009" spans="1:24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</row>
    <row r="2010" spans="1:24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</row>
    <row r="2011" spans="1:24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</row>
    <row r="2012" spans="1:24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</row>
    <row r="2013" spans="1:24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</row>
    <row r="2014" spans="1:24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</row>
    <row r="2015" spans="1:24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</row>
    <row r="2016" spans="1:24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</row>
    <row r="2017" spans="1:24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</row>
    <row r="2018" spans="1:24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</row>
    <row r="2019" spans="1:24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</row>
    <row r="2020" spans="1:24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</row>
    <row r="2021" spans="1:24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</row>
    <row r="2022" spans="1:24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</row>
    <row r="2023" spans="1:24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</row>
    <row r="2024" spans="1:24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</row>
    <row r="2025" spans="1:24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</row>
    <row r="2026" spans="1:24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</row>
    <row r="2027" spans="1:24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</row>
    <row r="2028" spans="1:24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</row>
    <row r="2029" spans="1:24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</row>
    <row r="2030" spans="1:24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</row>
    <row r="2031" spans="1:24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</row>
    <row r="2032" spans="1:24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</row>
    <row r="2033" spans="1:24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</row>
    <row r="2034" spans="1:24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</row>
    <row r="2035" spans="1:24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</row>
    <row r="2036" spans="1:24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</row>
    <row r="2037" spans="1:24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</row>
    <row r="2038" spans="1:24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</row>
    <row r="2039" spans="1:24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</row>
    <row r="2040" spans="1:24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</row>
    <row r="2041" spans="1:24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</row>
    <row r="2042" spans="1:24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</row>
    <row r="2043" spans="1:24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</row>
    <row r="2044" spans="1:24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</row>
    <row r="2045" spans="1:24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</row>
    <row r="2046" spans="1:24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</row>
    <row r="2047" spans="1:24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</row>
    <row r="2048" spans="1:24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</row>
    <row r="2049" spans="1:24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</row>
    <row r="2050" spans="1:24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</row>
    <row r="2051" spans="1:24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</row>
    <row r="2052" spans="1:24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</row>
    <row r="2053" spans="1:24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</row>
    <row r="2054" spans="1:24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</row>
    <row r="2055" spans="1:24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</row>
    <row r="2056" spans="1:24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</row>
    <row r="2057" spans="1:24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</row>
    <row r="2058" spans="1:24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</row>
    <row r="2059" spans="1:24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</row>
    <row r="2060" spans="1:24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</row>
    <row r="2061" spans="1:24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</row>
    <row r="2062" spans="1:24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</row>
    <row r="2063" spans="1:24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</row>
    <row r="2064" spans="1:24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</row>
    <row r="2065" spans="1:24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</row>
    <row r="2066" spans="1:24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</row>
    <row r="2067" spans="1:24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</row>
    <row r="2068" spans="1:24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</row>
    <row r="2069" spans="1:24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</row>
    <row r="2070" spans="1:24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</row>
    <row r="2071" spans="1:24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</row>
    <row r="2072" spans="1:24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</row>
    <row r="2073" spans="1:24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</row>
    <row r="2074" spans="1:24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</row>
    <row r="2075" spans="1:24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</row>
    <row r="2076" spans="1:24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</row>
    <row r="2077" spans="1:24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</row>
    <row r="2078" spans="1:24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</row>
    <row r="2079" spans="1:24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</row>
    <row r="2080" spans="1:24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</row>
    <row r="2081" spans="1:24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</row>
    <row r="2082" spans="1:24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</row>
    <row r="2083" spans="1:24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</row>
    <row r="2084" spans="1:24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</row>
    <row r="2085" spans="1:24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</row>
    <row r="2086" spans="1:24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</row>
    <row r="2087" spans="1:24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</row>
    <row r="2088" spans="1:24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</row>
    <row r="2089" spans="1:24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</row>
    <row r="2090" spans="1:24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</row>
    <row r="2091" spans="1:24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</row>
    <row r="2092" spans="1:24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</row>
    <row r="2093" spans="1:24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</row>
    <row r="2094" spans="1:24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</row>
    <row r="2095" spans="1:24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</row>
    <row r="2096" spans="1:24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</row>
    <row r="2097" spans="1:24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</row>
    <row r="2098" spans="1:24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</row>
    <row r="2099" spans="1:24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</row>
    <row r="2100" spans="1:24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</row>
    <row r="2101" spans="1:24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</row>
    <row r="2102" spans="1:24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</row>
    <row r="2103" spans="1:24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</row>
    <row r="2104" spans="1:24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</row>
    <row r="2105" spans="1:24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</row>
    <row r="2106" spans="1:24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</row>
    <row r="2107" spans="1:24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</row>
    <row r="2108" spans="1:24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</row>
    <row r="2109" spans="1:24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</row>
    <row r="2110" spans="1:24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</row>
    <row r="2111" spans="1:24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</row>
    <row r="2112" spans="1:24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</row>
    <row r="2113" spans="1:24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</row>
    <row r="2114" spans="1:24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</row>
    <row r="2115" spans="1:24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</row>
    <row r="2116" spans="1:24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</row>
    <row r="2117" spans="1:24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</row>
    <row r="2118" spans="1:24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</row>
    <row r="2119" spans="1:24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</row>
    <row r="2120" spans="1:24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</row>
    <row r="2121" spans="1:24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</row>
    <row r="2122" spans="1:24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</row>
    <row r="2123" spans="1:24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</row>
    <row r="2124" spans="1:24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</row>
    <row r="2125" spans="1:24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</row>
    <row r="2126" spans="1:24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</row>
    <row r="2127" spans="1:24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</row>
    <row r="2128" spans="1:24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</row>
    <row r="2129" spans="1:24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</row>
    <row r="2130" spans="1:24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</row>
    <row r="2131" spans="1:24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</row>
    <row r="2132" spans="1:24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</row>
    <row r="2133" spans="1:24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</row>
    <row r="2134" spans="1:24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</row>
    <row r="2135" spans="1:24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</row>
    <row r="2136" spans="1:24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</row>
    <row r="2137" spans="1:24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</row>
    <row r="2138" spans="1:24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</row>
    <row r="2139" spans="1:24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</row>
    <row r="2140" spans="1:24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</row>
    <row r="2141" spans="1:24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</row>
    <row r="2142" spans="1:24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</row>
    <row r="2143" spans="1:24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</row>
    <row r="2144" spans="1:24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</row>
    <row r="2145" spans="1:24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</row>
    <row r="2146" spans="1:24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</row>
    <row r="2147" spans="1:24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</row>
    <row r="2148" spans="1:24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</row>
    <row r="2149" spans="1:24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</row>
    <row r="2150" spans="1:24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</row>
    <row r="2151" spans="1:24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</row>
    <row r="2152" spans="1:24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</row>
    <row r="2153" spans="1:24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</row>
    <row r="2154" spans="1:24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</row>
    <row r="2155" spans="1:24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</row>
    <row r="2156" spans="1:24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</row>
    <row r="2157" spans="1:24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</row>
    <row r="2158" spans="1:24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</row>
    <row r="2159" spans="1:24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</row>
    <row r="2160" spans="1:24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</row>
    <row r="2161" spans="1:24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</row>
    <row r="2162" spans="1:24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</row>
    <row r="2163" spans="1:24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</row>
    <row r="2164" spans="1:24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</row>
    <row r="2165" spans="1:24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</row>
    <row r="2166" spans="1:24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</row>
    <row r="2167" spans="1:24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</row>
    <row r="2168" spans="1:24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</row>
    <row r="2169" spans="1:24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</row>
    <row r="2170" spans="1:24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</row>
    <row r="2171" spans="1:24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</row>
    <row r="2172" spans="1:24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</row>
    <row r="2173" spans="1:24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</row>
    <row r="2174" spans="1:24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</row>
    <row r="2175" spans="1:24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</row>
    <row r="2176" spans="1:24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</row>
    <row r="2177" spans="1:24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</row>
    <row r="2178" spans="1:24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</row>
    <row r="2179" spans="1:24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</row>
    <row r="2180" spans="1:24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</row>
    <row r="2181" spans="1:24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</row>
    <row r="2182" spans="1:24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</row>
    <row r="2183" spans="1:24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</row>
    <row r="2184" spans="1:24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</row>
    <row r="2185" spans="1:24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</row>
    <row r="2186" spans="1:24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</row>
    <row r="2187" spans="1:24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</row>
    <row r="2188" spans="1:24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</row>
    <row r="2189" spans="1:24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</row>
    <row r="2190" spans="1:24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</row>
    <row r="2191" spans="1:24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</row>
    <row r="2192" spans="1:24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</row>
    <row r="2193" spans="1:24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</row>
    <row r="2194" spans="1:24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</row>
    <row r="2195" spans="1:24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</row>
    <row r="2196" spans="1:24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</row>
    <row r="2197" spans="1:24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</row>
    <row r="2198" spans="1:24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</row>
    <row r="2199" spans="1:24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</row>
    <row r="2200" spans="1:24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</row>
    <row r="2201" spans="1:24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</row>
    <row r="2202" spans="1:24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</row>
    <row r="2203" spans="1:24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</row>
    <row r="2204" spans="1:24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</row>
    <row r="2205" spans="1:24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</row>
    <row r="2206" spans="1:24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</row>
    <row r="2207" spans="1:24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</row>
    <row r="2208" spans="1:24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</row>
    <row r="2209" spans="1:24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</row>
    <row r="2210" spans="1:24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</row>
    <row r="2211" spans="1:24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</row>
    <row r="2212" spans="1:24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</row>
    <row r="2213" spans="1:24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</row>
    <row r="2214" spans="1:24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</row>
    <row r="2215" spans="1:24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</row>
    <row r="2216" spans="1:24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</row>
    <row r="2217" spans="1:24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</row>
    <row r="2218" spans="1:24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</row>
    <row r="2219" spans="1:24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</row>
    <row r="2220" spans="1:24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</row>
    <row r="2221" spans="1:24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</row>
    <row r="2222" spans="1:24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</row>
    <row r="2223" spans="1:24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</row>
    <row r="2224" spans="1:24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</row>
    <row r="2225" spans="1:24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</row>
    <row r="2226" spans="1:24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</row>
    <row r="2227" spans="1:24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</row>
    <row r="2228" spans="1:24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</row>
    <row r="2229" spans="1:24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</row>
    <row r="2230" spans="1:24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</row>
    <row r="2231" spans="1:24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</row>
    <row r="2232" spans="1:24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</row>
    <row r="2233" spans="1:24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</row>
    <row r="2234" spans="1:24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</row>
    <row r="2235" spans="1:24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</row>
    <row r="2236" spans="1:24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</row>
    <row r="2237" spans="1:24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</row>
    <row r="2238" spans="1:24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</row>
    <row r="2239" spans="1:24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</row>
    <row r="2240" spans="1:24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</row>
    <row r="2241" spans="1:24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</row>
    <row r="2242" spans="1:24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</row>
    <row r="2243" spans="1:24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</row>
    <row r="2244" spans="1:24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</row>
    <row r="2245" spans="1:24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</row>
    <row r="2246" spans="1:24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</row>
    <row r="2247" spans="1:24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</row>
    <row r="2248" spans="1:24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</row>
    <row r="2249" spans="1:24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</row>
    <row r="2250" spans="1:24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</row>
    <row r="2251" spans="1:24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</row>
    <row r="2252" spans="1:24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</row>
    <row r="2253" spans="1:24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</row>
    <row r="2254" spans="1:24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</row>
    <row r="2255" spans="1:24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</row>
    <row r="2256" spans="1:24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</row>
    <row r="2257" spans="1:24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</row>
    <row r="2258" spans="1:24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</row>
    <row r="2259" spans="1:24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</row>
    <row r="2260" spans="1:24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</row>
    <row r="2261" spans="1:24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</row>
    <row r="2262" spans="1:24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</row>
    <row r="2263" spans="1:24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</row>
    <row r="2264" spans="1:24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</row>
    <row r="2265" spans="1:24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</row>
    <row r="2266" spans="1:24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</row>
    <row r="2267" spans="1:24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</row>
    <row r="2268" spans="1:24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</row>
    <row r="2269" spans="1:24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</row>
    <row r="2270" spans="1:24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</row>
    <row r="2271" spans="1:24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</row>
    <row r="2272" spans="1:24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</row>
    <row r="2273" spans="1:24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</row>
    <row r="2274" spans="1:24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</row>
    <row r="2275" spans="1:24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</row>
    <row r="2276" spans="1:24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</row>
    <row r="2277" spans="1:24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</row>
    <row r="2278" spans="1:24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</row>
    <row r="2279" spans="1:24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</row>
    <row r="2280" spans="1:24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</row>
    <row r="2281" spans="1:24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</row>
    <row r="2282" spans="1:24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</row>
    <row r="2283" spans="1:24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</row>
    <row r="2284" spans="1:24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</row>
    <row r="2285" spans="1:24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</row>
    <row r="2286" spans="1:24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</row>
    <row r="2287" spans="1:24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</row>
    <row r="2288" spans="1:24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</row>
    <row r="2289" spans="1:24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</row>
    <row r="2290" spans="1:24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</row>
    <row r="2291" spans="1:24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</row>
    <row r="2292" spans="1:24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</row>
    <row r="2293" spans="1:24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</row>
    <row r="2294" spans="1:24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</row>
    <row r="2295" spans="1:24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</row>
    <row r="2296" spans="1:24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</row>
    <row r="2297" spans="1:24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</row>
    <row r="2298" spans="1:24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</row>
    <row r="2299" spans="1:24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</row>
    <row r="2300" spans="1:24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</row>
    <row r="2301" spans="1:24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</row>
    <row r="2302" spans="1:24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</row>
    <row r="2303" spans="1:24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</row>
    <row r="2304" spans="1:24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</row>
    <row r="2305" spans="1: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 s="123">
        <v>0</v>
      </c>
    </row>
    <row r="2306" spans="1: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</row>
    <row r="2307" spans="1: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</row>
    <row r="2308" spans="1: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</row>
    <row r="2309" spans="1: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</row>
    <row r="2310" spans="1: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</row>
    <row r="2311" spans="1: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</row>
    <row r="2312" spans="1: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</row>
    <row r="2313" spans="1: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</row>
    <row r="2314" spans="1: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</row>
    <row r="2315" spans="1: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</row>
    <row r="2316" spans="1: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</row>
    <row r="2317" spans="1: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</row>
    <row r="2318" spans="1: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</row>
    <row r="2319" spans="1: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</row>
    <row r="2320" spans="1: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</row>
    <row r="2321" spans="1:24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</row>
    <row r="2322" spans="1:24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</row>
    <row r="2323" spans="1:24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</row>
    <row r="2324" spans="1:24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</row>
    <row r="2325" spans="1:24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</row>
    <row r="2326" spans="1:24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</row>
    <row r="2327" spans="1:24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</row>
    <row r="2328" spans="1:24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</row>
    <row r="2329" spans="1:24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</row>
    <row r="2330" spans="1:24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</row>
    <row r="2331" spans="1:24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</row>
    <row r="2332" spans="1:24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</row>
    <row r="2333" spans="1:24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</row>
    <row r="2334" spans="1:24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</row>
    <row r="2335" spans="1:24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</row>
    <row r="2336" spans="1:24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</row>
    <row r="2337" spans="1:24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</row>
    <row r="2338" spans="1:24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</row>
    <row r="2339" spans="1:24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</row>
    <row r="2340" spans="1:24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</row>
    <row r="2341" spans="1:24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</row>
    <row r="2342" spans="1:24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</row>
    <row r="2343" spans="1:24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</row>
    <row r="2344" spans="1:24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</row>
    <row r="2345" spans="1:24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</row>
    <row r="2346" spans="1:24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</row>
    <row r="2347" spans="1:24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</row>
    <row r="2348" spans="1:24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</row>
    <row r="2349" spans="1:24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</row>
    <row r="2350" spans="1:24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</row>
    <row r="2351" spans="1:24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</row>
    <row r="2352" spans="1:24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</row>
    <row r="2353" spans="1:24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</row>
    <row r="2354" spans="1:24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</row>
    <row r="2355" spans="1:24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</row>
    <row r="2356" spans="1:24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</row>
    <row r="2357" spans="1:24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</row>
    <row r="2358" spans="1:24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</row>
    <row r="2359" spans="1:24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</row>
    <row r="2360" spans="1:24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</row>
    <row r="2361" spans="1:24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</row>
    <row r="2362" spans="1:24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</row>
    <row r="2363" spans="1:24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</row>
    <row r="2364" spans="1:24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</row>
    <row r="2365" spans="1:24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</row>
    <row r="2366" spans="1:24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</row>
    <row r="2367" spans="1:24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</row>
    <row r="2368" spans="1:24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</row>
    <row r="2369" spans="1:24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</row>
    <row r="2370" spans="1:24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</row>
    <row r="2371" spans="1:24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</row>
    <row r="2372" spans="1:24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</row>
    <row r="2373" spans="1:24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</row>
    <row r="2374" spans="1:24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</row>
    <row r="2375" spans="1:24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</row>
    <row r="2376" spans="1:24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</row>
    <row r="2377" spans="1:24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</row>
    <row r="2378" spans="1:24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</row>
    <row r="2379" spans="1:24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</row>
    <row r="2380" spans="1:24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</row>
    <row r="2381" spans="1:24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</row>
    <row r="2382" spans="1:24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</row>
    <row r="2383" spans="1:24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</row>
    <row r="2384" spans="1:24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</row>
    <row r="2385" spans="1:24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</row>
    <row r="2386" spans="1:24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</row>
    <row r="2387" spans="1:24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</row>
    <row r="2388" spans="1:24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</row>
    <row r="2389" spans="1:24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</row>
    <row r="2390" spans="1:24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</row>
    <row r="2391" spans="1:24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</row>
    <row r="2392" spans="1:24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</row>
    <row r="2393" spans="1:24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</row>
    <row r="2394" spans="1:24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</row>
    <row r="2395" spans="1:24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</row>
    <row r="2396" spans="1:24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</row>
    <row r="2397" spans="1:24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</row>
    <row r="2398" spans="1:24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</row>
    <row r="2399" spans="1:24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</row>
    <row r="2400" spans="1:24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</row>
    <row r="2401" spans="1:24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</row>
    <row r="2402" spans="1:24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</row>
    <row r="2403" spans="1:24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</row>
    <row r="2404" spans="1:24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</row>
    <row r="2405" spans="1:24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</row>
    <row r="2406" spans="1:24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</row>
    <row r="2407" spans="1:24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</row>
    <row r="2408" spans="1:24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</row>
    <row r="2409" spans="1:24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</row>
    <row r="2410" spans="1:24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</row>
    <row r="2411" spans="1:24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</row>
    <row r="2412" spans="1:24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</row>
    <row r="2413" spans="1:24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</row>
    <row r="2414" spans="1:24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</row>
    <row r="2415" spans="1:24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</row>
    <row r="2416" spans="1:24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</row>
    <row r="2417" spans="1:24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</row>
    <row r="2418" spans="1:24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</row>
    <row r="2419" spans="1:24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</row>
    <row r="2420" spans="1:24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</row>
    <row r="2421" spans="1:24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</row>
    <row r="2422" spans="1:24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</row>
    <row r="2423" spans="1:24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</row>
    <row r="2424" spans="1:24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</row>
    <row r="2425" spans="1:24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</row>
    <row r="2426" spans="1:24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</row>
    <row r="2427" spans="1:24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</row>
    <row r="2428" spans="1:24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</row>
    <row r="2429" spans="1:24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</row>
    <row r="2430" spans="1:24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</row>
    <row r="2431" spans="1:24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</row>
    <row r="2432" spans="1:24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</row>
    <row r="2433" spans="1:24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</row>
    <row r="2434" spans="1:24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</row>
    <row r="2435" spans="1:24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</row>
    <row r="2436" spans="1:24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</row>
    <row r="2437" spans="1:24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</row>
    <row r="2438" spans="1:24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</row>
    <row r="2439" spans="1:24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</row>
    <row r="2440" spans="1:24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</row>
    <row r="2441" spans="1:24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</row>
    <row r="2442" spans="1:24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</row>
    <row r="2443" spans="1:24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</row>
    <row r="2444" spans="1:24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</row>
    <row r="2445" spans="1:24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</row>
    <row r="2446" spans="1:24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</row>
    <row r="2447" spans="1:24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</row>
    <row r="2448" spans="1:24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</row>
    <row r="2449" spans="1:24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</row>
    <row r="2450" spans="1:24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</row>
    <row r="2451" spans="1:24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</row>
    <row r="2452" spans="1:24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</row>
    <row r="2453" spans="1:24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</row>
    <row r="2454" spans="1:24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</row>
    <row r="2455" spans="1:24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</row>
    <row r="2456" spans="1:24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</row>
    <row r="2457" spans="1:24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</row>
    <row r="2458" spans="1:24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</row>
    <row r="2459" spans="1:24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</row>
    <row r="2460" spans="1:24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</row>
    <row r="2461" spans="1:24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</row>
    <row r="2462" spans="1:24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</row>
    <row r="2463" spans="1:24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</row>
    <row r="2464" spans="1:24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</row>
    <row r="2465" spans="1:24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</row>
    <row r="2466" spans="1:24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</row>
    <row r="2467" spans="1:24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</row>
    <row r="2468" spans="1:24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</row>
    <row r="2469" spans="1:24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</row>
    <row r="2470" spans="1:24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</row>
    <row r="2471" spans="1:24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</row>
    <row r="2472" spans="1:24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</row>
    <row r="2473" spans="1:24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</row>
    <row r="2474" spans="1:24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</row>
    <row r="2475" spans="1:24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</row>
    <row r="2476" spans="1:24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</row>
    <row r="2477" spans="1:24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</row>
    <row r="2478" spans="1:24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</row>
    <row r="2479" spans="1:24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</row>
    <row r="2480" spans="1:24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</row>
    <row r="2481" spans="1:24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</row>
    <row r="2482" spans="1:24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</row>
    <row r="2483" spans="1:24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</row>
    <row r="2484" spans="1:24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</row>
    <row r="2485" spans="1:24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</row>
    <row r="2486" spans="1:24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</row>
    <row r="2487" spans="1:24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</row>
    <row r="2488" spans="1:24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</row>
    <row r="2489" spans="1:24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</row>
    <row r="2490" spans="1:24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</row>
    <row r="2491" spans="1:24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</row>
    <row r="2492" spans="1:24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</row>
    <row r="2493" spans="1:24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</row>
    <row r="2494" spans="1:24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</row>
    <row r="2495" spans="1:24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</row>
    <row r="2496" spans="1:24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</row>
    <row r="2497" spans="1:24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</row>
    <row r="2498" spans="1:24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</row>
    <row r="2499" spans="1:24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</row>
    <row r="2500" spans="1:24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</row>
    <row r="2501" spans="1:24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</row>
    <row r="2502" spans="1:24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</row>
    <row r="2503" spans="1:24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</row>
    <row r="2504" spans="1:24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</row>
    <row r="2505" spans="1:24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</row>
    <row r="2506" spans="1:24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</row>
    <row r="2507" spans="1:24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</row>
    <row r="2508" spans="1:24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</row>
    <row r="2509" spans="1:24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</row>
    <row r="2510" spans="1:24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</row>
    <row r="2511" spans="1:24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</row>
    <row r="2512" spans="1:24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</row>
    <row r="2513" spans="1:24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</row>
    <row r="2514" spans="1:24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</row>
    <row r="2515" spans="1:24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</row>
    <row r="2516" spans="1:24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</row>
    <row r="2517" spans="1:24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</row>
    <row r="2518" spans="1:24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</row>
    <row r="2519" spans="1:24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</row>
    <row r="2520" spans="1:24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</row>
    <row r="2521" spans="1:24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</row>
    <row r="2522" spans="1:24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</row>
    <row r="2523" spans="1:24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</row>
    <row r="2524" spans="1:24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</row>
    <row r="2525" spans="1:24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</row>
    <row r="2526" spans="1:24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</row>
    <row r="2527" spans="1:24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</row>
    <row r="2528" spans="1:24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</row>
    <row r="2529" spans="1:256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 s="123">
        <f t="shared" ref="Y2529:BM2529" si="0">SUM(Y2:Y2528)</f>
        <v>0</v>
      </c>
      <c r="Z2529" s="123">
        <f t="shared" si="0"/>
        <v>0</v>
      </c>
      <c r="AA2529" s="123">
        <f t="shared" si="0"/>
        <v>0</v>
      </c>
      <c r="AB2529" s="123">
        <f t="shared" si="0"/>
        <v>0</v>
      </c>
      <c r="AC2529" s="123">
        <f t="shared" si="0"/>
        <v>0</v>
      </c>
      <c r="AD2529" s="123">
        <f t="shared" si="0"/>
        <v>0</v>
      </c>
      <c r="AE2529" s="123">
        <f t="shared" si="0"/>
        <v>0</v>
      </c>
      <c r="AF2529" s="123">
        <f t="shared" si="0"/>
        <v>0</v>
      </c>
      <c r="AG2529" s="123">
        <f t="shared" si="0"/>
        <v>0</v>
      </c>
      <c r="AH2529" s="123">
        <f t="shared" si="0"/>
        <v>0</v>
      </c>
      <c r="AI2529" s="123">
        <f t="shared" si="0"/>
        <v>0</v>
      </c>
      <c r="AJ2529" s="123">
        <f t="shared" si="0"/>
        <v>0</v>
      </c>
      <c r="AK2529" s="123">
        <f t="shared" si="0"/>
        <v>0</v>
      </c>
      <c r="AL2529" s="123">
        <f t="shared" si="0"/>
        <v>0</v>
      </c>
      <c r="AM2529" s="123">
        <f t="shared" si="0"/>
        <v>0</v>
      </c>
      <c r="AN2529" s="123">
        <f t="shared" si="0"/>
        <v>0</v>
      </c>
      <c r="AO2529" s="123">
        <f t="shared" si="0"/>
        <v>0</v>
      </c>
      <c r="AP2529" s="123">
        <f t="shared" si="0"/>
        <v>0</v>
      </c>
      <c r="AQ2529" s="123">
        <f t="shared" si="0"/>
        <v>0</v>
      </c>
      <c r="AR2529" s="123">
        <f t="shared" si="0"/>
        <v>0</v>
      </c>
      <c r="AS2529" s="123">
        <f t="shared" si="0"/>
        <v>0</v>
      </c>
      <c r="AT2529" s="123">
        <f t="shared" si="0"/>
        <v>0</v>
      </c>
      <c r="AU2529" s="123">
        <f t="shared" si="0"/>
        <v>0</v>
      </c>
      <c r="AV2529" s="123">
        <f t="shared" si="0"/>
        <v>0</v>
      </c>
      <c r="AW2529" s="123">
        <f t="shared" si="0"/>
        <v>0</v>
      </c>
      <c r="AX2529" s="123">
        <f t="shared" si="0"/>
        <v>0</v>
      </c>
      <c r="AY2529" s="123">
        <f t="shared" si="0"/>
        <v>0</v>
      </c>
      <c r="AZ2529" s="123">
        <f t="shared" si="0"/>
        <v>0</v>
      </c>
      <c r="BA2529" s="123">
        <f t="shared" si="0"/>
        <v>0</v>
      </c>
      <c r="BB2529" s="123">
        <f t="shared" si="0"/>
        <v>0</v>
      </c>
      <c r="BC2529" s="123">
        <f t="shared" si="0"/>
        <v>0</v>
      </c>
      <c r="BD2529" s="123">
        <f t="shared" si="0"/>
        <v>0</v>
      </c>
      <c r="BE2529" s="123">
        <f t="shared" si="0"/>
        <v>0</v>
      </c>
      <c r="BF2529" s="123">
        <f t="shared" si="0"/>
        <v>0</v>
      </c>
      <c r="BG2529" s="123">
        <f t="shared" si="0"/>
        <v>0</v>
      </c>
      <c r="BH2529" s="123">
        <f t="shared" si="0"/>
        <v>0</v>
      </c>
      <c r="BI2529" s="123">
        <f t="shared" si="0"/>
        <v>0</v>
      </c>
      <c r="BJ2529" s="123">
        <f t="shared" si="0"/>
        <v>0</v>
      </c>
      <c r="BK2529" s="123">
        <f t="shared" si="0"/>
        <v>0</v>
      </c>
      <c r="BL2529" s="123">
        <f t="shared" si="0"/>
        <v>0</v>
      </c>
      <c r="BM2529" s="123">
        <f t="shared" si="0"/>
        <v>0</v>
      </c>
      <c r="BN2529" s="123">
        <f t="shared" ref="BN2529:DY2529" si="1">SUM(BN2:BN2528)</f>
        <v>0</v>
      </c>
      <c r="BO2529" s="123">
        <f t="shared" si="1"/>
        <v>0</v>
      </c>
      <c r="BP2529" s="123">
        <f t="shared" si="1"/>
        <v>0</v>
      </c>
      <c r="BQ2529" s="123">
        <f t="shared" si="1"/>
        <v>0</v>
      </c>
      <c r="BR2529" s="123">
        <f t="shared" si="1"/>
        <v>0</v>
      </c>
      <c r="BS2529" s="123">
        <f t="shared" si="1"/>
        <v>0</v>
      </c>
      <c r="BT2529" s="123">
        <f t="shared" si="1"/>
        <v>0</v>
      </c>
      <c r="BU2529" s="123">
        <f t="shared" si="1"/>
        <v>0</v>
      </c>
      <c r="BV2529" s="123">
        <f t="shared" si="1"/>
        <v>0</v>
      </c>
      <c r="BW2529" s="123">
        <f t="shared" si="1"/>
        <v>0</v>
      </c>
      <c r="BX2529" s="123">
        <f t="shared" si="1"/>
        <v>0</v>
      </c>
      <c r="BY2529" s="123">
        <f t="shared" si="1"/>
        <v>0</v>
      </c>
      <c r="BZ2529" s="123">
        <f t="shared" si="1"/>
        <v>0</v>
      </c>
      <c r="CA2529" s="123">
        <f t="shared" si="1"/>
        <v>0</v>
      </c>
      <c r="CB2529" s="123">
        <f t="shared" si="1"/>
        <v>0</v>
      </c>
      <c r="CC2529" s="123">
        <f t="shared" si="1"/>
        <v>0</v>
      </c>
      <c r="CD2529" s="123">
        <f t="shared" si="1"/>
        <v>0</v>
      </c>
      <c r="CE2529" s="123">
        <f t="shared" si="1"/>
        <v>0</v>
      </c>
      <c r="CF2529" s="123">
        <f t="shared" si="1"/>
        <v>0</v>
      </c>
      <c r="CG2529" s="123">
        <f t="shared" si="1"/>
        <v>0</v>
      </c>
      <c r="CH2529" s="123">
        <f t="shared" si="1"/>
        <v>0</v>
      </c>
      <c r="CI2529" s="123">
        <f t="shared" si="1"/>
        <v>0</v>
      </c>
      <c r="CJ2529" s="123">
        <f t="shared" si="1"/>
        <v>0</v>
      </c>
      <c r="CK2529" s="123">
        <f t="shared" si="1"/>
        <v>0</v>
      </c>
      <c r="CL2529" s="123">
        <f t="shared" si="1"/>
        <v>0</v>
      </c>
      <c r="CM2529" s="123">
        <f t="shared" si="1"/>
        <v>0</v>
      </c>
      <c r="CN2529" s="123">
        <f t="shared" si="1"/>
        <v>0</v>
      </c>
      <c r="CO2529" s="123">
        <f t="shared" si="1"/>
        <v>0</v>
      </c>
      <c r="CP2529" s="123">
        <f t="shared" si="1"/>
        <v>0</v>
      </c>
      <c r="CQ2529" s="123">
        <f t="shared" si="1"/>
        <v>0</v>
      </c>
      <c r="CR2529" s="123">
        <f t="shared" si="1"/>
        <v>0</v>
      </c>
      <c r="CS2529" s="123">
        <f t="shared" si="1"/>
        <v>0</v>
      </c>
      <c r="CT2529" s="123">
        <f t="shared" si="1"/>
        <v>0</v>
      </c>
      <c r="CU2529" s="123">
        <f t="shared" si="1"/>
        <v>0</v>
      </c>
      <c r="CV2529" s="123">
        <f t="shared" si="1"/>
        <v>0</v>
      </c>
      <c r="CW2529" s="123">
        <f t="shared" si="1"/>
        <v>0</v>
      </c>
      <c r="CX2529" s="123">
        <f t="shared" si="1"/>
        <v>0</v>
      </c>
      <c r="CY2529" s="123">
        <f t="shared" si="1"/>
        <v>0</v>
      </c>
      <c r="CZ2529" s="123">
        <f t="shared" si="1"/>
        <v>0</v>
      </c>
      <c r="DA2529" s="123">
        <f t="shared" si="1"/>
        <v>0</v>
      </c>
      <c r="DB2529" s="123">
        <f t="shared" si="1"/>
        <v>0</v>
      </c>
      <c r="DC2529" s="123">
        <f t="shared" si="1"/>
        <v>0</v>
      </c>
      <c r="DD2529" s="123">
        <f t="shared" si="1"/>
        <v>0</v>
      </c>
      <c r="DE2529" s="123">
        <f t="shared" si="1"/>
        <v>0</v>
      </c>
      <c r="DF2529" s="123">
        <f t="shared" si="1"/>
        <v>0</v>
      </c>
      <c r="DG2529" s="123">
        <f t="shared" si="1"/>
        <v>0</v>
      </c>
      <c r="DH2529" s="123">
        <f t="shared" si="1"/>
        <v>0</v>
      </c>
      <c r="DI2529" s="123">
        <f t="shared" si="1"/>
        <v>0</v>
      </c>
      <c r="DJ2529" s="123">
        <f t="shared" si="1"/>
        <v>0</v>
      </c>
      <c r="DK2529" s="123">
        <f t="shared" si="1"/>
        <v>0</v>
      </c>
      <c r="DL2529" s="123">
        <f t="shared" si="1"/>
        <v>0</v>
      </c>
      <c r="DM2529" s="123">
        <f t="shared" si="1"/>
        <v>0</v>
      </c>
      <c r="DN2529" s="123">
        <f t="shared" si="1"/>
        <v>0</v>
      </c>
      <c r="DO2529" s="123">
        <f t="shared" si="1"/>
        <v>0</v>
      </c>
      <c r="DP2529" s="123">
        <f t="shared" si="1"/>
        <v>0</v>
      </c>
      <c r="DQ2529" s="123">
        <f t="shared" si="1"/>
        <v>0</v>
      </c>
      <c r="DR2529" s="123">
        <f t="shared" si="1"/>
        <v>0</v>
      </c>
      <c r="DS2529" s="123">
        <f t="shared" si="1"/>
        <v>0</v>
      </c>
      <c r="DT2529" s="123">
        <f t="shared" si="1"/>
        <v>0</v>
      </c>
      <c r="DU2529" s="123">
        <f t="shared" si="1"/>
        <v>0</v>
      </c>
      <c r="DV2529" s="123">
        <f t="shared" si="1"/>
        <v>0</v>
      </c>
      <c r="DW2529" s="123">
        <f t="shared" si="1"/>
        <v>0</v>
      </c>
      <c r="DX2529" s="123">
        <f t="shared" si="1"/>
        <v>0</v>
      </c>
      <c r="DY2529" s="123">
        <f t="shared" si="1"/>
        <v>0</v>
      </c>
      <c r="DZ2529" s="123">
        <f t="shared" ref="DZ2529:GK2529" si="2">SUM(DZ2:DZ2528)</f>
        <v>0</v>
      </c>
      <c r="EA2529" s="123">
        <f t="shared" si="2"/>
        <v>0</v>
      </c>
      <c r="EB2529" s="123">
        <f t="shared" si="2"/>
        <v>0</v>
      </c>
      <c r="EC2529" s="123">
        <f t="shared" si="2"/>
        <v>0</v>
      </c>
      <c r="ED2529" s="123">
        <f t="shared" si="2"/>
        <v>0</v>
      </c>
      <c r="EE2529" s="123">
        <f t="shared" si="2"/>
        <v>0</v>
      </c>
      <c r="EF2529" s="123">
        <f t="shared" si="2"/>
        <v>0</v>
      </c>
      <c r="EG2529" s="123">
        <f t="shared" si="2"/>
        <v>0</v>
      </c>
      <c r="EH2529" s="123">
        <f t="shared" si="2"/>
        <v>0</v>
      </c>
      <c r="EI2529" s="123">
        <f t="shared" si="2"/>
        <v>0</v>
      </c>
      <c r="EJ2529" s="123">
        <f t="shared" si="2"/>
        <v>0</v>
      </c>
      <c r="EK2529" s="123">
        <f t="shared" si="2"/>
        <v>0</v>
      </c>
      <c r="EL2529" s="123">
        <f t="shared" si="2"/>
        <v>0</v>
      </c>
      <c r="EM2529" s="123">
        <f t="shared" si="2"/>
        <v>0</v>
      </c>
      <c r="EN2529" s="123">
        <f t="shared" si="2"/>
        <v>0</v>
      </c>
      <c r="EO2529" s="123">
        <f t="shared" si="2"/>
        <v>0</v>
      </c>
      <c r="EP2529" s="123">
        <f t="shared" si="2"/>
        <v>0</v>
      </c>
      <c r="EQ2529" s="123">
        <f t="shared" si="2"/>
        <v>0</v>
      </c>
      <c r="ER2529" s="123">
        <f t="shared" si="2"/>
        <v>0</v>
      </c>
      <c r="ES2529" s="123">
        <f t="shared" si="2"/>
        <v>0</v>
      </c>
      <c r="ET2529" s="123">
        <f t="shared" si="2"/>
        <v>0</v>
      </c>
      <c r="EU2529" s="123">
        <f t="shared" si="2"/>
        <v>0</v>
      </c>
      <c r="EV2529" s="123">
        <f t="shared" si="2"/>
        <v>0</v>
      </c>
      <c r="EW2529" s="123">
        <f t="shared" si="2"/>
        <v>0</v>
      </c>
      <c r="EX2529" s="123">
        <f t="shared" si="2"/>
        <v>0</v>
      </c>
      <c r="EY2529" s="123">
        <f t="shared" si="2"/>
        <v>0</v>
      </c>
      <c r="EZ2529" s="123">
        <f t="shared" si="2"/>
        <v>0</v>
      </c>
      <c r="FA2529" s="123">
        <f t="shared" si="2"/>
        <v>0</v>
      </c>
      <c r="FB2529" s="123">
        <f t="shared" si="2"/>
        <v>0</v>
      </c>
      <c r="FC2529" s="123">
        <f t="shared" si="2"/>
        <v>0</v>
      </c>
      <c r="FD2529" s="123">
        <f t="shared" si="2"/>
        <v>0</v>
      </c>
      <c r="FE2529" s="123">
        <f t="shared" si="2"/>
        <v>0</v>
      </c>
      <c r="FF2529" s="123">
        <f t="shared" si="2"/>
        <v>0</v>
      </c>
      <c r="FG2529" s="123">
        <f t="shared" si="2"/>
        <v>0</v>
      </c>
      <c r="FH2529" s="123">
        <f t="shared" si="2"/>
        <v>0</v>
      </c>
      <c r="FI2529" s="123">
        <f t="shared" si="2"/>
        <v>0</v>
      </c>
      <c r="FJ2529" s="123">
        <f t="shared" si="2"/>
        <v>0</v>
      </c>
      <c r="FK2529" s="123">
        <f t="shared" si="2"/>
        <v>0</v>
      </c>
      <c r="FL2529" s="123">
        <f t="shared" si="2"/>
        <v>0</v>
      </c>
      <c r="FM2529" s="123">
        <f t="shared" si="2"/>
        <v>0</v>
      </c>
      <c r="FN2529" s="123">
        <f t="shared" si="2"/>
        <v>0</v>
      </c>
      <c r="FO2529" s="123">
        <f t="shared" si="2"/>
        <v>0</v>
      </c>
      <c r="FP2529" s="123">
        <f t="shared" si="2"/>
        <v>0</v>
      </c>
      <c r="FQ2529" s="123">
        <f t="shared" si="2"/>
        <v>0</v>
      </c>
      <c r="FR2529" s="123">
        <f t="shared" si="2"/>
        <v>0</v>
      </c>
      <c r="FS2529" s="123">
        <f t="shared" si="2"/>
        <v>0</v>
      </c>
      <c r="FT2529" s="123">
        <f t="shared" si="2"/>
        <v>0</v>
      </c>
      <c r="FU2529" s="123">
        <f t="shared" si="2"/>
        <v>0</v>
      </c>
      <c r="FV2529" s="123">
        <f t="shared" si="2"/>
        <v>0</v>
      </c>
      <c r="FW2529" s="123">
        <f t="shared" si="2"/>
        <v>0</v>
      </c>
      <c r="FX2529" s="123">
        <f t="shared" si="2"/>
        <v>0</v>
      </c>
      <c r="FY2529" s="123">
        <f t="shared" si="2"/>
        <v>0</v>
      </c>
      <c r="FZ2529" s="123">
        <f t="shared" si="2"/>
        <v>0</v>
      </c>
      <c r="GA2529" s="123">
        <f t="shared" si="2"/>
        <v>0</v>
      </c>
      <c r="GB2529" s="123">
        <f t="shared" si="2"/>
        <v>0</v>
      </c>
      <c r="GC2529" s="123">
        <f t="shared" si="2"/>
        <v>0</v>
      </c>
      <c r="GD2529" s="123">
        <f t="shared" si="2"/>
        <v>0</v>
      </c>
      <c r="GE2529" s="123">
        <f t="shared" si="2"/>
        <v>0</v>
      </c>
      <c r="GF2529" s="123">
        <f t="shared" si="2"/>
        <v>0</v>
      </c>
      <c r="GG2529" s="123">
        <f t="shared" si="2"/>
        <v>0</v>
      </c>
      <c r="GH2529" s="123">
        <f t="shared" si="2"/>
        <v>0</v>
      </c>
      <c r="GI2529" s="123">
        <f t="shared" si="2"/>
        <v>0</v>
      </c>
      <c r="GJ2529" s="123">
        <f t="shared" si="2"/>
        <v>0</v>
      </c>
      <c r="GK2529" s="123">
        <f t="shared" si="2"/>
        <v>0</v>
      </c>
      <c r="GL2529" s="123">
        <f t="shared" ref="GL2529:IV2529" si="3">SUM(GL2:GL2528)</f>
        <v>0</v>
      </c>
      <c r="GM2529" s="123">
        <f t="shared" si="3"/>
        <v>0</v>
      </c>
      <c r="GN2529" s="123">
        <f t="shared" si="3"/>
        <v>0</v>
      </c>
      <c r="GO2529" s="123">
        <f t="shared" si="3"/>
        <v>0</v>
      </c>
      <c r="GP2529" s="123">
        <f t="shared" si="3"/>
        <v>0</v>
      </c>
      <c r="GQ2529" s="123">
        <f t="shared" si="3"/>
        <v>0</v>
      </c>
      <c r="GR2529" s="123">
        <f t="shared" si="3"/>
        <v>0</v>
      </c>
      <c r="GS2529" s="123">
        <f t="shared" si="3"/>
        <v>0</v>
      </c>
      <c r="GT2529" s="123">
        <f t="shared" si="3"/>
        <v>0</v>
      </c>
      <c r="GU2529" s="123">
        <f t="shared" si="3"/>
        <v>0</v>
      </c>
      <c r="GV2529" s="123">
        <f t="shared" si="3"/>
        <v>0</v>
      </c>
      <c r="GW2529" s="123">
        <f t="shared" si="3"/>
        <v>0</v>
      </c>
      <c r="GX2529" s="123">
        <f t="shared" si="3"/>
        <v>0</v>
      </c>
      <c r="GY2529" s="123">
        <f t="shared" si="3"/>
        <v>0</v>
      </c>
      <c r="GZ2529" s="123">
        <f t="shared" si="3"/>
        <v>0</v>
      </c>
      <c r="HA2529" s="123">
        <f t="shared" si="3"/>
        <v>0</v>
      </c>
      <c r="HB2529" s="123">
        <f t="shared" si="3"/>
        <v>0</v>
      </c>
      <c r="HC2529" s="123">
        <f t="shared" si="3"/>
        <v>0</v>
      </c>
      <c r="HD2529" s="123">
        <f t="shared" si="3"/>
        <v>0</v>
      </c>
      <c r="HE2529" s="123">
        <f t="shared" si="3"/>
        <v>0</v>
      </c>
      <c r="HF2529" s="123">
        <f t="shared" si="3"/>
        <v>0</v>
      </c>
      <c r="HG2529" s="123">
        <f t="shared" si="3"/>
        <v>0</v>
      </c>
      <c r="HH2529" s="123">
        <f t="shared" si="3"/>
        <v>0</v>
      </c>
      <c r="HI2529" s="123">
        <f t="shared" si="3"/>
        <v>0</v>
      </c>
      <c r="HJ2529" s="123">
        <f t="shared" si="3"/>
        <v>0</v>
      </c>
      <c r="HK2529" s="123">
        <f t="shared" si="3"/>
        <v>0</v>
      </c>
      <c r="HL2529" s="123">
        <f t="shared" si="3"/>
        <v>0</v>
      </c>
      <c r="HM2529" s="123">
        <f t="shared" si="3"/>
        <v>0</v>
      </c>
      <c r="HN2529" s="123">
        <f t="shared" si="3"/>
        <v>0</v>
      </c>
      <c r="HO2529" s="123">
        <f t="shared" si="3"/>
        <v>0</v>
      </c>
      <c r="HP2529" s="123">
        <f t="shared" si="3"/>
        <v>0</v>
      </c>
      <c r="HQ2529" s="123">
        <f t="shared" si="3"/>
        <v>0</v>
      </c>
      <c r="HR2529" s="123">
        <f t="shared" si="3"/>
        <v>0</v>
      </c>
      <c r="HS2529" s="123">
        <f t="shared" si="3"/>
        <v>0</v>
      </c>
      <c r="HT2529" s="123">
        <f t="shared" si="3"/>
        <v>0</v>
      </c>
      <c r="HU2529" s="123">
        <f t="shared" si="3"/>
        <v>0</v>
      </c>
      <c r="HV2529" s="123">
        <f t="shared" si="3"/>
        <v>0</v>
      </c>
      <c r="HW2529" s="123">
        <f t="shared" si="3"/>
        <v>0</v>
      </c>
      <c r="HX2529" s="123">
        <f t="shared" si="3"/>
        <v>0</v>
      </c>
      <c r="HY2529" s="123">
        <f t="shared" si="3"/>
        <v>0</v>
      </c>
      <c r="HZ2529" s="123">
        <f t="shared" si="3"/>
        <v>0</v>
      </c>
      <c r="IA2529" s="123">
        <f t="shared" si="3"/>
        <v>0</v>
      </c>
      <c r="IB2529" s="123">
        <f t="shared" si="3"/>
        <v>0</v>
      </c>
      <c r="IC2529" s="123">
        <f t="shared" si="3"/>
        <v>0</v>
      </c>
      <c r="ID2529" s="123">
        <f t="shared" si="3"/>
        <v>0</v>
      </c>
      <c r="IE2529" s="123">
        <f t="shared" si="3"/>
        <v>0</v>
      </c>
      <c r="IF2529" s="123">
        <f t="shared" si="3"/>
        <v>0</v>
      </c>
      <c r="IG2529" s="123">
        <f t="shared" si="3"/>
        <v>0</v>
      </c>
      <c r="IH2529" s="123">
        <f t="shared" si="3"/>
        <v>0</v>
      </c>
      <c r="II2529" s="123">
        <f t="shared" si="3"/>
        <v>0</v>
      </c>
      <c r="IJ2529" s="123">
        <f t="shared" si="3"/>
        <v>0</v>
      </c>
      <c r="IK2529" s="123">
        <f t="shared" si="3"/>
        <v>0</v>
      </c>
      <c r="IL2529" s="123">
        <f t="shared" si="3"/>
        <v>0</v>
      </c>
      <c r="IM2529" s="123">
        <f t="shared" si="3"/>
        <v>0</v>
      </c>
      <c r="IN2529" s="123">
        <f t="shared" si="3"/>
        <v>0</v>
      </c>
      <c r="IO2529" s="123">
        <f t="shared" si="3"/>
        <v>0</v>
      </c>
      <c r="IP2529" s="123">
        <f t="shared" si="3"/>
        <v>0</v>
      </c>
      <c r="IQ2529" s="123">
        <f t="shared" si="3"/>
        <v>0</v>
      </c>
      <c r="IR2529" s="123">
        <f t="shared" si="3"/>
        <v>0</v>
      </c>
      <c r="IS2529" s="123">
        <f t="shared" si="3"/>
        <v>0</v>
      </c>
      <c r="IT2529" s="123">
        <f t="shared" si="3"/>
        <v>0</v>
      </c>
      <c r="IU2529" s="123">
        <f t="shared" si="3"/>
        <v>0</v>
      </c>
      <c r="IV2529" s="123">
        <f t="shared" si="3"/>
        <v>0</v>
      </c>
    </row>
    <row r="2530" spans="1:256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</row>
    <row r="2531" spans="1:256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</row>
    <row r="2532" spans="1:256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</row>
    <row r="2533" spans="1:256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</row>
    <row r="2534" spans="1:256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</row>
    <row r="2535" spans="1:256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</row>
    <row r="2536" spans="1:256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</row>
    <row r="2537" spans="1:256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</row>
    <row r="2538" spans="1:256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</row>
    <row r="2539" spans="1:256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</row>
    <row r="2540" spans="1:256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</row>
    <row r="2541" spans="1:256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</row>
    <row r="2542" spans="1:256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</row>
    <row r="2543" spans="1:256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</row>
    <row r="2544" spans="1:256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</row>
    <row r="2545" spans="1:24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</row>
    <row r="2546" spans="1:24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</row>
    <row r="2547" spans="1:24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</row>
    <row r="2548" spans="1:24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</row>
    <row r="2549" spans="1:24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</row>
    <row r="2550" spans="1:24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</row>
    <row r="2551" spans="1:24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</row>
    <row r="2552" spans="1:24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</row>
    <row r="2553" spans="1:24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</row>
    <row r="2554" spans="1:24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</row>
    <row r="2555" spans="1:24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</row>
    <row r="2556" spans="1:24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</row>
    <row r="2557" spans="1:24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</row>
    <row r="2558" spans="1:24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</row>
    <row r="2559" spans="1:24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</row>
    <row r="2560" spans="1:24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</row>
    <row r="2561" spans="1:24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</row>
    <row r="2562" spans="1:24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</row>
    <row r="2563" spans="1:24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</row>
    <row r="2564" spans="1:24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</row>
    <row r="2565" spans="1:24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</row>
    <row r="2566" spans="1:24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</row>
    <row r="2567" spans="1:24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</row>
    <row r="2568" spans="1:24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</row>
    <row r="2569" spans="1:24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</row>
    <row r="2570" spans="1:24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</row>
    <row r="2571" spans="1:24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</row>
    <row r="2572" spans="1:24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</row>
    <row r="2573" spans="1:24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</row>
    <row r="2574" spans="1:24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</row>
    <row r="2575" spans="1:24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</row>
    <row r="2576" spans="1:24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</row>
    <row r="2577" spans="1:24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</row>
    <row r="2578" spans="1:24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</row>
    <row r="2579" spans="1:24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</row>
    <row r="2580" spans="1:24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</row>
    <row r="2581" spans="1:24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</row>
    <row r="2582" spans="1:24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</row>
    <row r="2583" spans="1:24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</row>
    <row r="2584" spans="1:24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</row>
    <row r="2585" spans="1:24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</row>
    <row r="2586" spans="1:24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</row>
    <row r="2587" spans="1:24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</row>
    <row r="2588" spans="1:24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</row>
    <row r="2589" spans="1:24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</row>
    <row r="2590" spans="1:24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</row>
    <row r="2591" spans="1:24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</row>
    <row r="2592" spans="1:24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</row>
    <row r="2593" spans="1:24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</row>
    <row r="2594" spans="1:24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</row>
    <row r="2595" spans="1:24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</row>
    <row r="2596" spans="1:24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</row>
    <row r="2597" spans="1:24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</row>
    <row r="2598" spans="1:24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</row>
    <row r="2599" spans="1:24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</row>
    <row r="2600" spans="1:24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</row>
    <row r="2601" spans="1:24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</row>
    <row r="2602" spans="1:24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</row>
    <row r="2603" spans="1:24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</row>
    <row r="2604" spans="1:24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</row>
    <row r="2605" spans="1:24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</row>
    <row r="2606" spans="1:24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</row>
    <row r="2607" spans="1:24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</row>
    <row r="2608" spans="1:24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</row>
    <row r="2609" spans="1:24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</row>
    <row r="2610" spans="1:24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</row>
    <row r="2611" spans="1:24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</row>
    <row r="2612" spans="1:24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</row>
    <row r="2613" spans="1:24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</row>
    <row r="2614" spans="1:24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</row>
    <row r="2615" spans="1:24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</row>
    <row r="2616" spans="1:24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</row>
    <row r="2617" spans="1:24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</row>
    <row r="2618" spans="1:24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</row>
    <row r="2619" spans="1:24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</row>
    <row r="2620" spans="1:24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</row>
    <row r="2621" spans="1:24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</row>
    <row r="2622" spans="1:24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</row>
    <row r="2623" spans="1:24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</row>
    <row r="2624" spans="1:24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</row>
    <row r="2625" spans="1:24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</row>
    <row r="2626" spans="1:24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</row>
    <row r="2627" spans="1:24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</row>
    <row r="2628" spans="1:24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</row>
    <row r="2629" spans="1:24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</row>
    <row r="2630" spans="1:24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</row>
    <row r="2631" spans="1:24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</row>
    <row r="2632" spans="1:24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</row>
    <row r="2633" spans="1:24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</row>
    <row r="2634" spans="1:24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</row>
    <row r="2635" spans="1:24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</row>
    <row r="2636" spans="1:24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</row>
    <row r="2637" spans="1:24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</row>
    <row r="2638" spans="1:24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</row>
    <row r="2639" spans="1:24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</row>
    <row r="2640" spans="1:24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</row>
    <row r="2641" spans="1:24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</row>
    <row r="2642" spans="1:24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</row>
    <row r="2643" spans="1:24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</row>
    <row r="2644" spans="1:24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</row>
    <row r="2645" spans="1:24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</row>
    <row r="2646" spans="1:24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</row>
    <row r="2647" spans="1:24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</row>
    <row r="2648" spans="1:24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</row>
    <row r="2649" spans="1:24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</row>
    <row r="2650" spans="1:24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</row>
    <row r="2651" spans="1:24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</row>
    <row r="2652" spans="1:24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</row>
    <row r="2653" spans="1:24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</row>
    <row r="2654" spans="1:24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</row>
    <row r="2655" spans="1:24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</row>
    <row r="2656" spans="1:24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</row>
    <row r="2657" spans="1:24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</row>
    <row r="2658" spans="1:24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</row>
    <row r="2659" spans="1:24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</row>
    <row r="2660" spans="1:24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</row>
    <row r="2661" spans="1:24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</row>
    <row r="2662" spans="1:24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</row>
    <row r="2663" spans="1:24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</row>
    <row r="2664" spans="1:24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</row>
    <row r="2665" spans="1:24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</row>
    <row r="2666" spans="1:24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</row>
    <row r="2667" spans="1:24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</row>
    <row r="2668" spans="1:24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</row>
    <row r="2669" spans="1:24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</row>
    <row r="2670" spans="1:24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</row>
    <row r="2671" spans="1:24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</row>
    <row r="2672" spans="1:24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</row>
    <row r="2673" spans="1:24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</row>
    <row r="2674" spans="1:24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</row>
    <row r="2675" spans="1:24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</row>
    <row r="2676" spans="1:24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</row>
    <row r="2677" spans="1:24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</row>
    <row r="2678" spans="1:24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</row>
    <row r="2679" spans="1:24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</row>
    <row r="2680" spans="1:24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</row>
    <row r="2681" spans="1:24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</row>
    <row r="2682" spans="1:24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</row>
    <row r="2683" spans="1:24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</row>
    <row r="2684" spans="1:24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</row>
    <row r="2685" spans="1:24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</row>
    <row r="2686" spans="1:24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</row>
    <row r="2687" spans="1:24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</row>
    <row r="2688" spans="1:24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</row>
    <row r="2689" spans="1:24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</row>
    <row r="2690" spans="1:24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</row>
    <row r="2691" spans="1:24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</row>
    <row r="2692" spans="1:24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</row>
    <row r="2693" spans="1:24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</row>
    <row r="2694" spans="1:24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</row>
    <row r="2695" spans="1:24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</row>
    <row r="2696" spans="1:24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</row>
    <row r="2697" spans="1:24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</row>
    <row r="2698" spans="1:24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</row>
    <row r="2699" spans="1:24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</row>
    <row r="2700" spans="1:24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</row>
    <row r="2701" spans="1:24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</row>
    <row r="2702" spans="1:24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</row>
    <row r="2703" spans="1:24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</row>
    <row r="2704" spans="1:24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</row>
    <row r="2705" spans="1:24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</row>
    <row r="2706" spans="1:24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</row>
    <row r="2707" spans="1:24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</row>
    <row r="2708" spans="1:24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</row>
    <row r="2709" spans="1:24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</row>
    <row r="2710" spans="1:24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</row>
    <row r="2711" spans="1:24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</row>
    <row r="2712" spans="1:24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</row>
    <row r="2713" spans="1:24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</row>
    <row r="2714" spans="1:24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</row>
    <row r="2715" spans="1:24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</row>
    <row r="2716" spans="1:24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</row>
    <row r="2717" spans="1:24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</row>
    <row r="2718" spans="1:24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</row>
    <row r="2719" spans="1:24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</row>
    <row r="2720" spans="1:24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</row>
    <row r="2721" spans="1:24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</row>
    <row r="2722" spans="1:24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</row>
    <row r="2723" spans="1:24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</row>
    <row r="2724" spans="1:24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</row>
    <row r="2725" spans="1:24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</row>
    <row r="2726" spans="1:24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</row>
    <row r="2727" spans="1:24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</row>
    <row r="2728" spans="1:24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</row>
    <row r="2729" spans="1:24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</row>
    <row r="2730" spans="1:24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</row>
    <row r="2731" spans="1:24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</row>
    <row r="2732" spans="1:24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</row>
    <row r="2733" spans="1:24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</row>
    <row r="2734" spans="1:24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</row>
    <row r="2735" spans="1:24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</row>
    <row r="2736" spans="1:24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</row>
    <row r="2737" spans="1:24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</row>
    <row r="2738" spans="1:24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</row>
    <row r="2739" spans="1:24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</row>
    <row r="2740" spans="1:24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</row>
    <row r="2741" spans="1:24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</row>
    <row r="2742" spans="1:24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</row>
    <row r="2743" spans="1:24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</row>
    <row r="2744" spans="1:24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</row>
    <row r="2745" spans="1:24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</row>
    <row r="2746" spans="1:24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</row>
    <row r="2747" spans="1:24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</row>
    <row r="2748" spans="1:24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</row>
    <row r="2749" spans="1:24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</row>
    <row r="2750" spans="1:24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</row>
    <row r="2751" spans="1:24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</row>
    <row r="2752" spans="1:24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</row>
    <row r="2753" spans="1:24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</row>
    <row r="2754" spans="1:24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</row>
    <row r="2755" spans="1:24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</row>
    <row r="2756" spans="1:24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</row>
    <row r="2757" spans="1:24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</row>
    <row r="2758" spans="1:24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</row>
    <row r="2759" spans="1:24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</row>
    <row r="2760" spans="1:24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</row>
    <row r="2761" spans="1:24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</row>
    <row r="2762" spans="1:24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</row>
    <row r="2763" spans="1:24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</row>
    <row r="2764" spans="1:24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</row>
    <row r="2765" spans="1:24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</row>
    <row r="2766" spans="1:24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</row>
    <row r="2767" spans="1:24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</row>
    <row r="2768" spans="1:24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</row>
    <row r="2769" spans="1:24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</row>
    <row r="2770" spans="1:24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</row>
    <row r="2771" spans="1:24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</row>
    <row r="2772" spans="1:24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</row>
    <row r="2773" spans="1:24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</row>
    <row r="2774" spans="1:24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</row>
    <row r="2775" spans="1:24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</row>
    <row r="2776" spans="1:24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</row>
    <row r="2777" spans="1:24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</row>
    <row r="2778" spans="1:24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</row>
    <row r="2779" spans="1:24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</row>
    <row r="2780" spans="1:24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</row>
    <row r="2781" spans="1:24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</row>
    <row r="2782" spans="1:24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</row>
    <row r="2783" spans="1:24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</row>
    <row r="2784" spans="1:24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</row>
    <row r="2785" spans="1:24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</row>
    <row r="2786" spans="1:24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</row>
    <row r="2787" spans="1:24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</row>
    <row r="2788" spans="1:24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</row>
    <row r="2789" spans="1:24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</row>
    <row r="2790" spans="1:24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</row>
    <row r="2791" spans="1:24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</row>
    <row r="2792" spans="1:24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</row>
    <row r="2793" spans="1:24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</row>
    <row r="2794" spans="1:24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</row>
    <row r="2795" spans="1:24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</row>
    <row r="2796" spans="1:24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</row>
    <row r="2797" spans="1:24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</row>
    <row r="2798" spans="1:24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</row>
    <row r="2799" spans="1:24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</row>
    <row r="2800" spans="1:24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</row>
    <row r="2801" spans="1:24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</row>
    <row r="2802" spans="1:24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</row>
    <row r="2803" spans="1:24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</row>
    <row r="2804" spans="1:24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</row>
    <row r="2805" spans="1:24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</row>
    <row r="2806" spans="1:24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</row>
    <row r="2807" spans="1:24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</row>
    <row r="2808" spans="1:24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</row>
    <row r="2809" spans="1:24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</row>
    <row r="2810" spans="1:24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</row>
    <row r="2811" spans="1:24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</row>
    <row r="2812" spans="1:24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</row>
    <row r="2813" spans="1:24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</row>
    <row r="2814" spans="1:24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</row>
    <row r="2815" spans="1:24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</row>
    <row r="2816" spans="1:24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</row>
    <row r="2817" spans="1:24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</row>
    <row r="2818" spans="1:24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</row>
    <row r="2819" spans="1:24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</row>
    <row r="2820" spans="1:24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</row>
    <row r="2821" spans="1:24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</row>
    <row r="2822" spans="1:24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</row>
    <row r="2823" spans="1:24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</row>
    <row r="2824" spans="1:24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</row>
    <row r="2825" spans="1:24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</row>
    <row r="2826" spans="1:24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</row>
    <row r="2827" spans="1:24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</row>
    <row r="2828" spans="1:24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</row>
    <row r="2829" spans="1:24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</row>
    <row r="2830" spans="1:24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</row>
    <row r="2831" spans="1:24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</row>
    <row r="2832" spans="1:24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</row>
    <row r="2833" spans="1:24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</row>
    <row r="2834" spans="1:24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</row>
    <row r="2835" spans="1:24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</row>
    <row r="2836" spans="1:24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</row>
    <row r="2837" spans="1:24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</row>
    <row r="2838" spans="1:24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</row>
    <row r="2839" spans="1:24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</row>
    <row r="2840" spans="1:24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</row>
    <row r="2841" spans="1:24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</row>
    <row r="2842" spans="1:24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</row>
    <row r="2843" spans="1:24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</row>
    <row r="2844" spans="1:24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</row>
    <row r="2845" spans="1:24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</row>
    <row r="2846" spans="1:24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</row>
    <row r="2847" spans="1:24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</row>
    <row r="2848" spans="1:24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</row>
    <row r="2849" spans="1:24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</row>
    <row r="2850" spans="1:24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</row>
    <row r="2851" spans="1:24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</row>
    <row r="2852" spans="1:24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</row>
    <row r="2853" spans="1:24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</row>
    <row r="2854" spans="1:24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</row>
    <row r="2855" spans="1:24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</row>
    <row r="2856" spans="1:24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</row>
    <row r="2857" spans="1:24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</row>
    <row r="2858" spans="1:24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</row>
    <row r="2859" spans="1:24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</row>
    <row r="2860" spans="1:24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</row>
    <row r="2861" spans="1:24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</row>
    <row r="2862" spans="1:24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</row>
    <row r="2863" spans="1:24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</row>
    <row r="2864" spans="1:24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</row>
    <row r="2865" spans="1:24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</row>
    <row r="2866" spans="1:24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</row>
    <row r="2867" spans="1:24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</row>
    <row r="2868" spans="1:24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</row>
    <row r="2869" spans="1:24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</row>
    <row r="2870" spans="1:24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</row>
    <row r="2871" spans="1:24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</row>
    <row r="2872" spans="1:24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</row>
    <row r="2873" spans="1:24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</row>
    <row r="2874" spans="1:24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</row>
    <row r="2875" spans="1:24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</row>
    <row r="2876" spans="1:24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</row>
    <row r="2877" spans="1:24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</row>
    <row r="2878" spans="1:24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</row>
    <row r="2879" spans="1:24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</row>
    <row r="2880" spans="1:24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</row>
    <row r="2881" spans="1:24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</row>
    <row r="2882" spans="1:24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</row>
    <row r="2883" spans="1:24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</row>
    <row r="2884" spans="1:24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</row>
    <row r="2885" spans="1:24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</row>
    <row r="2886" spans="1:24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</row>
    <row r="2887" spans="1:24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</row>
    <row r="2888" spans="1:24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</row>
    <row r="2889" spans="1:24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</row>
    <row r="2890" spans="1:24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</row>
    <row r="2891" spans="1:24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</row>
    <row r="2892" spans="1:24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</row>
    <row r="2893" spans="1:24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</row>
    <row r="2894" spans="1:24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</row>
    <row r="2895" spans="1:24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</row>
    <row r="2896" spans="1:24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</row>
    <row r="2897" spans="1:24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</row>
    <row r="2898" spans="1:24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</row>
    <row r="2899" spans="1:24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</row>
    <row r="2900" spans="1:24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</row>
    <row r="2901" spans="1:24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</row>
    <row r="2902" spans="1:24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</row>
    <row r="2903" spans="1:24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</row>
    <row r="2904" spans="1:24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</row>
    <row r="2905" spans="1:24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</row>
    <row r="2906" spans="1:24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</row>
    <row r="2907" spans="1:24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</row>
    <row r="2908" spans="1:24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</row>
    <row r="2909" spans="1:24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</row>
    <row r="2910" spans="1:24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</row>
    <row r="2911" spans="1:24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</row>
    <row r="2912" spans="1:24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</row>
    <row r="2913" spans="1:24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</row>
    <row r="2914" spans="1:24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</row>
    <row r="2915" spans="1:24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</row>
    <row r="2916" spans="1:24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</row>
    <row r="2917" spans="1:24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</row>
    <row r="2918" spans="1:24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</row>
    <row r="2919" spans="1:24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</row>
    <row r="2920" spans="1:24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</row>
    <row r="2921" spans="1:24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</row>
    <row r="2922" spans="1:24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</row>
    <row r="2923" spans="1:24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</row>
    <row r="2924" spans="1:24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</row>
    <row r="2925" spans="1:24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</row>
    <row r="2926" spans="1:24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</row>
    <row r="2927" spans="1:24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</row>
    <row r="2928" spans="1:24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</row>
    <row r="2929" spans="1:24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</row>
    <row r="2930" spans="1:24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</row>
    <row r="2931" spans="1:24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</row>
    <row r="2932" spans="1:24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</row>
    <row r="2933" spans="1:24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</row>
    <row r="2934" spans="1:24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</row>
    <row r="2935" spans="1:24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</row>
    <row r="2936" spans="1:24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</row>
    <row r="2937" spans="1:24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</row>
    <row r="2938" spans="1:24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</row>
    <row r="2939" spans="1:24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</row>
    <row r="2940" spans="1:24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</row>
    <row r="2941" spans="1:24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</row>
    <row r="2942" spans="1:24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</row>
    <row r="2943" spans="1:24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</row>
    <row r="2944" spans="1:24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</row>
    <row r="2945" spans="1:24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</row>
    <row r="2946" spans="1:24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</row>
    <row r="2947" spans="1:24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</row>
    <row r="2948" spans="1:24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</row>
    <row r="2949" spans="1:24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</row>
    <row r="2950" spans="1:24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</row>
    <row r="2951" spans="1:24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</row>
    <row r="2952" spans="1:24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</row>
    <row r="2953" spans="1:24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</row>
    <row r="2954" spans="1:24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</row>
    <row r="2955" spans="1:24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</row>
    <row r="2956" spans="1:24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</row>
    <row r="2957" spans="1:24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</row>
    <row r="2958" spans="1:24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</row>
    <row r="2959" spans="1:24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</row>
    <row r="2960" spans="1:24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</row>
    <row r="2961" spans="1:24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</row>
    <row r="2962" spans="1:24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</row>
    <row r="2963" spans="1:24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</row>
    <row r="2964" spans="1:24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</row>
    <row r="2965" spans="1:24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</row>
    <row r="2966" spans="1:24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</row>
    <row r="2967" spans="1:24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</row>
    <row r="2968" spans="1:24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</row>
    <row r="2969" spans="1:24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</row>
    <row r="2970" spans="1:24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</row>
    <row r="2971" spans="1:24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</row>
    <row r="2972" spans="1:24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</row>
    <row r="2973" spans="1:24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</row>
    <row r="2974" spans="1:24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</row>
    <row r="2975" spans="1:24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</row>
    <row r="2976" spans="1:24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</row>
    <row r="2977" spans="1:24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</row>
    <row r="2978" spans="1:24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</row>
    <row r="2979" spans="1:24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</row>
    <row r="2980" spans="1:24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</row>
    <row r="2981" spans="1:24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</row>
    <row r="2982" spans="1:24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</row>
    <row r="2983" spans="1:24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</row>
    <row r="2984" spans="1:24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</row>
    <row r="2985" spans="1:24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</row>
    <row r="2986" spans="1:24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</row>
    <row r="2987" spans="1:24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</row>
    <row r="2988" spans="1:24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</row>
    <row r="2989" spans="1:24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</row>
    <row r="2990" spans="1:24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</row>
    <row r="2991" spans="1:24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</row>
    <row r="2992" spans="1:24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</row>
    <row r="2993" spans="1:24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</row>
    <row r="2994" spans="1:24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</row>
    <row r="2995" spans="1:24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</row>
    <row r="2996" spans="1:24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</row>
    <row r="2997" spans="1:24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</row>
    <row r="2998" spans="1:24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</row>
    <row r="2999" spans="1:24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</row>
    <row r="3000" spans="1:24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</row>
    <row r="3001" spans="1:24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</row>
    <row r="3002" spans="1:24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</row>
    <row r="3003" spans="1:24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</row>
    <row r="3004" spans="1:24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</row>
    <row r="3005" spans="1:24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</row>
    <row r="3006" spans="1:24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</row>
    <row r="3007" spans="1:24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</row>
    <row r="3008" spans="1:24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</row>
    <row r="3009" spans="1:24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</row>
    <row r="3010" spans="1:24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</row>
    <row r="3011" spans="1:24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</row>
    <row r="3012" spans="1:24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</row>
    <row r="3013" spans="1:24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</row>
    <row r="3014" spans="1:24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</row>
    <row r="3015" spans="1:24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</row>
    <row r="3016" spans="1:24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</row>
    <row r="3017" spans="1:24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</row>
    <row r="3018" spans="1:24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</row>
    <row r="3019" spans="1:24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</row>
    <row r="3020" spans="1:24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</row>
    <row r="3021" spans="1:24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</row>
    <row r="3022" spans="1:24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</row>
    <row r="3023" spans="1:24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</row>
    <row r="3024" spans="1:24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</row>
    <row r="3025" spans="1:24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</row>
    <row r="3026" spans="1:24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</row>
    <row r="3027" spans="1:24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</row>
    <row r="3028" spans="1:24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</row>
    <row r="3029" spans="1:24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</row>
    <row r="3030" spans="1:24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</row>
    <row r="3031" spans="1:24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</row>
    <row r="3032" spans="1:24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</row>
    <row r="3033" spans="1:24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</row>
    <row r="3034" spans="1:24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</row>
    <row r="3035" spans="1:24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</row>
    <row r="3036" spans="1:24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</row>
    <row r="3037" spans="1:24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</row>
    <row r="3038" spans="1:24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</row>
    <row r="3039" spans="1:24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</row>
    <row r="3040" spans="1:24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</row>
    <row r="3041" spans="1:24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</row>
    <row r="3042" spans="1:24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</row>
    <row r="3043" spans="1:24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</row>
    <row r="3044" spans="1:24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</row>
    <row r="3045" spans="1:24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</row>
    <row r="3046" spans="1:24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</row>
    <row r="3047" spans="1:24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</row>
    <row r="3048" spans="1:24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</row>
    <row r="3049" spans="1:24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</row>
    <row r="3050" spans="1:24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</row>
    <row r="3051" spans="1:24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</row>
    <row r="3052" spans="1:24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</row>
    <row r="3053" spans="1:24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</row>
    <row r="3054" spans="1:24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</row>
    <row r="3055" spans="1:24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</row>
    <row r="3056" spans="1:24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</row>
    <row r="3057" spans="1:24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</row>
    <row r="3058" spans="1:24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</row>
    <row r="3059" spans="1:24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</row>
    <row r="3060" spans="1:24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</row>
    <row r="3061" spans="1:24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</row>
    <row r="3062" spans="1:24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</row>
    <row r="3063" spans="1:24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</row>
    <row r="3064" spans="1:24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</row>
    <row r="3065" spans="1:24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</row>
    <row r="3066" spans="1:24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</row>
    <row r="3067" spans="1:24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</row>
    <row r="3068" spans="1:24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</row>
    <row r="3069" spans="1:24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</row>
    <row r="3070" spans="1:24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</row>
    <row r="3071" spans="1:24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</row>
    <row r="3072" spans="1:24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</row>
    <row r="3073" spans="1:24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</row>
    <row r="3074" spans="1:24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</row>
    <row r="3075" spans="1:24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</row>
    <row r="3076" spans="1:24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</row>
    <row r="3077" spans="1:24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</row>
    <row r="3078" spans="1:24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</row>
    <row r="3079" spans="1:24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</row>
    <row r="3080" spans="1:24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</row>
    <row r="3081" spans="1:24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</row>
    <row r="3082" spans="1:24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</row>
    <row r="3083" spans="1:24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</row>
    <row r="3084" spans="1:24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</row>
    <row r="3085" spans="1:24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</row>
    <row r="3086" spans="1:24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</row>
    <row r="3087" spans="1:24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</row>
    <row r="3088" spans="1:24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</row>
    <row r="3089" spans="1:24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</row>
    <row r="3090" spans="1:24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</row>
    <row r="3091" spans="1:24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</row>
    <row r="3092" spans="1:24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</row>
    <row r="3093" spans="1:24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</row>
    <row r="3094" spans="1:24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</row>
    <row r="3095" spans="1:24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</row>
    <row r="3096" spans="1:24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</row>
    <row r="3097" spans="1:24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</row>
    <row r="3098" spans="1:24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</row>
    <row r="3099" spans="1:24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</row>
    <row r="3100" spans="1:24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</row>
    <row r="3101" spans="1:24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</row>
    <row r="3102" spans="1:24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</row>
    <row r="3103" spans="1:24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</row>
    <row r="3104" spans="1:24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</row>
    <row r="3105" spans="1:24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</row>
    <row r="3106" spans="1:24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</row>
    <row r="3107" spans="1:24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</row>
    <row r="3108" spans="1:24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</row>
    <row r="3109" spans="1:24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</row>
    <row r="3110" spans="1:24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</row>
    <row r="3111" spans="1:24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</row>
    <row r="3112" spans="1:24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</row>
    <row r="3113" spans="1:24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</row>
    <row r="3114" spans="1:24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</row>
    <row r="3115" spans="1:24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</row>
    <row r="3116" spans="1:24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</row>
    <row r="3117" spans="1:24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</row>
    <row r="3118" spans="1:24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</row>
    <row r="3119" spans="1:24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</row>
    <row r="3120" spans="1:24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</row>
    <row r="3121" spans="1:24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</row>
    <row r="3122" spans="1:24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</row>
    <row r="3123" spans="1:24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</row>
    <row r="3124" spans="1:24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</row>
    <row r="3125" spans="1:24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</row>
    <row r="3126" spans="1:24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</row>
    <row r="3127" spans="1:24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</row>
    <row r="3128" spans="1:24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</row>
    <row r="3129" spans="1:24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</row>
    <row r="3130" spans="1:24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</row>
    <row r="3131" spans="1:24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</row>
    <row r="3132" spans="1:24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</row>
    <row r="3133" spans="1:24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</row>
    <row r="3134" spans="1:24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</row>
    <row r="3135" spans="1:24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</row>
    <row r="3136" spans="1:24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</row>
    <row r="3137" spans="1:24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</row>
    <row r="3138" spans="1:24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</row>
    <row r="3139" spans="1:24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</row>
    <row r="3140" spans="1:24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</row>
    <row r="3141" spans="1:24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</row>
    <row r="3142" spans="1:24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</row>
    <row r="3143" spans="1:24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</row>
    <row r="3144" spans="1:24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</row>
    <row r="3145" spans="1:24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</row>
    <row r="3146" spans="1:24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</row>
    <row r="3147" spans="1:24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</row>
    <row r="3148" spans="1:24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</row>
    <row r="3149" spans="1:24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</row>
    <row r="3150" spans="1:24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</row>
    <row r="3151" spans="1:24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</row>
    <row r="3152" spans="1:24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</row>
    <row r="3153" spans="1:24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</row>
    <row r="3154" spans="1:24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</row>
    <row r="3155" spans="1:24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</row>
    <row r="3156" spans="1:24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</row>
    <row r="3157" spans="1:24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</row>
    <row r="3158" spans="1:24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</row>
    <row r="3159" spans="1:24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</row>
    <row r="3160" spans="1:24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</row>
    <row r="3161" spans="1:24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</row>
    <row r="3162" spans="1:24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</row>
    <row r="3163" spans="1:24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</row>
    <row r="3164" spans="1:24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</row>
    <row r="3165" spans="1:24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</row>
    <row r="3166" spans="1:24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</row>
    <row r="3167" spans="1:24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</row>
    <row r="3168" spans="1:24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</row>
    <row r="3169" spans="1:24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</row>
    <row r="3170" spans="1:24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</row>
    <row r="3171" spans="1:24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</row>
    <row r="3172" spans="1:24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</row>
    <row r="3173" spans="1:24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</row>
    <row r="3174" spans="1:24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</row>
    <row r="3175" spans="1:24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</row>
    <row r="3176" spans="1:24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</row>
    <row r="3177" spans="1:24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</row>
    <row r="3178" spans="1:24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</row>
    <row r="3179" spans="1:24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</row>
    <row r="3180" spans="1:24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</row>
    <row r="3181" spans="1:24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</row>
    <row r="3182" spans="1:24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</row>
    <row r="3183" spans="1:24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</row>
    <row r="3184" spans="1:24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</row>
    <row r="3185" spans="1:24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</row>
    <row r="3186" spans="1:24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</row>
    <row r="3187" spans="1:24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</row>
    <row r="3188" spans="1:24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</row>
    <row r="3189" spans="1:24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</row>
    <row r="3190" spans="1:24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</row>
    <row r="3191" spans="1:24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</row>
    <row r="3192" spans="1:24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</row>
    <row r="3193" spans="1:24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</row>
    <row r="3194" spans="1:24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</row>
    <row r="3195" spans="1:24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</row>
    <row r="3196" spans="1:24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</row>
    <row r="3197" spans="1:24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</row>
    <row r="3198" spans="1:24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</row>
    <row r="3199" spans="1:24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</row>
    <row r="3200" spans="1:24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</row>
    <row r="3201" spans="1:24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</row>
    <row r="3202" spans="1:24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</row>
    <row r="3203" spans="1:24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</row>
    <row r="3204" spans="1:24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</row>
    <row r="3205" spans="1:24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</row>
    <row r="3206" spans="1:24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</row>
    <row r="3207" spans="1:24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</row>
    <row r="3208" spans="1:24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</row>
    <row r="3209" spans="1:24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</row>
    <row r="3210" spans="1:24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</row>
    <row r="3211" spans="1:24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</row>
    <row r="3212" spans="1:24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</row>
    <row r="3213" spans="1:24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</row>
    <row r="3214" spans="1:24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</row>
    <row r="3215" spans="1:24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</row>
    <row r="3216" spans="1:24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</row>
    <row r="3217" spans="1:24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</row>
    <row r="3218" spans="1:24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</row>
    <row r="3219" spans="1:24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</row>
    <row r="3220" spans="1:24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</row>
    <row r="3221" spans="1:24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</row>
    <row r="3222" spans="1:24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</row>
    <row r="3223" spans="1:24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</row>
    <row r="3224" spans="1:24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</row>
    <row r="3225" spans="1:24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</row>
    <row r="3226" spans="1:24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</row>
    <row r="3227" spans="1:24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</row>
    <row r="3228" spans="1:24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</row>
    <row r="3229" spans="1:24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</row>
    <row r="3230" spans="1:24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</row>
    <row r="3231" spans="1:24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</row>
    <row r="3232" spans="1:24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</row>
    <row r="3233" spans="1:24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</row>
    <row r="3234" spans="1:24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</row>
    <row r="3235" spans="1:24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</row>
    <row r="3236" spans="1:24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</row>
    <row r="3237" spans="1:24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</row>
    <row r="3238" spans="1:24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</row>
    <row r="3239" spans="1:24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</row>
    <row r="3240" spans="1:24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</row>
    <row r="3241" spans="1:24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</row>
    <row r="3242" spans="1:24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</row>
    <row r="3243" spans="1:24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</row>
    <row r="3244" spans="1:24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</row>
    <row r="3245" spans="1:24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</row>
    <row r="3246" spans="1:24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</row>
    <row r="3247" spans="1:24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</row>
    <row r="3248" spans="1:24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</row>
    <row r="3249" spans="1:24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</row>
    <row r="3250" spans="1:24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</row>
    <row r="3251" spans="1:24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</row>
    <row r="3252" spans="1:24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</row>
    <row r="3253" spans="1:24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</row>
    <row r="3254" spans="1:24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</row>
    <row r="3255" spans="1:24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</row>
    <row r="3256" spans="1:24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</row>
    <row r="3257" spans="1:24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</row>
    <row r="3258" spans="1:24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</row>
    <row r="3259" spans="1:24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</row>
    <row r="3260" spans="1:24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</row>
    <row r="3261" spans="1:24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</row>
    <row r="3262" spans="1:24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</row>
    <row r="3263" spans="1:24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</row>
    <row r="3264" spans="1:24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</row>
    <row r="3265" spans="1:24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</row>
    <row r="3266" spans="1:24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</row>
    <row r="3267" spans="1:24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</row>
    <row r="3268" spans="1:24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</row>
    <row r="3269" spans="1:24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</row>
    <row r="3270" spans="1:24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</row>
    <row r="3271" spans="1:24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</row>
    <row r="3272" spans="1:24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</row>
    <row r="3273" spans="1:24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</row>
    <row r="3274" spans="1:24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</row>
    <row r="3275" spans="1:24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</row>
    <row r="3276" spans="1:24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</row>
    <row r="3277" spans="1:24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</row>
    <row r="3278" spans="1:24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</row>
    <row r="3279" spans="1:24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</row>
    <row r="3280" spans="1:24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</row>
    <row r="3281" spans="1:24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</row>
    <row r="3282" spans="1:24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</row>
    <row r="3283" spans="1:24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</row>
    <row r="3284" spans="1:24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</row>
    <row r="3285" spans="1:24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</row>
    <row r="3286" spans="1:24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</row>
    <row r="3287" spans="1:24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</row>
    <row r="3288" spans="1:24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</row>
    <row r="3289" spans="1:24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</row>
    <row r="3290" spans="1:24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</row>
    <row r="3291" spans="1:24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</row>
    <row r="3292" spans="1:24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</row>
    <row r="3293" spans="1:24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</row>
    <row r="3294" spans="1:24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</row>
    <row r="3295" spans="1:24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</row>
    <row r="3296" spans="1:24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</row>
    <row r="3297" spans="1:24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</row>
    <row r="3298" spans="1:24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</row>
    <row r="3299" spans="1:24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</row>
    <row r="3300" spans="1:24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</row>
    <row r="3301" spans="1:24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</row>
    <row r="3302" spans="1:24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</row>
    <row r="3303" spans="1:24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</row>
    <row r="3304" spans="1:24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</row>
    <row r="3305" spans="1:24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</row>
    <row r="3306" spans="1:24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</row>
    <row r="3307" spans="1:24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</row>
    <row r="3308" spans="1:24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</row>
    <row r="3309" spans="1:24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</row>
    <row r="3310" spans="1:24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</row>
    <row r="3311" spans="1:24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</row>
    <row r="3312" spans="1:24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</row>
    <row r="3313" spans="1:24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</row>
    <row r="3314" spans="1:24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</row>
    <row r="3315" spans="1:24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</row>
    <row r="3316" spans="1:24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</row>
    <row r="3317" spans="1:24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</row>
    <row r="3318" spans="1:24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</row>
    <row r="3319" spans="1:24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</row>
    <row r="3320" spans="1:24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</row>
    <row r="3321" spans="1:24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</row>
    <row r="3322" spans="1:24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</row>
    <row r="3323" spans="1:24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</row>
    <row r="3324" spans="1:24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</row>
    <row r="3325" spans="1:24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</row>
    <row r="3326" spans="1:24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</row>
    <row r="3327" spans="1:24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</row>
    <row r="3328" spans="1:24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</row>
    <row r="3329" spans="1:24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</row>
    <row r="3330" spans="1:24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</row>
    <row r="3331" spans="1:24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</row>
    <row r="3332" spans="1:24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</row>
    <row r="3333" spans="1:24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</row>
    <row r="3334" spans="1:24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</row>
    <row r="3335" spans="1:24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</row>
    <row r="3336" spans="1:24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</row>
    <row r="3337" spans="1:24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</row>
    <row r="3338" spans="1:24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</row>
    <row r="3339" spans="1:24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</row>
    <row r="3340" spans="1:24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</row>
    <row r="3341" spans="1:24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</row>
    <row r="3342" spans="1:24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</row>
    <row r="3343" spans="1:24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</row>
    <row r="3344" spans="1:24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</row>
    <row r="3345" spans="1:24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</row>
    <row r="3346" spans="1:24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</row>
    <row r="3347" spans="1:24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</row>
    <row r="3348" spans="1:24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</row>
    <row r="3349" spans="1:24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</row>
    <row r="3350" spans="1:24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</row>
    <row r="3351" spans="1:24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</row>
    <row r="3352" spans="1:24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</row>
    <row r="3353" spans="1:24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</row>
    <row r="3354" spans="1:24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</row>
    <row r="3355" spans="1:24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</row>
    <row r="3356" spans="1:24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</row>
    <row r="3357" spans="1:24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</row>
    <row r="3358" spans="1:24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</row>
    <row r="3359" spans="1:24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</row>
    <row r="3360" spans="1:24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</row>
    <row r="3361" spans="1:24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</row>
    <row r="3362" spans="1:24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</row>
    <row r="3363" spans="1:24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</row>
    <row r="3364" spans="1:24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</row>
    <row r="3365" spans="1:24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</row>
    <row r="3366" spans="1:24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</row>
    <row r="3367" spans="1:24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</row>
    <row r="3368" spans="1:24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</row>
    <row r="3369" spans="1:24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</row>
    <row r="3370" spans="1:24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</row>
    <row r="3371" spans="1:24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</row>
    <row r="3372" spans="1:24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</row>
    <row r="3373" spans="1:24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</row>
    <row r="3374" spans="1:24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</row>
    <row r="3375" spans="1:24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</row>
    <row r="3376" spans="1:24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</row>
    <row r="3377" spans="1:24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</row>
    <row r="3378" spans="1:24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</row>
    <row r="3379" spans="1:24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</row>
    <row r="3380" spans="1:24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</row>
    <row r="3381" spans="1:24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</row>
    <row r="3382" spans="1:24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</row>
    <row r="3383" spans="1:24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</row>
    <row r="3384" spans="1:24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</row>
    <row r="3385" spans="1:24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</row>
    <row r="3386" spans="1:24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</row>
    <row r="3387" spans="1:24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</row>
    <row r="3388" spans="1:24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</row>
    <row r="3389" spans="1:24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</row>
    <row r="3390" spans="1:24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</row>
    <row r="3391" spans="1:24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</row>
    <row r="3392" spans="1:24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</row>
    <row r="3393" spans="1:24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</row>
    <row r="3394" spans="1:24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</row>
    <row r="3395" spans="1:24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</row>
    <row r="3396" spans="1:24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</row>
    <row r="3397" spans="1:24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</row>
    <row r="3398" spans="1:24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</row>
    <row r="3399" spans="1:24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</row>
    <row r="3400" spans="1:24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</row>
    <row r="3401" spans="1:24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</row>
    <row r="3402" spans="1:24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</row>
    <row r="3403" spans="1:24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</row>
    <row r="3404" spans="1:24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</row>
    <row r="3405" spans="1:24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</row>
    <row r="3406" spans="1:24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</row>
    <row r="3407" spans="1:24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</row>
    <row r="3408" spans="1:24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</row>
    <row r="3409" spans="1:24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</row>
    <row r="3410" spans="1:24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</row>
    <row r="3411" spans="1:24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</row>
    <row r="3412" spans="1:24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</row>
    <row r="3413" spans="1:24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</row>
    <row r="3414" spans="1:24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</row>
    <row r="3415" spans="1:24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</row>
    <row r="3416" spans="1:24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</row>
    <row r="3417" spans="1:24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</row>
    <row r="3418" spans="1:24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</row>
    <row r="3419" spans="1:24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</row>
    <row r="3420" spans="1:24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</row>
    <row r="3421" spans="1:24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</row>
    <row r="3422" spans="1:24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</row>
    <row r="3423" spans="1:24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</row>
    <row r="3424" spans="1:24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</row>
    <row r="3425" spans="1:24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</row>
    <row r="3426" spans="1:24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</row>
    <row r="3427" spans="1:24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</row>
    <row r="3428" spans="1:24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</row>
    <row r="3429" spans="1:24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</row>
    <row r="3430" spans="1:24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</row>
    <row r="3431" spans="1:24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</row>
    <row r="3432" spans="1:24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</row>
    <row r="3433" spans="1:24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</row>
    <row r="3434" spans="1:24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</row>
    <row r="3435" spans="1:24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</row>
    <row r="3436" spans="1:24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</row>
    <row r="3437" spans="1:24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</row>
    <row r="3438" spans="1:24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</row>
    <row r="3439" spans="1:24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</row>
    <row r="3440" spans="1:24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</row>
    <row r="3441" spans="1:24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</row>
    <row r="3442" spans="1:24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</row>
    <row r="3443" spans="1:24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</row>
    <row r="3444" spans="1:24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</row>
    <row r="3445" spans="1:24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</row>
    <row r="3446" spans="1:24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</row>
    <row r="3447" spans="1:24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</row>
    <row r="3448" spans="1:24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</row>
    <row r="3449" spans="1:24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</row>
    <row r="3450" spans="1:24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</row>
    <row r="3451" spans="1:24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</row>
    <row r="3452" spans="1:24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</row>
    <row r="3453" spans="1:24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</row>
    <row r="3454" spans="1:24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</row>
    <row r="3455" spans="1:24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</row>
    <row r="3456" spans="1:24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</row>
    <row r="3457" spans="1:24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</row>
    <row r="3458" spans="1:24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</row>
    <row r="3459" spans="1:24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</row>
    <row r="3460" spans="1:24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</row>
    <row r="3461" spans="1:24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</row>
    <row r="3462" spans="1:24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</row>
    <row r="3463" spans="1:24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</row>
    <row r="3464" spans="1:24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</row>
    <row r="3465" spans="1:24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</row>
    <row r="3466" spans="1:24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</row>
    <row r="3467" spans="1:24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</row>
    <row r="3468" spans="1:24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</row>
    <row r="3469" spans="1:24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</row>
    <row r="3470" spans="1:24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</row>
    <row r="3471" spans="1:24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</row>
    <row r="3472" spans="1:24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</row>
    <row r="3473" spans="1:24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</row>
    <row r="3474" spans="1:24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</row>
    <row r="3475" spans="1:24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</row>
    <row r="3476" spans="1:24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</row>
    <row r="3477" spans="1:24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</row>
    <row r="3478" spans="1:24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</row>
    <row r="3479" spans="1:24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</row>
    <row r="3480" spans="1:24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</row>
    <row r="3481" spans="1:24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</row>
    <row r="3482" spans="1:24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</row>
    <row r="3483" spans="1:24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</row>
    <row r="3484" spans="1:24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</row>
    <row r="3485" spans="1:24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</row>
    <row r="3486" spans="1:24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</row>
    <row r="3487" spans="1:24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</row>
    <row r="3488" spans="1:24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</row>
    <row r="3489" spans="1:24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</row>
    <row r="3490" spans="1:24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</row>
    <row r="3491" spans="1:24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</row>
    <row r="3492" spans="1:24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</row>
    <row r="3493" spans="1:24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</row>
    <row r="3494" spans="1:24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</row>
    <row r="3495" spans="1:24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</row>
    <row r="3496" spans="1:24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</row>
    <row r="3497" spans="1:24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</row>
    <row r="3498" spans="1:24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</row>
    <row r="3499" spans="1:24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</row>
    <row r="3500" spans="1:24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</row>
    <row r="3501" spans="1:24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</row>
    <row r="3502" spans="1:24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</row>
    <row r="3503" spans="1:24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</row>
    <row r="3504" spans="1:24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</row>
    <row r="3505" spans="1:24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</row>
    <row r="3506" spans="1:24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</row>
    <row r="3507" spans="1:24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</row>
    <row r="3508" spans="1:24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</row>
    <row r="3509" spans="1:24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</row>
    <row r="3510" spans="1:24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</row>
    <row r="3511" spans="1:24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</row>
    <row r="3512" spans="1:24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</row>
    <row r="3513" spans="1:24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</row>
    <row r="3514" spans="1:24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</row>
    <row r="3515" spans="1:24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</row>
    <row r="3516" spans="1:24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</row>
    <row r="3517" spans="1:24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</row>
    <row r="3518" spans="1:24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</row>
    <row r="3519" spans="1:24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</row>
    <row r="3520" spans="1:24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</row>
    <row r="3521" spans="1:24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</row>
    <row r="3522" spans="1:24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</row>
    <row r="3523" spans="1:24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</row>
    <row r="3524" spans="1:24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</row>
    <row r="3525" spans="1:24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</row>
    <row r="3526" spans="1:24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</row>
    <row r="3527" spans="1:24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</row>
    <row r="3528" spans="1:24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</row>
    <row r="3529" spans="1:24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</row>
    <row r="3530" spans="1:24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</row>
    <row r="3531" spans="1:24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</row>
    <row r="3532" spans="1:24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</row>
    <row r="3533" spans="1:24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</row>
    <row r="3534" spans="1:24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</row>
    <row r="3535" spans="1:24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</row>
    <row r="3536" spans="1:24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</row>
    <row r="3537" spans="1:24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</row>
    <row r="3538" spans="1:24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</row>
    <row r="3539" spans="1:24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</row>
    <row r="3540" spans="1:24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</row>
    <row r="3541" spans="1:24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</row>
    <row r="3542" spans="1:24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</row>
    <row r="3543" spans="1:24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</row>
    <row r="3544" spans="1:24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</row>
    <row r="3545" spans="1:24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</row>
    <row r="3546" spans="1:24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</row>
    <row r="3547" spans="1:24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</row>
    <row r="3548" spans="1:24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</row>
    <row r="3549" spans="1:24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</row>
    <row r="3550" spans="1:24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</row>
    <row r="3551" spans="1:24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</row>
    <row r="3552" spans="1:24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</row>
    <row r="3553" spans="1:24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</row>
    <row r="3554" spans="1:24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</row>
    <row r="3555" spans="1:24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</row>
    <row r="3556" spans="1:24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</row>
    <row r="3557" spans="1:24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</row>
    <row r="3558" spans="1:24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</row>
    <row r="3559" spans="1:24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</row>
    <row r="3560" spans="1:24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</row>
    <row r="3561" spans="1:24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</row>
    <row r="3562" spans="1:24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</row>
    <row r="3563" spans="1:24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</row>
    <row r="3564" spans="1:24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</row>
    <row r="3565" spans="1:24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</row>
    <row r="3566" spans="1:24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</row>
    <row r="3567" spans="1:24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</row>
    <row r="3568" spans="1:24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</row>
    <row r="3569" spans="1:24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</row>
    <row r="3570" spans="1:24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</row>
    <row r="3571" spans="1:24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</row>
    <row r="3572" spans="1:24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</row>
    <row r="3573" spans="1:24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</row>
    <row r="3574" spans="1:24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</row>
    <row r="3575" spans="1:24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</row>
    <row r="3576" spans="1:24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</row>
    <row r="3577" spans="1:24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</row>
    <row r="3578" spans="1:24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</row>
    <row r="3579" spans="1:24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</row>
    <row r="3580" spans="1:24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</row>
    <row r="3581" spans="1:24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</row>
    <row r="3582" spans="1:24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</row>
    <row r="3583" spans="1:24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</row>
    <row r="3584" spans="1:24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</row>
    <row r="3585" spans="1:24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</row>
    <row r="3586" spans="1:24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</row>
    <row r="3587" spans="1:24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</row>
    <row r="3588" spans="1:24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</row>
    <row r="3589" spans="1:24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</row>
    <row r="3590" spans="1:24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</row>
    <row r="3591" spans="1:24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</row>
    <row r="3592" spans="1:24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</row>
    <row r="3593" spans="1:24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</row>
    <row r="3594" spans="1:24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</row>
    <row r="3595" spans="1:24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</row>
    <row r="3596" spans="1:24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</row>
    <row r="3597" spans="1:24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</row>
    <row r="3598" spans="1:24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</row>
    <row r="3599" spans="1:24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</row>
    <row r="3600" spans="1:24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</row>
    <row r="3601" spans="1:24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</row>
    <row r="3602" spans="1:24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</row>
    <row r="3603" spans="1:24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</row>
    <row r="3604" spans="1:24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</row>
    <row r="3605" spans="1:24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</row>
    <row r="3606" spans="1:24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</row>
    <row r="3607" spans="1:24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</row>
    <row r="3608" spans="1:24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</row>
    <row r="3609" spans="1:24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</row>
    <row r="3610" spans="1:24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</row>
    <row r="3611" spans="1:24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</row>
    <row r="3612" spans="1:24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</row>
    <row r="3613" spans="1:24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</row>
    <row r="3614" spans="1:24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</row>
    <row r="3615" spans="1:24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</row>
    <row r="3616" spans="1:24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</row>
    <row r="3617" spans="1:24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</row>
    <row r="3618" spans="1:24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</row>
    <row r="3619" spans="1:24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</row>
    <row r="3620" spans="1:24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</row>
    <row r="3621" spans="1:24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</row>
    <row r="3622" spans="1:24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</row>
    <row r="3623" spans="1:24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</row>
    <row r="3624" spans="1:24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</row>
    <row r="3625" spans="1:24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</row>
    <row r="3626" spans="1:24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</row>
    <row r="3627" spans="1:24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</row>
    <row r="3628" spans="1:24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</row>
    <row r="3629" spans="1:24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</row>
    <row r="3630" spans="1:24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</row>
    <row r="3631" spans="1:24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</row>
    <row r="3632" spans="1:24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</row>
    <row r="3633" spans="1:24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</row>
    <row r="3634" spans="1:24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</row>
    <row r="3635" spans="1:24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</row>
    <row r="3636" spans="1:24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</row>
    <row r="3637" spans="1:24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</row>
    <row r="3638" spans="1:24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</row>
    <row r="3639" spans="1:24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</row>
    <row r="3640" spans="1:24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</row>
    <row r="3641" spans="1:24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</row>
    <row r="3642" spans="1:24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</row>
    <row r="3643" spans="1:24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</row>
    <row r="3644" spans="1:24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</row>
    <row r="3645" spans="1:24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</row>
    <row r="3646" spans="1:24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</row>
    <row r="3647" spans="1:24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</row>
    <row r="3648" spans="1:24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</row>
    <row r="3649" spans="1:24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</row>
    <row r="3650" spans="1:24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</row>
    <row r="3651" spans="1:24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</row>
    <row r="3652" spans="1:24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</row>
    <row r="3653" spans="1:24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</row>
    <row r="3654" spans="1:24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</row>
    <row r="3655" spans="1:24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</row>
    <row r="3656" spans="1:24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</row>
    <row r="3657" spans="1:24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</row>
    <row r="3658" spans="1:24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</row>
    <row r="3659" spans="1:24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</row>
    <row r="3660" spans="1:24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</row>
    <row r="3661" spans="1:24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</row>
    <row r="3662" spans="1:24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</row>
    <row r="3663" spans="1:24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</row>
    <row r="3664" spans="1:24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</row>
    <row r="3665" spans="1:24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</row>
    <row r="3666" spans="1:24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</row>
    <row r="3667" spans="1:24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</row>
    <row r="3668" spans="1:24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</row>
    <row r="3669" spans="1:24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</row>
    <row r="3670" spans="1:24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</row>
    <row r="3671" spans="1:24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</row>
    <row r="3672" spans="1:24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</row>
    <row r="3673" spans="1:24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</row>
    <row r="3674" spans="1:24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</row>
    <row r="3675" spans="1:24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</row>
    <row r="3676" spans="1:24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</row>
    <row r="3677" spans="1:24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</row>
    <row r="3678" spans="1:24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</row>
    <row r="3679" spans="1:24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</row>
    <row r="3680" spans="1:24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</row>
    <row r="3681" spans="1:24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</row>
    <row r="3682" spans="1:24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</row>
    <row r="3683" spans="1:24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</row>
    <row r="3684" spans="1:24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</row>
    <row r="3685" spans="1:24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</row>
    <row r="3686" spans="1:24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</row>
    <row r="3687" spans="1:24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</row>
    <row r="3688" spans="1:24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</row>
    <row r="3689" spans="1:24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</row>
    <row r="3690" spans="1:24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</row>
    <row r="3691" spans="1:24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</row>
    <row r="3692" spans="1:24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</row>
    <row r="3693" spans="1:24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</row>
    <row r="3694" spans="1:24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</row>
    <row r="3695" spans="1:24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</row>
    <row r="3696" spans="1:24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</row>
    <row r="3697" spans="1:24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</row>
    <row r="3698" spans="1:24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</row>
    <row r="3699" spans="1:24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</row>
    <row r="3700" spans="1:24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</row>
    <row r="3701" spans="1:24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</row>
    <row r="3702" spans="1:24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</row>
    <row r="3703" spans="1:24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</row>
    <row r="3704" spans="1:24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</row>
    <row r="3705" spans="1:24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</row>
    <row r="3706" spans="1:24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</row>
    <row r="3707" spans="1:24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</row>
    <row r="3708" spans="1:24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</row>
    <row r="3709" spans="1:24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</row>
    <row r="3710" spans="1:24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</row>
    <row r="3711" spans="1:24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</row>
    <row r="3712" spans="1:24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</row>
    <row r="3713" spans="1:24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</row>
    <row r="3714" spans="1:24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</row>
    <row r="3715" spans="1:24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</row>
    <row r="3716" spans="1:24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</row>
    <row r="3717" spans="1:24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</row>
    <row r="3718" spans="1:24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</row>
    <row r="3719" spans="1:24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</row>
    <row r="3720" spans="1:24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</row>
    <row r="3721" spans="1:24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</row>
    <row r="3722" spans="1:24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</row>
    <row r="3723" spans="1:24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</row>
    <row r="3724" spans="1:24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</row>
    <row r="3725" spans="1:24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</row>
    <row r="3726" spans="1:24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</row>
    <row r="3727" spans="1:24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</row>
    <row r="3728" spans="1:24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</row>
    <row r="3729" spans="1:24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</row>
    <row r="3730" spans="1:24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</row>
    <row r="3731" spans="1:24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</row>
    <row r="3732" spans="1:24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</row>
    <row r="3733" spans="1:24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</row>
    <row r="3734" spans="1:24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</row>
    <row r="3735" spans="1:24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</row>
    <row r="3736" spans="1:24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</row>
    <row r="3737" spans="1:24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</row>
    <row r="3738" spans="1:24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</row>
    <row r="3739" spans="1:24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</row>
    <row r="3740" spans="1:24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</row>
    <row r="3741" spans="1:24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</row>
    <row r="3742" spans="1:24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</row>
    <row r="3743" spans="1:24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</row>
    <row r="3744" spans="1:24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</row>
    <row r="3745" spans="1:24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</row>
    <row r="3746" spans="1:24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</row>
    <row r="3747" spans="1:24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</row>
    <row r="3748" spans="1:24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</row>
    <row r="3749" spans="1:24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</row>
    <row r="3750" spans="1:24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</row>
    <row r="3751" spans="1:24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</row>
    <row r="3752" spans="1:24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</row>
    <row r="3753" spans="1:24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</row>
    <row r="3754" spans="1:24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</row>
    <row r="3755" spans="1:24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</row>
    <row r="3756" spans="1:24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</row>
    <row r="3757" spans="1:24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</row>
    <row r="3758" spans="1:24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</row>
    <row r="3759" spans="1:24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</row>
    <row r="3760" spans="1:24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</row>
    <row r="3761" spans="1:24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</row>
    <row r="3762" spans="1:24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</row>
    <row r="3763" spans="1:24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</row>
    <row r="3764" spans="1:24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</row>
    <row r="3765" spans="1:24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</row>
    <row r="3766" spans="1:24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</row>
    <row r="3767" spans="1:24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</row>
    <row r="3768" spans="1:24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</row>
    <row r="3769" spans="1:24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</row>
    <row r="3770" spans="1:24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</row>
    <row r="3771" spans="1:24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</row>
    <row r="3772" spans="1:24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</row>
    <row r="3773" spans="1:24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</row>
    <row r="3774" spans="1:24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</row>
    <row r="3775" spans="1:24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</row>
    <row r="3776" spans="1:24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</row>
    <row r="3777" spans="1:24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</row>
    <row r="3778" spans="1:24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</row>
    <row r="3779" spans="1:24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</row>
    <row r="3780" spans="1:24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</row>
    <row r="3781" spans="1:24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</row>
    <row r="3782" spans="1:24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</row>
    <row r="3783" spans="1:24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</row>
    <row r="3784" spans="1:24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</row>
    <row r="3785" spans="1:24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</row>
    <row r="3786" spans="1:24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</row>
    <row r="3787" spans="1:24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</row>
    <row r="3788" spans="1:24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</row>
    <row r="3789" spans="1:24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</row>
    <row r="3790" spans="1:24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</row>
    <row r="3791" spans="1:24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</row>
    <row r="3792" spans="1:24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</row>
    <row r="3793" spans="1:24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</row>
    <row r="3794" spans="1:24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</row>
    <row r="3795" spans="1:24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</row>
    <row r="3796" spans="1:24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</row>
    <row r="3797" spans="1:24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</row>
    <row r="3798" spans="1:24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</row>
    <row r="3799" spans="1:24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</row>
    <row r="3800" spans="1:24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</row>
    <row r="3801" spans="1:24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</row>
    <row r="3802" spans="1:24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</row>
    <row r="3803" spans="1:24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</row>
    <row r="3804" spans="1:24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</row>
    <row r="3805" spans="1:24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</row>
    <row r="3806" spans="1:24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</row>
    <row r="3807" spans="1:24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</row>
    <row r="3808" spans="1:24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</row>
    <row r="3809" spans="1:24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</row>
    <row r="3810" spans="1:24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</row>
    <row r="3811" spans="1:24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</row>
    <row r="3812" spans="1:24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</row>
    <row r="3813" spans="1:24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</row>
    <row r="3814" spans="1:24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</row>
    <row r="3815" spans="1:24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</row>
    <row r="3816" spans="1:24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</row>
    <row r="3817" spans="1:24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</row>
    <row r="3818" spans="1:24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</row>
    <row r="3819" spans="1:24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</row>
    <row r="3820" spans="1:24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</row>
    <row r="3821" spans="1:24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</row>
    <row r="3822" spans="1:24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</row>
    <row r="3823" spans="1:24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</row>
    <row r="3824" spans="1:24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</row>
    <row r="3825" spans="1:24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</row>
    <row r="3826" spans="1:24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</row>
    <row r="3827" spans="1:24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</row>
    <row r="3828" spans="1:24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</row>
    <row r="3829" spans="1:24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</row>
    <row r="3830" spans="1:24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</row>
    <row r="3831" spans="1:24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</row>
    <row r="3832" spans="1:24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</row>
    <row r="3833" spans="1:24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</row>
    <row r="3834" spans="1:24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</row>
    <row r="3835" spans="1:24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</row>
    <row r="3836" spans="1:24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</row>
    <row r="3837" spans="1:24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</row>
    <row r="3838" spans="1:24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</row>
    <row r="3839" spans="1:24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</row>
    <row r="3840" spans="1:24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</row>
    <row r="3841" spans="1:24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</row>
    <row r="3842" spans="1:24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</row>
    <row r="3843" spans="1:24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</row>
    <row r="3844" spans="1:24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</row>
    <row r="3845" spans="1:24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</row>
    <row r="3846" spans="1:24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</row>
    <row r="3847" spans="1:24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</row>
    <row r="3848" spans="1:24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</row>
    <row r="3849" spans="1:24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</row>
    <row r="3850" spans="1:24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</row>
    <row r="3851" spans="1:24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</row>
    <row r="3852" spans="1:24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</row>
    <row r="3853" spans="1:24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</row>
    <row r="3854" spans="1:24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</row>
    <row r="3855" spans="1:24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</row>
    <row r="3856" spans="1:24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</row>
    <row r="3857" spans="1:24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</row>
    <row r="3858" spans="1:24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</row>
    <row r="3859" spans="1:24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</row>
    <row r="3860" spans="1:24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</row>
    <row r="3861" spans="1:24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</row>
    <row r="3862" spans="1:24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</row>
    <row r="3863" spans="1:24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</row>
    <row r="3864" spans="1:24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</row>
    <row r="3865" spans="1:24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</row>
    <row r="3866" spans="1:24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</row>
    <row r="3867" spans="1:24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</row>
    <row r="3868" spans="1:24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</row>
    <row r="3869" spans="1:24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</row>
    <row r="3870" spans="1:24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</row>
    <row r="3871" spans="1:24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</row>
    <row r="3872" spans="1:24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</row>
    <row r="3873" spans="1:24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</row>
    <row r="3874" spans="1:24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</row>
    <row r="3875" spans="1:24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</row>
    <row r="3876" spans="1:24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</row>
    <row r="3877" spans="1:24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</row>
    <row r="3878" spans="1:24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</row>
    <row r="3879" spans="1:24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</row>
    <row r="3880" spans="1:24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</row>
    <row r="3881" spans="1:24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</row>
    <row r="3882" spans="1:24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</row>
    <row r="3883" spans="1:24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</row>
    <row r="3884" spans="1:24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</row>
    <row r="3885" spans="1:24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</row>
    <row r="3886" spans="1:24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</row>
    <row r="3887" spans="1:24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</row>
    <row r="3888" spans="1:24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</row>
    <row r="3889" spans="1:24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</row>
    <row r="3890" spans="1:24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</row>
    <row r="3891" spans="1:24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</row>
    <row r="3892" spans="1:24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</row>
    <row r="3893" spans="1:24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</row>
    <row r="3894" spans="1:24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</row>
    <row r="3895" spans="1:24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</row>
    <row r="3896" spans="1:24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</row>
    <row r="3897" spans="1:24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</row>
    <row r="3898" spans="1:24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</row>
    <row r="3899" spans="1:24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</row>
    <row r="3900" spans="1:24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</row>
    <row r="3901" spans="1:24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</row>
    <row r="3902" spans="1:24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</row>
    <row r="3903" spans="1:24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</row>
    <row r="3904" spans="1:24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</row>
    <row r="3905" spans="1:24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</row>
    <row r="3906" spans="1:24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</row>
    <row r="3907" spans="1:24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</row>
    <row r="3908" spans="1:24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</row>
    <row r="3909" spans="1:24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</row>
    <row r="3910" spans="1:24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</row>
    <row r="3911" spans="1:24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</row>
    <row r="3912" spans="1:24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</row>
    <row r="3913" spans="1:24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</row>
    <row r="3914" spans="1:24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</row>
    <row r="3915" spans="1:24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</row>
    <row r="3916" spans="1:24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</row>
    <row r="3917" spans="1:24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</row>
    <row r="3918" spans="1:24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</row>
    <row r="3919" spans="1:24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</row>
    <row r="3920" spans="1:24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</row>
    <row r="3921" spans="1:24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</row>
    <row r="3922" spans="1:24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</row>
    <row r="3923" spans="1:24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</row>
    <row r="3924" spans="1:24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</row>
    <row r="3925" spans="1:24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</row>
    <row r="3926" spans="1:24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</row>
    <row r="3927" spans="1:24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</row>
    <row r="3928" spans="1:24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</row>
    <row r="3929" spans="1:24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</row>
    <row r="3930" spans="1:24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</row>
    <row r="3931" spans="1:24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</row>
    <row r="3932" spans="1:24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</row>
    <row r="3933" spans="1:24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</row>
    <row r="3934" spans="1:24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</row>
    <row r="3935" spans="1:24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</row>
    <row r="3936" spans="1:24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</row>
    <row r="3937" spans="1:24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</row>
    <row r="3938" spans="1:24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</row>
    <row r="3939" spans="1:24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</row>
    <row r="3940" spans="1:24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</row>
    <row r="3941" spans="1:24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</row>
    <row r="3942" spans="1:24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</row>
    <row r="3943" spans="1:24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</row>
    <row r="3944" spans="1:24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</row>
    <row r="3945" spans="1:24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</row>
    <row r="3946" spans="1:24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</row>
    <row r="3947" spans="1:24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</row>
    <row r="3948" spans="1:24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</row>
    <row r="3949" spans="1:24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</row>
    <row r="3950" spans="1:24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</row>
    <row r="3951" spans="1:24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</row>
    <row r="3952" spans="1:24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</row>
    <row r="3953" spans="1:24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</row>
    <row r="3954" spans="1:24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</row>
    <row r="3955" spans="1:24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</row>
    <row r="3956" spans="1:24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</row>
    <row r="3957" spans="1:24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</row>
    <row r="3958" spans="1:24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</row>
    <row r="3959" spans="1:24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</row>
    <row r="3960" spans="1:24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</row>
    <row r="3961" spans="1:24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</row>
    <row r="3962" spans="1:24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</row>
    <row r="3963" spans="1:24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</row>
    <row r="3964" spans="1:24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</row>
    <row r="3965" spans="1:24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</row>
    <row r="3966" spans="1:24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</row>
    <row r="3967" spans="1:24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</row>
    <row r="3968" spans="1:24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</row>
    <row r="3969" spans="1:24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</row>
    <row r="3970" spans="1:24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</row>
    <row r="3971" spans="1:24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</row>
    <row r="3972" spans="1:24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</row>
    <row r="3973" spans="1:24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</row>
    <row r="3974" spans="1:24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</row>
    <row r="3975" spans="1:24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</row>
    <row r="3976" spans="1:24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</row>
    <row r="3977" spans="1:24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</row>
    <row r="3978" spans="1:24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</row>
    <row r="3979" spans="1:24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</row>
    <row r="3980" spans="1:24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</row>
    <row r="3981" spans="1:24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</row>
    <row r="3982" spans="1:24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</row>
    <row r="3983" spans="1:24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</row>
    <row r="3984" spans="1:24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</row>
    <row r="3985" spans="1:24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</row>
    <row r="3986" spans="1:24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</row>
    <row r="3987" spans="1:24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</row>
    <row r="3988" spans="1:24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</row>
    <row r="3989" spans="1:24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</row>
    <row r="3990" spans="1:24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</row>
    <row r="3991" spans="1:24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</row>
    <row r="3992" spans="1:24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</row>
    <row r="3993" spans="1:24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</row>
    <row r="3994" spans="1:24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</row>
    <row r="3995" spans="1:24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</row>
    <row r="3996" spans="1:24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</row>
    <row r="3997" spans="1:24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</row>
    <row r="3998" spans="1:24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</row>
    <row r="3999" spans="1:24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</row>
    <row r="4000" spans="1:24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</row>
    <row r="4001" spans="1:24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</row>
    <row r="4002" spans="1:24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</row>
    <row r="4003" spans="1:24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</row>
    <row r="4004" spans="1:24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</row>
    <row r="4005" spans="1:24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</row>
    <row r="4006" spans="1:24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</row>
    <row r="4007" spans="1:24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</row>
    <row r="4008" spans="1:24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</row>
    <row r="4009" spans="1:24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</row>
    <row r="4010" spans="1:24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</row>
    <row r="4011" spans="1:24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</row>
    <row r="4012" spans="1:24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</row>
    <row r="4013" spans="1:24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</row>
    <row r="4014" spans="1:24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</row>
    <row r="4015" spans="1:24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</row>
    <row r="4016" spans="1:24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</row>
    <row r="4017" spans="1:24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</row>
    <row r="4018" spans="1:24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</row>
    <row r="4019" spans="1:24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</row>
    <row r="4020" spans="1:24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</row>
    <row r="4021" spans="1:24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</row>
    <row r="4022" spans="1:24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</row>
    <row r="4023" spans="1:24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</row>
    <row r="4024" spans="1:24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</row>
    <row r="4025" spans="1:24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</row>
    <row r="4026" spans="1:24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</row>
    <row r="4027" spans="1:24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</row>
    <row r="4028" spans="1:24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</row>
    <row r="4029" spans="1:24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</row>
    <row r="4030" spans="1:24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</row>
    <row r="4031" spans="1:24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</row>
    <row r="4032" spans="1:24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</row>
    <row r="4033" spans="1:24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</row>
    <row r="4034" spans="1:24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</row>
    <row r="4035" spans="1:24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</row>
    <row r="4036" spans="1:24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</row>
    <row r="4037" spans="1:24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</row>
    <row r="4038" spans="1:24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</row>
    <row r="4039" spans="1:24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</row>
    <row r="4040" spans="1:24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</row>
    <row r="4041" spans="1:24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</row>
    <row r="4042" spans="1:24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</row>
    <row r="4043" spans="1:24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</row>
    <row r="4044" spans="1:24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</row>
    <row r="4045" spans="1:24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</row>
    <row r="4046" spans="1:24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</row>
    <row r="4047" spans="1:24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</row>
    <row r="4048" spans="1:24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</row>
    <row r="4049" spans="1:24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</row>
    <row r="4050" spans="1:24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</row>
    <row r="4051" spans="1:24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</row>
    <row r="4052" spans="1:24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</row>
    <row r="4053" spans="1:24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</row>
    <row r="4054" spans="1:24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</row>
    <row r="4055" spans="1:24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</row>
    <row r="4056" spans="1:24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</row>
    <row r="4057" spans="1:24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</row>
    <row r="4058" spans="1:24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</row>
    <row r="4059" spans="1:24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</row>
    <row r="4060" spans="1:24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</row>
    <row r="4061" spans="1:24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</row>
    <row r="4062" spans="1:24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</row>
    <row r="4063" spans="1:24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</row>
    <row r="4064" spans="1:24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</row>
    <row r="4065" spans="1:24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</row>
    <row r="4066" spans="1:24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</row>
    <row r="4067" spans="1:24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</row>
    <row r="4068" spans="1:24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</row>
    <row r="4069" spans="1:24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</row>
    <row r="4070" spans="1:24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</row>
    <row r="4071" spans="1:24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</row>
    <row r="4072" spans="1:24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</row>
    <row r="4073" spans="1:24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</row>
    <row r="4074" spans="1:24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</row>
    <row r="4075" spans="1:24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</row>
    <row r="4076" spans="1:24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</row>
    <row r="4077" spans="1:24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</row>
    <row r="4078" spans="1:24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</row>
    <row r="4079" spans="1:24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</row>
    <row r="4080" spans="1:24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</row>
    <row r="4081" spans="1:24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</row>
    <row r="4082" spans="1:24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</row>
    <row r="4083" spans="1:24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</row>
    <row r="4084" spans="1:24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</row>
    <row r="4085" spans="1:24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</row>
    <row r="4086" spans="1:24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</row>
    <row r="4087" spans="1:24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</row>
    <row r="4088" spans="1:24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</row>
    <row r="4089" spans="1:24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</row>
    <row r="4090" spans="1:24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</row>
    <row r="4091" spans="1:24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</row>
    <row r="4092" spans="1:24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</row>
    <row r="4093" spans="1:24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</row>
    <row r="4094" spans="1:24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</row>
    <row r="4095" spans="1:24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</row>
    <row r="4096" spans="1:24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</row>
    <row r="4097" spans="1:24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</row>
    <row r="4098" spans="1:24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</row>
    <row r="4099" spans="1:24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</row>
    <row r="4100" spans="1:24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</row>
    <row r="4101" spans="1:24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</row>
    <row r="4102" spans="1:24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</row>
    <row r="4103" spans="1:24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</row>
    <row r="4104" spans="1:24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</row>
    <row r="4105" spans="1:24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</row>
    <row r="4106" spans="1:24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</row>
    <row r="4107" spans="1:24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</row>
    <row r="4108" spans="1:24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</row>
    <row r="4109" spans="1:24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</row>
    <row r="4110" spans="1:24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</row>
    <row r="4111" spans="1:24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</row>
    <row r="4112" spans="1:24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</row>
    <row r="4113" spans="1:24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</row>
    <row r="4114" spans="1:24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</row>
    <row r="4115" spans="1:24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</row>
    <row r="4116" spans="1:24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</row>
    <row r="4117" spans="1:24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</row>
    <row r="4118" spans="1:24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</row>
    <row r="4119" spans="1:24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</row>
    <row r="4120" spans="1:24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</row>
    <row r="4121" spans="1:24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</row>
    <row r="4122" spans="1:24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</row>
    <row r="4123" spans="1:24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</row>
    <row r="4124" spans="1:24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</row>
    <row r="4125" spans="1:24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</row>
    <row r="4126" spans="1:24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</row>
    <row r="4127" spans="1:24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</row>
    <row r="4128" spans="1:24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</row>
    <row r="4129" spans="1:24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</row>
    <row r="4130" spans="1:24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</row>
    <row r="4131" spans="1:24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</row>
    <row r="4132" spans="1:24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</row>
    <row r="4133" spans="1:24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</row>
    <row r="4134" spans="1:24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</row>
    <row r="4135" spans="1:24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</row>
    <row r="4136" spans="1:24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</row>
    <row r="4137" spans="1:24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</row>
    <row r="4138" spans="1:24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</row>
    <row r="4139" spans="1:24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</row>
    <row r="4140" spans="1:24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</row>
    <row r="4141" spans="1:24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</row>
    <row r="4142" spans="1:24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</row>
    <row r="4143" spans="1:24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</row>
    <row r="4144" spans="1:24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</row>
    <row r="4145" spans="1:24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</row>
    <row r="4146" spans="1:24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</row>
    <row r="4147" spans="1:24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</row>
    <row r="4148" spans="1:24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</row>
    <row r="4149" spans="1:24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</row>
    <row r="4150" spans="1:24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</row>
    <row r="4151" spans="1:24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</row>
    <row r="4152" spans="1:24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</row>
    <row r="4153" spans="1:24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</row>
    <row r="4154" spans="1:24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</row>
    <row r="4155" spans="1:24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</row>
    <row r="4156" spans="1:24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</row>
    <row r="4157" spans="1:24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</row>
    <row r="4158" spans="1:24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</row>
    <row r="4159" spans="1:24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</row>
    <row r="4160" spans="1:24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</row>
    <row r="4161" spans="1:24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</row>
    <row r="4162" spans="1:24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</row>
    <row r="4163" spans="1:24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</row>
    <row r="4164" spans="1:24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</row>
    <row r="4165" spans="1:24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</row>
    <row r="4166" spans="1:24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</row>
    <row r="4167" spans="1:24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</row>
    <row r="4168" spans="1:24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</row>
    <row r="4169" spans="1:24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</row>
    <row r="4170" spans="1:24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</row>
    <row r="4171" spans="1:24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</row>
    <row r="4172" spans="1:24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</row>
    <row r="4173" spans="1:24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</row>
    <row r="4174" spans="1:24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</row>
    <row r="4175" spans="1:24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</row>
    <row r="4176" spans="1:24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</row>
    <row r="4177" spans="1:24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</row>
    <row r="4178" spans="1:24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</row>
    <row r="4179" spans="1:24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</row>
    <row r="4180" spans="1:24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</row>
    <row r="4181" spans="1:24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</row>
    <row r="4182" spans="1:24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</row>
    <row r="4183" spans="1:24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</row>
    <row r="4184" spans="1:24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</row>
    <row r="4185" spans="1:24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</row>
    <row r="4186" spans="1:24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</row>
    <row r="4187" spans="1:24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</row>
    <row r="4188" spans="1:24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</row>
    <row r="4189" spans="1:24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</row>
    <row r="4190" spans="1:24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</row>
    <row r="4191" spans="1:24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</row>
    <row r="4192" spans="1:24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</row>
    <row r="4193" spans="1:24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</row>
    <row r="4194" spans="1:24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</row>
    <row r="4195" spans="1:24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</row>
    <row r="4196" spans="1:24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</row>
    <row r="4197" spans="1:24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</row>
    <row r="4198" spans="1:24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</row>
    <row r="4199" spans="1:24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</row>
    <row r="4200" spans="1:24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</row>
    <row r="4201" spans="1:24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</row>
    <row r="4202" spans="1:24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</row>
    <row r="4203" spans="1:24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</row>
    <row r="4204" spans="1:24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</row>
    <row r="4205" spans="1:24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</row>
    <row r="4206" spans="1:24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</row>
    <row r="4207" spans="1:24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</row>
    <row r="4208" spans="1:24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</row>
    <row r="4209" spans="1:24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</row>
    <row r="4210" spans="1:24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</row>
    <row r="4211" spans="1:24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</row>
    <row r="4212" spans="1:24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</row>
    <row r="4213" spans="1:24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</row>
    <row r="4214" spans="1:24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</row>
    <row r="4215" spans="1:24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</row>
    <row r="4216" spans="1:24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</row>
    <row r="4217" spans="1:24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</row>
    <row r="4218" spans="1:24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</row>
    <row r="4219" spans="1:24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</row>
    <row r="4220" spans="1:24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</row>
    <row r="4221" spans="1:24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</row>
    <row r="4222" spans="1:24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</row>
    <row r="4223" spans="1:24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</row>
    <row r="4224" spans="1:24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</row>
    <row r="4225" spans="1:24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</row>
    <row r="4226" spans="1:24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</row>
    <row r="4227" spans="1:24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</row>
    <row r="4228" spans="1:24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</row>
    <row r="4229" spans="1:24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</row>
    <row r="4230" spans="1:24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</row>
    <row r="4231" spans="1:24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</row>
    <row r="4232" spans="1:24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</row>
    <row r="4233" spans="1:24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</row>
    <row r="4234" spans="1:24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</row>
    <row r="4235" spans="1:24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</row>
    <row r="4236" spans="1:24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</row>
    <row r="4237" spans="1:24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</row>
    <row r="4238" spans="1:24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</row>
    <row r="4239" spans="1:24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</row>
    <row r="4240" spans="1:24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</row>
    <row r="4241" spans="1:24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</row>
    <row r="4242" spans="1:24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</row>
    <row r="4243" spans="1:24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</row>
    <row r="4244" spans="1:24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</row>
    <row r="4245" spans="1:24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</row>
    <row r="4246" spans="1:24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</row>
    <row r="4247" spans="1:24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</row>
    <row r="4248" spans="1:24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</row>
    <row r="4249" spans="1:24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</row>
    <row r="4250" spans="1:24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</row>
    <row r="4251" spans="1:24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</row>
    <row r="4252" spans="1:24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</row>
    <row r="4253" spans="1:24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</row>
    <row r="4254" spans="1:24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</row>
    <row r="4255" spans="1:24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</row>
    <row r="4256" spans="1:24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</row>
    <row r="4257" spans="1:24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</row>
    <row r="4258" spans="1:24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</row>
    <row r="4259" spans="1:24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</row>
    <row r="4260" spans="1:24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</row>
    <row r="4261" spans="1:24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</row>
    <row r="4262" spans="1:24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</row>
    <row r="4263" spans="1:24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</row>
    <row r="4264" spans="1:24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</row>
    <row r="4265" spans="1:24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</row>
    <row r="4266" spans="1:24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</row>
    <row r="4267" spans="1:24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</row>
    <row r="4268" spans="1:24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</row>
    <row r="4269" spans="1:24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</row>
    <row r="4270" spans="1:24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</row>
    <row r="4271" spans="1:24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</row>
    <row r="4272" spans="1:24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</row>
    <row r="4273" spans="1:24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</row>
    <row r="4274" spans="1:24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</row>
    <row r="4275" spans="1:24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</row>
    <row r="4276" spans="1:24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</row>
    <row r="4277" spans="1:24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</row>
    <row r="4278" spans="1:24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</row>
    <row r="4279" spans="1:24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</row>
    <row r="4280" spans="1:24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</row>
    <row r="4281" spans="1:24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</row>
    <row r="4282" spans="1:24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</row>
    <row r="4283" spans="1:24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</row>
    <row r="4284" spans="1:24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</row>
    <row r="4285" spans="1:24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</row>
    <row r="4286" spans="1:24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</row>
    <row r="4287" spans="1:24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</row>
    <row r="4288" spans="1:24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</row>
    <row r="4289" spans="1:24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</row>
    <row r="4290" spans="1:24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</row>
    <row r="4291" spans="1:24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</row>
    <row r="4292" spans="1:24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</row>
    <row r="4293" spans="1:24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</row>
    <row r="4294" spans="1:24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</row>
    <row r="4295" spans="1:24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</row>
    <row r="4296" spans="1:24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</row>
    <row r="4297" spans="1:24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</row>
    <row r="4298" spans="1:24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</row>
    <row r="4299" spans="1:24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</row>
    <row r="4300" spans="1:24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</row>
    <row r="4301" spans="1:24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</row>
    <row r="4302" spans="1:24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</row>
    <row r="4303" spans="1:24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</row>
    <row r="4304" spans="1:24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</row>
    <row r="4305" spans="1:24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</row>
    <row r="4306" spans="1:24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</row>
    <row r="4307" spans="1:24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</row>
    <row r="4308" spans="1:24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</row>
    <row r="4309" spans="1:24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</row>
    <row r="4310" spans="1:24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</row>
    <row r="4311" spans="1:24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</row>
    <row r="4312" spans="1:24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</row>
    <row r="4313" spans="1:24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</row>
    <row r="4314" spans="1:24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</row>
    <row r="4315" spans="1:24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</row>
    <row r="4316" spans="1:24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</row>
    <row r="4317" spans="1:24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</row>
    <row r="4318" spans="1:24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</row>
    <row r="4319" spans="1:24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</row>
    <row r="4320" spans="1:24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</row>
    <row r="4321" spans="1:24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</row>
    <row r="4322" spans="1:24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</row>
    <row r="4323" spans="1:24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</row>
    <row r="4324" spans="1:24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</row>
    <row r="4325" spans="1:24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</row>
    <row r="4326" spans="1:24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</row>
    <row r="4327" spans="1:24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</row>
    <row r="4328" spans="1:24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</row>
    <row r="4329" spans="1:24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</row>
    <row r="4330" spans="1:24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</row>
    <row r="4331" spans="1:24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</row>
    <row r="4332" spans="1:24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</row>
    <row r="4333" spans="1:24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</row>
    <row r="4334" spans="1:24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</row>
    <row r="4335" spans="1:24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</row>
    <row r="4336" spans="1:24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</row>
    <row r="4337" spans="1:24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</row>
    <row r="4338" spans="1:24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</row>
    <row r="4339" spans="1:24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</row>
    <row r="4340" spans="1:24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</row>
    <row r="4341" spans="1:24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</row>
    <row r="4342" spans="1:24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</row>
    <row r="4343" spans="1:24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</row>
    <row r="4344" spans="1:24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</row>
    <row r="4345" spans="1:24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</row>
    <row r="4346" spans="1:24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</row>
    <row r="4347" spans="1:24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</row>
    <row r="4348" spans="1:24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</row>
    <row r="4349" spans="1:24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</row>
    <row r="4350" spans="1:24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</row>
    <row r="4351" spans="1:24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</row>
    <row r="4352" spans="1:24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</row>
    <row r="4353" spans="1:24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</row>
    <row r="4354" spans="1:24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</row>
    <row r="4355" spans="1:24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</row>
    <row r="4356" spans="1:24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</row>
    <row r="4357" spans="1:24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</row>
    <row r="4358" spans="1:24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</row>
    <row r="4359" spans="1:24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</row>
    <row r="4360" spans="1:24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</row>
    <row r="4361" spans="1:24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</row>
    <row r="4362" spans="1:24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</row>
    <row r="4363" spans="1:24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</row>
    <row r="4364" spans="1:24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</row>
    <row r="4365" spans="1:24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</row>
    <row r="4366" spans="1:24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</row>
    <row r="4367" spans="1:24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</row>
    <row r="4368" spans="1:24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</row>
    <row r="4369" spans="1:24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</row>
    <row r="4370" spans="1:24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</row>
    <row r="4371" spans="1:24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</row>
    <row r="4372" spans="1:24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</row>
    <row r="4373" spans="1:24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</row>
    <row r="4374" spans="1:24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</row>
    <row r="4375" spans="1:24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</row>
    <row r="4376" spans="1:24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</row>
    <row r="4377" spans="1:24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</row>
    <row r="4378" spans="1:24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</row>
    <row r="4379" spans="1:24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</row>
    <row r="4380" spans="1:24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</row>
    <row r="4381" spans="1:24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</row>
    <row r="4382" spans="1:24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</row>
    <row r="4383" spans="1:24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</row>
    <row r="4384" spans="1:24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</row>
    <row r="4385" spans="1:24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</row>
    <row r="4386" spans="1:24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</row>
    <row r="4387" spans="1:24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</row>
    <row r="4388" spans="1:24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</row>
    <row r="4389" spans="1:24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</row>
    <row r="4390" spans="1:24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</row>
    <row r="4391" spans="1:24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</row>
    <row r="4392" spans="1:24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</row>
    <row r="4393" spans="1:24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</row>
    <row r="4394" spans="1:24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</row>
    <row r="4395" spans="1:24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</row>
    <row r="4396" spans="1:24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</row>
    <row r="4397" spans="1:24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</row>
    <row r="4398" spans="1:24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</row>
    <row r="4399" spans="1:24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</row>
    <row r="4400" spans="1:24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</row>
    <row r="4401" spans="1:24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</row>
    <row r="4402" spans="1:24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</row>
    <row r="4403" spans="1:24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</row>
    <row r="4404" spans="1:24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</row>
    <row r="4405" spans="1:24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</row>
    <row r="4406" spans="1:24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</row>
    <row r="4407" spans="1:24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</row>
    <row r="4408" spans="1:24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</row>
    <row r="4409" spans="1:24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</row>
    <row r="4410" spans="1:24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</row>
    <row r="4411" spans="1:24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</row>
    <row r="4412" spans="1:24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</row>
    <row r="4413" spans="1:24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</row>
    <row r="4414" spans="1:24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</row>
    <row r="4415" spans="1:24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</row>
    <row r="4416" spans="1:24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</row>
    <row r="4417" spans="1:24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</row>
    <row r="4418" spans="1:24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</row>
    <row r="4419" spans="1:24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</row>
    <row r="4420" spans="1:24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</row>
    <row r="4421" spans="1:24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</row>
    <row r="4422" spans="1:24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</row>
    <row r="4423" spans="1:24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</row>
    <row r="4424" spans="1:24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</row>
    <row r="4425" spans="1:24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</row>
    <row r="4426" spans="1:24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</row>
    <row r="4427" spans="1:24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</row>
    <row r="4428" spans="1:24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</row>
    <row r="4429" spans="1:24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</row>
    <row r="4430" spans="1:24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</row>
    <row r="4431" spans="1:24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</row>
    <row r="4432" spans="1:24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</row>
    <row r="4433" spans="1:24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</row>
    <row r="4434" spans="1:24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</row>
    <row r="4435" spans="1:24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</row>
    <row r="4436" spans="1:24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</row>
    <row r="4437" spans="1:24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</row>
    <row r="4438" spans="1:24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</row>
    <row r="4439" spans="1:24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</row>
    <row r="4440" spans="1:24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</row>
    <row r="4441" spans="1:24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</row>
    <row r="4442" spans="1:24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</row>
    <row r="4443" spans="1:24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</row>
    <row r="4444" spans="1:24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</row>
    <row r="4445" spans="1:24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</row>
    <row r="4446" spans="1:24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</row>
    <row r="4447" spans="1:24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</row>
    <row r="4448" spans="1:24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</row>
    <row r="4449" spans="1:24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</row>
    <row r="4450" spans="1:24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</row>
    <row r="4451" spans="1:24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</row>
    <row r="4452" spans="1:24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</row>
    <row r="4453" spans="1:24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</row>
    <row r="4454" spans="1:24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</row>
    <row r="4455" spans="1:24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</row>
    <row r="4456" spans="1:24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</row>
    <row r="4457" spans="1:24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</row>
    <row r="4458" spans="1:24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</row>
    <row r="4459" spans="1:24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</row>
    <row r="4460" spans="1:24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</row>
    <row r="4461" spans="1:24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</row>
    <row r="4462" spans="1:24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</row>
    <row r="4463" spans="1:24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</row>
    <row r="4464" spans="1:24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</row>
    <row r="4465" spans="1:24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</row>
    <row r="4466" spans="1:24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</row>
    <row r="4467" spans="1:24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</row>
    <row r="4468" spans="1:24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</row>
    <row r="4469" spans="1:24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</row>
    <row r="4470" spans="1:24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</row>
    <row r="4471" spans="1:24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</row>
    <row r="4472" spans="1:24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</row>
    <row r="4473" spans="1:24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</row>
    <row r="4474" spans="1:24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</row>
    <row r="4475" spans="1:24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</row>
    <row r="4476" spans="1:24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</row>
    <row r="4477" spans="1:24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</row>
    <row r="4478" spans="1:24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</row>
    <row r="4479" spans="1:24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</row>
    <row r="4480" spans="1:24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</row>
    <row r="4481" spans="1:24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</row>
    <row r="4482" spans="1:24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</row>
    <row r="4483" spans="1:24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</row>
    <row r="4484" spans="1:24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</row>
    <row r="4485" spans="1:24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</row>
    <row r="4486" spans="1:24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</row>
    <row r="4487" spans="1:24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</row>
    <row r="4488" spans="1:24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</row>
    <row r="4489" spans="1:24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</row>
    <row r="4490" spans="1:24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</row>
    <row r="4491" spans="1:24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</row>
    <row r="4492" spans="1:24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</row>
    <row r="4493" spans="1:24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</row>
    <row r="4494" spans="1:24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</row>
    <row r="4495" spans="1:24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</row>
    <row r="4496" spans="1:24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</row>
    <row r="4497" spans="1:24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</row>
    <row r="4498" spans="1:24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</row>
    <row r="4499" spans="1:24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</row>
    <row r="4500" spans="1:24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</row>
    <row r="4501" spans="1:24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</row>
    <row r="4502" spans="1:24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</row>
    <row r="4503" spans="1:24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</row>
    <row r="4504" spans="1:24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</row>
    <row r="4505" spans="1:24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</row>
    <row r="4506" spans="1:24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</row>
    <row r="4507" spans="1:24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</row>
    <row r="4508" spans="1:24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</row>
    <row r="4509" spans="1:24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</row>
    <row r="4510" spans="1:24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</row>
    <row r="4511" spans="1:24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</row>
    <row r="4512" spans="1:24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</row>
    <row r="4513" spans="1:24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</row>
    <row r="4514" spans="1:24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</row>
    <row r="4515" spans="1:24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</row>
    <row r="4516" spans="1:24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</row>
    <row r="4517" spans="1:24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</row>
    <row r="4518" spans="1:24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</row>
    <row r="4519" spans="1:24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</row>
    <row r="4520" spans="1:24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</row>
    <row r="4521" spans="1:24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</row>
    <row r="4522" spans="1:24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</row>
    <row r="4523" spans="1:24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</row>
    <row r="4524" spans="1:24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</row>
    <row r="4525" spans="1:24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</row>
    <row r="4526" spans="1:24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</row>
    <row r="4527" spans="1:24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</row>
    <row r="4528" spans="1:24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</row>
    <row r="4529" spans="1:24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</row>
    <row r="4530" spans="1:24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</row>
    <row r="4531" spans="1:24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</row>
    <row r="4532" spans="1:24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</row>
    <row r="4533" spans="1:24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</row>
    <row r="4534" spans="1:24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</row>
    <row r="4535" spans="1:24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</row>
    <row r="4536" spans="1:24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</row>
    <row r="4537" spans="1:24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</row>
    <row r="4538" spans="1:24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</row>
    <row r="4539" spans="1:24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</row>
    <row r="4540" spans="1:24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</row>
    <row r="4541" spans="1:24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</row>
    <row r="4542" spans="1:24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</row>
    <row r="4543" spans="1:24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</row>
    <row r="4544" spans="1:24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</row>
    <row r="4545" spans="1:24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</row>
    <row r="4546" spans="1:24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</row>
    <row r="4547" spans="1:24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</row>
    <row r="4548" spans="1:24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</row>
    <row r="4549" spans="1:24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</row>
    <row r="4550" spans="1:24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</row>
    <row r="4551" spans="1:24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</row>
    <row r="4552" spans="1:24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</row>
    <row r="4553" spans="1:24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</row>
    <row r="4554" spans="1:24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</row>
    <row r="4555" spans="1:24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</row>
    <row r="4556" spans="1:24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</row>
    <row r="4557" spans="1:24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</row>
    <row r="4558" spans="1:24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</row>
    <row r="4559" spans="1:24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</row>
    <row r="4560" spans="1:24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</row>
    <row r="4561" spans="1:24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</row>
    <row r="4562" spans="1:24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</row>
    <row r="4563" spans="1:24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</row>
    <row r="4564" spans="1:24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</row>
    <row r="4565" spans="1:24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</row>
    <row r="4566" spans="1:24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</row>
    <row r="4567" spans="1:24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</row>
    <row r="4568" spans="1:24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</row>
    <row r="4569" spans="1:24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</row>
    <row r="4570" spans="1:24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</row>
    <row r="4571" spans="1:24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</row>
    <row r="4572" spans="1:24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</row>
    <row r="4573" spans="1:24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</row>
    <row r="4574" spans="1:24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</row>
    <row r="4575" spans="1:24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</row>
    <row r="4576" spans="1:24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</row>
    <row r="4577" spans="1:24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</row>
    <row r="4578" spans="1:24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</row>
    <row r="4579" spans="1:24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</row>
    <row r="4580" spans="1:24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</row>
    <row r="4581" spans="1:24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</row>
    <row r="4582" spans="1:24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</row>
    <row r="4583" spans="1:24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</row>
    <row r="4584" spans="1:24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</row>
    <row r="4585" spans="1:24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</row>
    <row r="4586" spans="1:24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</row>
    <row r="4587" spans="1:24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</row>
    <row r="4588" spans="1:24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</row>
    <row r="4589" spans="1:24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</row>
    <row r="4590" spans="1:24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</row>
    <row r="4591" spans="1:24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</row>
    <row r="4592" spans="1:24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</row>
    <row r="4593" spans="1:24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</row>
    <row r="4594" spans="1:24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</row>
    <row r="4595" spans="1:24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</row>
    <row r="4596" spans="1:24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</row>
    <row r="4597" spans="1:24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</row>
    <row r="4598" spans="1:24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</row>
    <row r="4599" spans="1:24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</row>
    <row r="4600" spans="1:24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</row>
    <row r="4601" spans="1:24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</row>
    <row r="4602" spans="1:24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</row>
    <row r="4603" spans="1:24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</row>
    <row r="4604" spans="1:24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</row>
    <row r="4605" spans="1:24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</row>
    <row r="4606" spans="1:24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</row>
    <row r="4607" spans="1:24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</row>
    <row r="4608" spans="1:24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</row>
    <row r="4609" spans="1:24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</row>
    <row r="4610" spans="1:24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</row>
    <row r="4611" spans="1:24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</row>
    <row r="4612" spans="1:24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</row>
    <row r="4613" spans="1:24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</row>
    <row r="4614" spans="1:24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</row>
    <row r="4615" spans="1:24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</row>
    <row r="4616" spans="1:24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</row>
    <row r="4617" spans="1:24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</row>
    <row r="4618" spans="1:24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</row>
    <row r="4619" spans="1:24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</row>
    <row r="4620" spans="1:24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</row>
    <row r="4621" spans="1:24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</row>
    <row r="4622" spans="1:24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</row>
    <row r="4623" spans="1:24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</row>
    <row r="4624" spans="1:24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</row>
    <row r="4625" spans="1:24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</row>
    <row r="4626" spans="1:24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</row>
    <row r="4627" spans="1:24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</row>
    <row r="4628" spans="1:24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</row>
    <row r="4629" spans="1:24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</row>
    <row r="4630" spans="1:24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</row>
    <row r="4631" spans="1:24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</row>
    <row r="4632" spans="1:24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</row>
    <row r="4633" spans="1:24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</row>
    <row r="4634" spans="1:24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</row>
    <row r="4635" spans="1:24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</row>
    <row r="4636" spans="1:24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</row>
    <row r="4637" spans="1:24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</row>
    <row r="4638" spans="1:24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</row>
    <row r="4639" spans="1:24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</row>
    <row r="4640" spans="1:24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</row>
    <row r="4641" spans="1:24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</row>
    <row r="4642" spans="1:24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</row>
    <row r="4643" spans="1:24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</row>
    <row r="4644" spans="1:24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</row>
    <row r="4645" spans="1:24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</row>
    <row r="4646" spans="1:24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</row>
    <row r="4647" spans="1:24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</row>
    <row r="4648" spans="1:24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</row>
    <row r="4649" spans="1:24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</row>
    <row r="4650" spans="1:24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</row>
    <row r="4651" spans="1:24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</row>
    <row r="4652" spans="1:24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</row>
    <row r="4653" spans="1:24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</row>
    <row r="4654" spans="1:24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</row>
    <row r="4655" spans="1:24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</row>
    <row r="4656" spans="1:24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</row>
    <row r="4657" spans="1:24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</row>
    <row r="4658" spans="1:24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</row>
    <row r="4659" spans="1:24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</row>
    <row r="4660" spans="1:24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</row>
    <row r="4661" spans="1:24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</row>
    <row r="4662" spans="1:24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</row>
    <row r="4663" spans="1:24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</row>
    <row r="4664" spans="1:24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</row>
    <row r="4665" spans="1:24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</row>
    <row r="4666" spans="1:24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</row>
    <row r="4667" spans="1:24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</row>
    <row r="4668" spans="1:24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</row>
    <row r="4669" spans="1:24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</row>
    <row r="4670" spans="1:24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</row>
    <row r="4671" spans="1:24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</row>
    <row r="4672" spans="1:24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</row>
    <row r="4673" spans="1:24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</row>
    <row r="4674" spans="1:24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</row>
    <row r="4675" spans="1:24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</row>
    <row r="4676" spans="1:24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</row>
    <row r="4677" spans="1:24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</row>
    <row r="4678" spans="1:24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</row>
    <row r="4679" spans="1:24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</row>
    <row r="4680" spans="1:24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</row>
    <row r="4681" spans="1:24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</row>
    <row r="4682" spans="1:24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</row>
    <row r="4683" spans="1:24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</row>
    <row r="4684" spans="1:24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</row>
    <row r="4685" spans="1:24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</row>
    <row r="4686" spans="1:24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</row>
    <row r="4687" spans="1:24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</row>
    <row r="4688" spans="1:24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</row>
    <row r="4689" spans="1:24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</row>
    <row r="4690" spans="1:24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</row>
    <row r="4691" spans="1:24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</row>
    <row r="4692" spans="1:24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</row>
    <row r="4693" spans="1:24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</row>
    <row r="4694" spans="1:24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</row>
    <row r="4695" spans="1:24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</row>
    <row r="4696" spans="1:24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</row>
    <row r="4697" spans="1:24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</row>
    <row r="4698" spans="1:24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</row>
    <row r="4699" spans="1:24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</row>
    <row r="4700" spans="1:24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</row>
    <row r="4701" spans="1:24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</row>
    <row r="4702" spans="1:24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</row>
    <row r="4703" spans="1:24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</row>
    <row r="4704" spans="1:24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</row>
    <row r="4705" spans="1:24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</row>
    <row r="4706" spans="1:24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</row>
    <row r="4707" spans="1:24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</row>
    <row r="4708" spans="1:24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</row>
    <row r="4709" spans="1:24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</row>
    <row r="4710" spans="1:24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</row>
    <row r="4711" spans="1:24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</row>
    <row r="4712" spans="1:24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</row>
    <row r="4713" spans="1:24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</row>
    <row r="4714" spans="1:24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</row>
    <row r="4715" spans="1:24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</row>
    <row r="4716" spans="1:24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</row>
    <row r="4717" spans="1:24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</row>
    <row r="4718" spans="1:24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</row>
    <row r="4719" spans="1:24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</row>
    <row r="4720" spans="1:24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</row>
    <row r="4721" spans="1:24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</row>
    <row r="4722" spans="1:24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</row>
    <row r="4723" spans="1:24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</row>
    <row r="4724" spans="1:24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</row>
    <row r="4725" spans="1:24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</row>
    <row r="4726" spans="1:24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</row>
    <row r="4727" spans="1:24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</row>
    <row r="4728" spans="1:24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</row>
    <row r="4729" spans="1:24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</row>
    <row r="4730" spans="1:24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</row>
    <row r="4731" spans="1:24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</row>
    <row r="4732" spans="1:24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</row>
    <row r="4733" spans="1:24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</row>
    <row r="4734" spans="1:24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</row>
    <row r="4735" spans="1:24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</row>
    <row r="4736" spans="1:24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</row>
    <row r="4737" spans="1:24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</row>
    <row r="4738" spans="1:24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</row>
    <row r="4739" spans="1:24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</row>
    <row r="4740" spans="1:24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</row>
    <row r="4741" spans="1:24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</row>
    <row r="4742" spans="1:24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</row>
    <row r="4743" spans="1:24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</row>
    <row r="4744" spans="1:24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</row>
    <row r="4745" spans="1:24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</row>
    <row r="4746" spans="1:24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</row>
    <row r="4747" spans="1:24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</row>
    <row r="4748" spans="1:24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</row>
    <row r="4749" spans="1:24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</row>
    <row r="4750" spans="1:24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</row>
    <row r="4751" spans="1:24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</row>
    <row r="4752" spans="1:24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</row>
    <row r="4753" spans="1:24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</row>
    <row r="4754" spans="1:24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</row>
    <row r="4755" spans="1:24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</row>
    <row r="4756" spans="1:24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</row>
    <row r="4757" spans="1:24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</row>
    <row r="4758" spans="1:24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</row>
    <row r="4759" spans="1:24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</row>
    <row r="4760" spans="1:24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</row>
    <row r="4761" spans="1:24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</row>
    <row r="4762" spans="1:24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</row>
    <row r="4763" spans="1:24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</row>
    <row r="4764" spans="1:24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</row>
    <row r="4765" spans="1:24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</row>
    <row r="4766" spans="1:24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</row>
    <row r="4767" spans="1:24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</row>
    <row r="4768" spans="1:24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</row>
    <row r="4769" spans="1:24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</row>
    <row r="4770" spans="1:24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</row>
    <row r="4771" spans="1:24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</row>
    <row r="4772" spans="1:24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</row>
    <row r="4773" spans="1:24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</row>
    <row r="4774" spans="1:24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</row>
    <row r="4775" spans="1:24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</row>
    <row r="4776" spans="1:24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</row>
    <row r="4777" spans="1:24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</row>
    <row r="4778" spans="1:24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</row>
    <row r="4779" spans="1:24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</row>
    <row r="4780" spans="1:24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</row>
    <row r="4781" spans="1:24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</row>
    <row r="4782" spans="1:24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</row>
    <row r="4783" spans="1:24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</row>
    <row r="4784" spans="1:24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</row>
    <row r="4785" spans="1:24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</row>
    <row r="4786" spans="1:24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</row>
    <row r="4787" spans="1:24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</row>
    <row r="4788" spans="1:24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</row>
    <row r="4789" spans="1:24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</row>
    <row r="4790" spans="1:24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</row>
    <row r="4791" spans="1:24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</row>
    <row r="4792" spans="1:24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</row>
    <row r="4793" spans="1:24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</row>
    <row r="4794" spans="1:24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</row>
    <row r="4795" spans="1:24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</row>
    <row r="4796" spans="1:24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</row>
    <row r="4797" spans="1:24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</row>
    <row r="4798" spans="1:24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</row>
    <row r="4799" spans="1:24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</row>
    <row r="4800" spans="1:24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</row>
    <row r="4801" spans="1:24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</row>
    <row r="4802" spans="1:24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</row>
    <row r="4803" spans="1:24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</row>
    <row r="4804" spans="1:24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</row>
    <row r="4805" spans="1:24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</row>
    <row r="4806" spans="1:24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</row>
    <row r="4807" spans="1:24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</row>
    <row r="4808" spans="1:24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</row>
    <row r="4809" spans="1:24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</row>
    <row r="4810" spans="1:24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</row>
    <row r="4811" spans="1:24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</row>
    <row r="4812" spans="1:24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</row>
    <row r="4813" spans="1:24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</row>
    <row r="4814" spans="1:24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</row>
    <row r="4815" spans="1:24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</row>
    <row r="4816" spans="1:24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</row>
    <row r="4817" spans="1:24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</row>
    <row r="4818" spans="1:24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</row>
    <row r="4819" spans="1:24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</row>
    <row r="4820" spans="1:24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</row>
    <row r="4821" spans="1:24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</row>
    <row r="4822" spans="1:24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</row>
    <row r="4823" spans="1:24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</row>
    <row r="4824" spans="1:24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</row>
    <row r="4825" spans="1:24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</row>
    <row r="4826" spans="1:24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</row>
    <row r="4827" spans="1:24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</row>
    <row r="4828" spans="1:24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</row>
    <row r="4829" spans="1:24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</row>
    <row r="4830" spans="1:24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</row>
    <row r="4831" spans="1:24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</row>
    <row r="4832" spans="1:24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</row>
    <row r="4833" spans="1:24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</row>
    <row r="4834" spans="1:24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</row>
    <row r="4835" spans="1:24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</row>
    <row r="4836" spans="1:24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</row>
    <row r="4837" spans="1:24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</row>
    <row r="4838" spans="1:24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</row>
    <row r="4839" spans="1:24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</row>
    <row r="4840" spans="1:24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</row>
    <row r="4841" spans="1:24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</row>
    <row r="4842" spans="1:24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</row>
    <row r="4843" spans="1:24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</row>
    <row r="4844" spans="1:24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</row>
    <row r="4845" spans="1:24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</row>
    <row r="4846" spans="1:24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</row>
    <row r="4847" spans="1:24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</row>
    <row r="4848" spans="1:24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</row>
    <row r="4849" spans="1:24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</row>
    <row r="4850" spans="1:24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</row>
    <row r="4851" spans="1:24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</row>
    <row r="4852" spans="1:24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</row>
    <row r="4853" spans="1:24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</row>
    <row r="4854" spans="1:24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</row>
    <row r="4855" spans="1:24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</row>
    <row r="4856" spans="1:24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</row>
    <row r="4857" spans="1:24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</row>
    <row r="4858" spans="1:24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</row>
    <row r="4859" spans="1:24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</row>
    <row r="4860" spans="1:24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</row>
    <row r="4861" spans="1:24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</row>
    <row r="4862" spans="1:24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</row>
    <row r="4863" spans="1:24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</row>
    <row r="4864" spans="1:24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</row>
    <row r="4865" spans="1:24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</row>
    <row r="4866" spans="1:24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</row>
    <row r="4867" spans="1:24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</row>
    <row r="4868" spans="1:24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</row>
    <row r="4869" spans="1:24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</row>
    <row r="4870" spans="1:24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</row>
    <row r="4871" spans="1:24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</row>
    <row r="4872" spans="1:24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</row>
    <row r="4873" spans="1:24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</row>
    <row r="4874" spans="1:24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</row>
    <row r="4875" spans="1:24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</row>
    <row r="4876" spans="1:24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</row>
    <row r="4877" spans="1:24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</row>
    <row r="4878" spans="1:24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</row>
    <row r="4879" spans="1:24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</row>
    <row r="4880" spans="1:24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</row>
    <row r="4881" spans="1:24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</row>
    <row r="4882" spans="1:24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</row>
    <row r="4883" spans="1:24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</row>
    <row r="4884" spans="1:24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</row>
    <row r="4885" spans="1:24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</row>
    <row r="4886" spans="1:24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</row>
    <row r="4887" spans="1:24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</row>
    <row r="4888" spans="1:24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</row>
    <row r="4889" spans="1:24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</row>
    <row r="4890" spans="1:24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</row>
    <row r="4891" spans="1:24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</row>
    <row r="4892" spans="1:24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</row>
    <row r="4893" spans="1:24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</row>
    <row r="4894" spans="1:24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</row>
    <row r="4895" spans="1:24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</row>
    <row r="4896" spans="1:24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</row>
    <row r="4897" spans="1:24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</row>
    <row r="4898" spans="1:24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</row>
    <row r="4899" spans="1:24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</row>
    <row r="4900" spans="1:24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</row>
    <row r="4901" spans="1:24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</row>
    <row r="4902" spans="1:24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</row>
    <row r="4903" spans="1:24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</row>
    <row r="4904" spans="1:24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</row>
    <row r="4905" spans="1:24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</row>
    <row r="4906" spans="1:24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</row>
    <row r="4907" spans="1:24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</row>
    <row r="4908" spans="1:24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</row>
    <row r="4909" spans="1:24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</row>
    <row r="4910" spans="1:24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</row>
    <row r="4911" spans="1:24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</row>
    <row r="4912" spans="1:24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</row>
    <row r="4913" spans="1:24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</row>
    <row r="4914" spans="1:24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</row>
    <row r="4915" spans="1:24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</row>
    <row r="4916" spans="1:24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</row>
    <row r="4917" spans="1:24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</row>
    <row r="4918" spans="1:24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</row>
    <row r="4919" spans="1:24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</row>
    <row r="4920" spans="1:24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</row>
    <row r="4921" spans="1:24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</row>
    <row r="4922" spans="1:24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</row>
    <row r="4923" spans="1:24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</row>
    <row r="4924" spans="1:24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</row>
    <row r="4925" spans="1:24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</row>
    <row r="4926" spans="1:24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</row>
    <row r="4927" spans="1:24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</row>
    <row r="4928" spans="1:24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</row>
    <row r="4929" spans="1:24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</row>
    <row r="4930" spans="1:24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</row>
    <row r="4931" spans="1:24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</row>
    <row r="4932" spans="1:24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</row>
    <row r="4933" spans="1:24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</row>
    <row r="4934" spans="1:24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</row>
    <row r="4935" spans="1:24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</row>
    <row r="4936" spans="1:24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</row>
    <row r="4937" spans="1:24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</row>
    <row r="4938" spans="1:24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</row>
    <row r="4939" spans="1:24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</row>
    <row r="4940" spans="1:24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</row>
    <row r="4941" spans="1:24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</row>
    <row r="4942" spans="1:24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</row>
    <row r="4943" spans="1:24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</row>
    <row r="4944" spans="1:24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</row>
    <row r="4945" spans="1:24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</row>
    <row r="4946" spans="1:24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</row>
    <row r="4947" spans="1:24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</row>
    <row r="4948" spans="1:24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</row>
    <row r="4949" spans="1:24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</row>
    <row r="4950" spans="1:24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</row>
    <row r="4951" spans="1:24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</row>
    <row r="4952" spans="1:24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</row>
    <row r="4953" spans="1:24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</row>
    <row r="4954" spans="1:24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</row>
    <row r="4955" spans="1:24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</row>
    <row r="4956" spans="1:24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</row>
    <row r="4957" spans="1:24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</row>
    <row r="4958" spans="1:24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</row>
    <row r="4959" spans="1:24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</row>
    <row r="4960" spans="1:24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</row>
    <row r="4961" spans="1:24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</row>
    <row r="4962" spans="1:24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</row>
    <row r="4963" spans="1:24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</row>
    <row r="4964" spans="1:24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</row>
    <row r="4965" spans="1:24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</row>
    <row r="4966" spans="1:24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</row>
    <row r="4967" spans="1:24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</row>
    <row r="4968" spans="1:24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</row>
    <row r="4969" spans="1:24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</row>
    <row r="4970" spans="1:24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</row>
    <row r="4971" spans="1:24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</row>
    <row r="4972" spans="1:24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</row>
    <row r="4973" spans="1:24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</row>
    <row r="4974" spans="1:24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</row>
    <row r="4975" spans="1:24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</row>
    <row r="4976" spans="1:24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</row>
    <row r="4977" spans="1:24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</row>
    <row r="4978" spans="1:24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</row>
    <row r="4979" spans="1:24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</row>
    <row r="4980" spans="1:24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</row>
    <row r="4981" spans="1:24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</row>
    <row r="4982" spans="1:24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</row>
    <row r="4983" spans="1:24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</row>
    <row r="4984" spans="1:24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</row>
    <row r="4985" spans="1:24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</row>
    <row r="4986" spans="1:24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</row>
    <row r="4987" spans="1:24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</row>
    <row r="4988" spans="1:24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</row>
    <row r="4989" spans="1:24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</row>
    <row r="4990" spans="1:24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</row>
    <row r="4991" spans="1:24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</row>
    <row r="4992" spans="1:24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</row>
    <row r="4993" spans="1:24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</row>
    <row r="4994" spans="1:24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</row>
    <row r="4995" spans="1:24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</row>
    <row r="4996" spans="1:24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</row>
    <row r="4997" spans="1:24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</row>
    <row r="4998" spans="1:24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</row>
    <row r="4999" spans="1:24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</row>
    <row r="5000" spans="1:24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</row>
    <row r="5001" spans="1:24">
      <c r="A5001" s="123">
        <f>SUM(A1:A5000)</f>
        <v>1440</v>
      </c>
      <c r="B5001" s="123">
        <f t="shared" ref="B5001:X5001" si="4">SUM(B1:B5000)</f>
        <v>1440</v>
      </c>
      <c r="C5001" s="123">
        <f t="shared" si="4"/>
        <v>1440</v>
      </c>
      <c r="D5001" s="123">
        <f t="shared" si="4"/>
        <v>1440</v>
      </c>
      <c r="E5001" s="123">
        <f t="shared" si="4"/>
        <v>1440</v>
      </c>
      <c r="F5001" s="123">
        <f t="shared" si="4"/>
        <v>1400</v>
      </c>
      <c r="G5001" s="123">
        <f t="shared" si="4"/>
        <v>1320</v>
      </c>
      <c r="H5001" s="123">
        <f t="shared" si="4"/>
        <v>1440</v>
      </c>
      <c r="I5001" s="123">
        <f t="shared" si="4"/>
        <v>3665</v>
      </c>
      <c r="J5001" s="123">
        <f t="shared" si="4"/>
        <v>5770</v>
      </c>
      <c r="K5001" s="123">
        <f t="shared" si="4"/>
        <v>5820</v>
      </c>
      <c r="L5001" s="123">
        <f t="shared" ref="L5001:R5001" si="5">SUM(L1:L5000)</f>
        <v>5730</v>
      </c>
      <c r="M5001" s="123">
        <f t="shared" si="5"/>
        <v>5700</v>
      </c>
      <c r="N5001" s="123">
        <f t="shared" si="5"/>
        <v>5820</v>
      </c>
      <c r="O5001" s="123">
        <f t="shared" si="5"/>
        <v>5730</v>
      </c>
      <c r="P5001" s="123">
        <f t="shared" si="5"/>
        <v>5640</v>
      </c>
      <c r="Q5001" s="123">
        <f t="shared" si="5"/>
        <v>5530</v>
      </c>
      <c r="R5001" s="123">
        <f t="shared" si="5"/>
        <v>3240</v>
      </c>
      <c r="S5001" s="123">
        <f t="shared" si="4"/>
        <v>2040</v>
      </c>
      <c r="T5001" s="123">
        <f t="shared" si="4"/>
        <v>1785</v>
      </c>
      <c r="U5001" s="123">
        <f t="shared" si="4"/>
        <v>1620</v>
      </c>
      <c r="V5001" s="123">
        <f t="shared" si="4"/>
        <v>1500</v>
      </c>
      <c r="W5001" s="123">
        <f t="shared" si="4"/>
        <v>1500</v>
      </c>
      <c r="X5001" s="123">
        <f t="shared" si="4"/>
        <v>1500</v>
      </c>
    </row>
  </sheetData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52"/>
  <sheetViews>
    <sheetView showGridLines="0" zoomScaleNormal="100" zoomScaleSheetLayoutView="100" workbookViewId="0">
      <selection activeCell="A45" sqref="A45:J45"/>
    </sheetView>
  </sheetViews>
  <sheetFormatPr defaultRowHeight="10.5"/>
  <cols>
    <col min="1" max="1" width="13.5" style="3" customWidth="1"/>
    <col min="2" max="2" width="7.75" style="74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890</v>
      </c>
      <c r="B1" s="3"/>
    </row>
    <row r="2" spans="1:7" ht="12">
      <c r="A2" s="1"/>
      <c r="B2" s="3"/>
    </row>
    <row r="3" spans="1:7" ht="12.6" customHeight="1">
      <c r="A3" s="200" t="s">
        <v>1330</v>
      </c>
      <c r="B3" s="201"/>
      <c r="C3" s="195" t="s">
        <v>1183</v>
      </c>
      <c r="D3" s="204" t="s">
        <v>547</v>
      </c>
      <c r="E3" s="205"/>
      <c r="F3" s="206"/>
    </row>
    <row r="4" spans="1:7" ht="12.6" customHeight="1">
      <c r="A4" s="202"/>
      <c r="B4" s="203"/>
      <c r="C4" s="196"/>
      <c r="D4" s="146" t="s">
        <v>70</v>
      </c>
      <c r="E4" s="146" t="s">
        <v>71</v>
      </c>
      <c r="F4" s="146" t="s">
        <v>72</v>
      </c>
    </row>
    <row r="5" spans="1:7" ht="12.6" customHeight="1">
      <c r="A5" s="73">
        <v>10</v>
      </c>
      <c r="B5" s="72" t="s">
        <v>2444</v>
      </c>
      <c r="C5" s="5">
        <f t="shared" ref="C5:C15" si="0">SUM(D5:F5)</f>
        <v>4397</v>
      </c>
      <c r="D5" s="5">
        <v>3142</v>
      </c>
      <c r="E5" s="5">
        <v>196</v>
      </c>
      <c r="F5" s="5">
        <v>1059</v>
      </c>
      <c r="G5" s="8" t="s">
        <v>1312</v>
      </c>
    </row>
    <row r="6" spans="1:7" ht="12.6" customHeight="1">
      <c r="A6" s="73" t="s">
        <v>2806</v>
      </c>
      <c r="B6" s="72" t="s">
        <v>73</v>
      </c>
      <c r="C6" s="5">
        <f t="shared" si="0"/>
        <v>1848</v>
      </c>
      <c r="D6" s="5">
        <v>1063</v>
      </c>
      <c r="E6" s="5">
        <v>108</v>
      </c>
      <c r="F6" s="5">
        <v>677</v>
      </c>
      <c r="G6" s="3" t="s">
        <v>1638</v>
      </c>
    </row>
    <row r="7" spans="1:7" ht="12.6" customHeight="1">
      <c r="A7" s="73" t="s">
        <v>2809</v>
      </c>
      <c r="B7" s="72" t="s">
        <v>73</v>
      </c>
      <c r="C7" s="5">
        <f t="shared" si="0"/>
        <v>1672</v>
      </c>
      <c r="D7" s="5">
        <v>1186</v>
      </c>
      <c r="E7" s="5">
        <v>118</v>
      </c>
      <c r="F7" s="5">
        <v>368</v>
      </c>
      <c r="G7" s="3" t="s">
        <v>1639</v>
      </c>
    </row>
    <row r="8" spans="1:7" ht="12.6" customHeight="1">
      <c r="A8" s="73" t="s">
        <v>1327</v>
      </c>
      <c r="B8" s="72" t="s">
        <v>73</v>
      </c>
      <c r="C8" s="5">
        <f t="shared" si="0"/>
        <v>3185</v>
      </c>
      <c r="D8" s="5">
        <v>2676</v>
      </c>
      <c r="E8" s="5">
        <v>323</v>
      </c>
      <c r="F8" s="5">
        <v>186</v>
      </c>
      <c r="G8" s="3" t="s">
        <v>1643</v>
      </c>
    </row>
    <row r="9" spans="1:7" ht="12.6" customHeight="1">
      <c r="A9" s="73" t="s">
        <v>2807</v>
      </c>
      <c r="B9" s="72" t="s">
        <v>73</v>
      </c>
      <c r="C9" s="5">
        <f t="shared" si="0"/>
        <v>3056</v>
      </c>
      <c r="D9" s="5">
        <v>2506</v>
      </c>
      <c r="E9" s="5">
        <v>455</v>
      </c>
      <c r="F9" s="5">
        <v>95</v>
      </c>
    </row>
    <row r="10" spans="1:7" ht="12.6" customHeight="1">
      <c r="A10" s="73" t="s">
        <v>2808</v>
      </c>
      <c r="B10" s="72" t="s">
        <v>73</v>
      </c>
      <c r="C10" s="5">
        <f t="shared" si="0"/>
        <v>2909</v>
      </c>
      <c r="D10" s="5">
        <v>2229</v>
      </c>
      <c r="E10" s="5">
        <v>621</v>
      </c>
      <c r="F10" s="5">
        <v>59</v>
      </c>
    </row>
    <row r="11" spans="1:7" ht="12.6" customHeight="1">
      <c r="A11" s="73" t="s">
        <v>1655</v>
      </c>
      <c r="B11" s="72" t="s">
        <v>73</v>
      </c>
      <c r="C11" s="5">
        <f t="shared" si="0"/>
        <v>1468</v>
      </c>
      <c r="D11" s="5">
        <v>1042</v>
      </c>
      <c r="E11" s="5">
        <v>405</v>
      </c>
      <c r="F11" s="5">
        <v>21</v>
      </c>
    </row>
    <row r="12" spans="1:7" ht="12.6" customHeight="1">
      <c r="A12" s="73" t="s">
        <v>1654</v>
      </c>
      <c r="B12" s="72" t="s">
        <v>73</v>
      </c>
      <c r="C12" s="5">
        <f t="shared" si="0"/>
        <v>862</v>
      </c>
      <c r="D12" s="5">
        <v>567</v>
      </c>
      <c r="E12" s="5">
        <v>278</v>
      </c>
      <c r="F12" s="5">
        <v>17</v>
      </c>
    </row>
    <row r="13" spans="1:7" ht="12.6" customHeight="1">
      <c r="A13" s="73" t="s">
        <v>1653</v>
      </c>
      <c r="B13" s="72" t="s">
        <v>73</v>
      </c>
      <c r="C13" s="5">
        <f t="shared" si="0"/>
        <v>785</v>
      </c>
      <c r="D13" s="5">
        <v>477</v>
      </c>
      <c r="E13" s="5">
        <v>296</v>
      </c>
      <c r="F13" s="5">
        <v>12</v>
      </c>
    </row>
    <row r="14" spans="1:7" ht="12.6" customHeight="1">
      <c r="A14" s="73" t="s">
        <v>1652</v>
      </c>
      <c r="B14" s="72"/>
      <c r="C14" s="5">
        <f t="shared" si="0"/>
        <v>1206</v>
      </c>
      <c r="D14" s="5">
        <v>691</v>
      </c>
      <c r="E14" s="5">
        <v>493</v>
      </c>
      <c r="F14" s="5">
        <v>22</v>
      </c>
    </row>
    <row r="15" spans="1:7" ht="12.6" customHeight="1">
      <c r="A15" s="73" t="s">
        <v>1244</v>
      </c>
      <c r="B15" s="72"/>
      <c r="C15" s="5">
        <f t="shared" si="0"/>
        <v>4368</v>
      </c>
      <c r="D15" s="5">
        <v>3891</v>
      </c>
      <c r="E15" s="5">
        <v>174</v>
      </c>
      <c r="F15" s="5">
        <v>303</v>
      </c>
    </row>
    <row r="16" spans="1:7" ht="12.6" customHeight="1">
      <c r="A16" s="73" t="s">
        <v>499</v>
      </c>
      <c r="B16" s="72"/>
      <c r="C16" s="5">
        <f>SUM(C5:C15)</f>
        <v>25756</v>
      </c>
      <c r="D16" s="5">
        <f>SUM(D5:D15)</f>
        <v>19470</v>
      </c>
      <c r="E16" s="5">
        <f>SUM(E5:E15)</f>
        <v>3467</v>
      </c>
      <c r="F16" s="5">
        <f>SUM(F5:F15)</f>
        <v>2819</v>
      </c>
    </row>
    <row r="18" spans="1:7">
      <c r="F18" s="101"/>
      <c r="G18" s="102"/>
    </row>
    <row r="19" spans="1:7">
      <c r="B19" s="101"/>
      <c r="C19" s="3" t="s">
        <v>1645</v>
      </c>
      <c r="F19" s="101"/>
      <c r="G19" s="102"/>
    </row>
    <row r="20" spans="1:7">
      <c r="B20" s="101"/>
      <c r="C20" s="3" t="s">
        <v>1646</v>
      </c>
      <c r="F20" s="101"/>
      <c r="G20" s="102"/>
    </row>
    <row r="21" spans="1:7">
      <c r="A21" s="79"/>
      <c r="B21" s="101"/>
      <c r="C21" s="3" t="s">
        <v>1647</v>
      </c>
    </row>
    <row r="22" spans="1:7">
      <c r="B22" s="101"/>
      <c r="C22" s="102"/>
    </row>
    <row r="23" spans="1:7">
      <c r="A23" s="8"/>
      <c r="B23" s="101"/>
      <c r="C23" s="102"/>
    </row>
    <row r="24" spans="1:7">
      <c r="A24" s="8"/>
    </row>
    <row r="25" spans="1:7">
      <c r="A25" s="8"/>
    </row>
    <row r="26" spans="1:7">
      <c r="A26" s="8"/>
    </row>
    <row r="27" spans="1:7">
      <c r="A27" s="8"/>
    </row>
    <row r="28" spans="1:7">
      <c r="A28" s="8"/>
    </row>
    <row r="29" spans="1:7">
      <c r="A29" s="8"/>
      <c r="B29" s="74" t="s">
        <v>406</v>
      </c>
    </row>
    <row r="30" spans="1:7">
      <c r="A30" s="8"/>
      <c r="B30" s="74" t="s">
        <v>327</v>
      </c>
    </row>
    <row r="31" spans="1:7">
      <c r="A31" s="8"/>
      <c r="B31" s="74" t="s">
        <v>407</v>
      </c>
    </row>
    <row r="32" spans="1:7">
      <c r="A32" s="8"/>
      <c r="B32" s="74" t="s">
        <v>328</v>
      </c>
    </row>
    <row r="33" spans="1:10">
      <c r="A33" s="8"/>
      <c r="B33" s="74" t="s">
        <v>326</v>
      </c>
    </row>
    <row r="34" spans="1:10">
      <c r="A34" s="8"/>
      <c r="B34" s="74" t="s">
        <v>408</v>
      </c>
    </row>
    <row r="35" spans="1:10">
      <c r="A35" s="8"/>
      <c r="B35" s="74" t="s">
        <v>409</v>
      </c>
    </row>
    <row r="36" spans="1:10">
      <c r="A36" s="8"/>
      <c r="B36" s="74" t="s">
        <v>410</v>
      </c>
    </row>
    <row r="37" spans="1:10">
      <c r="A37" s="79"/>
      <c r="B37" s="74" t="s">
        <v>411</v>
      </c>
    </row>
    <row r="38" spans="1:10">
      <c r="A38" s="8"/>
      <c r="B38" s="74" t="s">
        <v>412</v>
      </c>
    </row>
    <row r="39" spans="1:10">
      <c r="A39" s="8"/>
    </row>
    <row r="40" spans="1:10">
      <c r="A40" s="8"/>
    </row>
    <row r="41" spans="1:10">
      <c r="A41" s="8"/>
    </row>
    <row r="42" spans="1:10">
      <c r="A42" s="8"/>
    </row>
    <row r="45" spans="1:10" ht="12">
      <c r="A45" s="207" t="s">
        <v>891</v>
      </c>
      <c r="B45" s="207"/>
      <c r="C45" s="207"/>
      <c r="D45" s="207"/>
      <c r="E45" s="207"/>
      <c r="F45" s="207"/>
      <c r="G45" s="207"/>
      <c r="H45" s="207"/>
      <c r="I45" s="207"/>
      <c r="J45" s="207"/>
    </row>
    <row r="50" spans="1:11" ht="12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</row>
    <row r="52" spans="1:11" ht="12">
      <c r="A52" s="207"/>
      <c r="B52" s="207"/>
      <c r="C52" s="207"/>
      <c r="D52" s="207"/>
      <c r="E52" s="207"/>
      <c r="F52" s="207"/>
      <c r="G52" s="207"/>
      <c r="H52" s="207"/>
      <c r="I52" s="207"/>
      <c r="J52" s="207"/>
      <c r="K52" s="207"/>
    </row>
  </sheetData>
  <mergeCells count="5">
    <mergeCell ref="A3:B4"/>
    <mergeCell ref="C3:C4"/>
    <mergeCell ref="D3:F3"/>
    <mergeCell ref="A52:K52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60"/>
  <sheetViews>
    <sheetView showGridLines="0" zoomScaleNormal="100" workbookViewId="0">
      <selection activeCell="A46" sqref="A46"/>
    </sheetView>
  </sheetViews>
  <sheetFormatPr defaultRowHeight="10.5"/>
  <cols>
    <col min="1" max="1" width="13.5" style="3" customWidth="1"/>
    <col min="2" max="2" width="7.75" style="74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892</v>
      </c>
      <c r="B1" s="3"/>
    </row>
    <row r="2" spans="1:7" ht="12">
      <c r="A2" s="1"/>
      <c r="B2" s="3"/>
    </row>
    <row r="3" spans="1:7" ht="12.6" customHeight="1">
      <c r="A3" s="200" t="s">
        <v>8758</v>
      </c>
      <c r="B3" s="201"/>
      <c r="C3" s="195" t="s">
        <v>1183</v>
      </c>
      <c r="D3" s="204" t="s">
        <v>547</v>
      </c>
      <c r="E3" s="205"/>
      <c r="F3" s="206"/>
    </row>
    <row r="4" spans="1:7" ht="12.6" customHeight="1">
      <c r="A4" s="202"/>
      <c r="B4" s="203"/>
      <c r="C4" s="196"/>
      <c r="D4" s="146" t="s">
        <v>70</v>
      </c>
      <c r="E4" s="146" t="s">
        <v>71</v>
      </c>
      <c r="F4" s="146" t="s">
        <v>72</v>
      </c>
    </row>
    <row r="5" spans="1:7" ht="12.6" customHeight="1">
      <c r="A5" s="73">
        <v>10</v>
      </c>
      <c r="B5" s="72" t="s">
        <v>2444</v>
      </c>
      <c r="C5" s="68">
        <f t="shared" ref="C5:C15" si="0">SUM(D5:F5)</f>
        <v>1389</v>
      </c>
      <c r="D5" s="68">
        <v>255</v>
      </c>
      <c r="E5" s="68">
        <v>19</v>
      </c>
      <c r="F5" s="68">
        <v>1115</v>
      </c>
      <c r="G5" s="3" t="s">
        <v>1644</v>
      </c>
    </row>
    <row r="6" spans="1:7" ht="12.6" customHeight="1">
      <c r="A6" s="73" t="s">
        <v>1326</v>
      </c>
      <c r="B6" s="72" t="s">
        <v>73</v>
      </c>
      <c r="C6" s="68">
        <f t="shared" si="0"/>
        <v>1652</v>
      </c>
      <c r="D6" s="68">
        <v>925</v>
      </c>
      <c r="E6" s="68">
        <v>85</v>
      </c>
      <c r="F6" s="68">
        <v>642</v>
      </c>
      <c r="G6" s="3" t="s">
        <v>1645</v>
      </c>
    </row>
    <row r="7" spans="1:7" ht="12.6" customHeight="1">
      <c r="A7" s="73" t="s">
        <v>941</v>
      </c>
      <c r="B7" s="72" t="s">
        <v>73</v>
      </c>
      <c r="C7" s="68">
        <f t="shared" si="0"/>
        <v>1839</v>
      </c>
      <c r="D7" s="68">
        <v>1392</v>
      </c>
      <c r="E7" s="68">
        <v>104</v>
      </c>
      <c r="F7" s="68">
        <v>343</v>
      </c>
      <c r="G7" s="3" t="s">
        <v>1646</v>
      </c>
    </row>
    <row r="8" spans="1:7" ht="12.6" customHeight="1">
      <c r="A8" s="73" t="s">
        <v>1327</v>
      </c>
      <c r="B8" s="72" t="s">
        <v>73</v>
      </c>
      <c r="C8" s="68">
        <f t="shared" si="0"/>
        <v>3980</v>
      </c>
      <c r="D8" s="68">
        <v>3471</v>
      </c>
      <c r="E8" s="68">
        <v>373</v>
      </c>
      <c r="F8" s="68">
        <v>136</v>
      </c>
      <c r="G8" s="3" t="s">
        <v>1647</v>
      </c>
    </row>
    <row r="9" spans="1:7" ht="12.6" customHeight="1">
      <c r="A9" s="73" t="s">
        <v>1328</v>
      </c>
      <c r="B9" s="72" t="s">
        <v>73</v>
      </c>
      <c r="C9" s="68">
        <f t="shared" si="0"/>
        <v>4556</v>
      </c>
      <c r="D9" s="68">
        <v>3991</v>
      </c>
      <c r="E9" s="68">
        <v>501</v>
      </c>
      <c r="F9" s="68">
        <v>64</v>
      </c>
    </row>
    <row r="10" spans="1:7" ht="12.6" customHeight="1">
      <c r="A10" s="73" t="s">
        <v>1329</v>
      </c>
      <c r="B10" s="72" t="s">
        <v>73</v>
      </c>
      <c r="C10" s="68">
        <f t="shared" si="0"/>
        <v>4437</v>
      </c>
      <c r="D10" s="68">
        <v>3770</v>
      </c>
      <c r="E10" s="68">
        <v>629</v>
      </c>
      <c r="F10" s="68">
        <v>38</v>
      </c>
    </row>
    <row r="11" spans="1:7" ht="12.6" customHeight="1">
      <c r="A11" s="73" t="s">
        <v>1655</v>
      </c>
      <c r="B11" s="72" t="s">
        <v>73</v>
      </c>
      <c r="C11" s="68">
        <f t="shared" si="0"/>
        <v>1911</v>
      </c>
      <c r="D11" s="68">
        <v>1485</v>
      </c>
      <c r="E11" s="68">
        <v>412</v>
      </c>
      <c r="F11" s="68">
        <v>14</v>
      </c>
    </row>
    <row r="12" spans="1:7" ht="12.6" customHeight="1">
      <c r="A12" s="73" t="s">
        <v>1654</v>
      </c>
      <c r="B12" s="72" t="s">
        <v>73</v>
      </c>
      <c r="C12" s="68">
        <f t="shared" si="0"/>
        <v>1065</v>
      </c>
      <c r="D12" s="68">
        <v>736</v>
      </c>
      <c r="E12" s="68">
        <v>318</v>
      </c>
      <c r="F12" s="68">
        <v>11</v>
      </c>
    </row>
    <row r="13" spans="1:7" ht="12.6" customHeight="1">
      <c r="A13" s="73" t="s">
        <v>1653</v>
      </c>
      <c r="B13" s="72" t="s">
        <v>73</v>
      </c>
      <c r="C13" s="68">
        <f t="shared" si="0"/>
        <v>927</v>
      </c>
      <c r="D13" s="68">
        <v>593</v>
      </c>
      <c r="E13" s="68">
        <v>321</v>
      </c>
      <c r="F13" s="68">
        <v>13</v>
      </c>
    </row>
    <row r="14" spans="1:7" ht="12.6" customHeight="1">
      <c r="A14" s="73" t="s">
        <v>1652</v>
      </c>
      <c r="B14" s="72"/>
      <c r="C14" s="68">
        <f t="shared" si="0"/>
        <v>1586</v>
      </c>
      <c r="D14" s="68">
        <v>1002</v>
      </c>
      <c r="E14" s="68">
        <v>572</v>
      </c>
      <c r="F14" s="68">
        <v>12</v>
      </c>
    </row>
    <row r="15" spans="1:7" ht="12.6" customHeight="1">
      <c r="A15" s="73" t="s">
        <v>1244</v>
      </c>
      <c r="B15" s="72"/>
      <c r="C15" s="68">
        <f t="shared" si="0"/>
        <v>2414</v>
      </c>
      <c r="D15" s="68">
        <v>1850</v>
      </c>
      <c r="E15" s="68">
        <v>133</v>
      </c>
      <c r="F15" s="68">
        <v>431</v>
      </c>
    </row>
    <row r="16" spans="1:7" ht="12.6" customHeight="1">
      <c r="A16" s="73" t="s">
        <v>499</v>
      </c>
      <c r="B16" s="72"/>
      <c r="C16" s="68">
        <f>SUM(C5:C15)</f>
        <v>25756</v>
      </c>
      <c r="D16" s="68">
        <f>SUM(D5:D15)</f>
        <v>19470</v>
      </c>
      <c r="E16" s="68">
        <f>SUM(E5:E15)</f>
        <v>3467</v>
      </c>
      <c r="F16" s="68">
        <f>SUM(F5:F15)</f>
        <v>2819</v>
      </c>
    </row>
    <row r="18" spans="1:10">
      <c r="B18" s="101"/>
    </row>
    <row r="19" spans="1:10">
      <c r="B19" s="101"/>
      <c r="C19" s="3" t="s">
        <v>1645</v>
      </c>
    </row>
    <row r="20" spans="1:10">
      <c r="B20" s="101"/>
      <c r="C20" s="3" t="s">
        <v>1646</v>
      </c>
    </row>
    <row r="21" spans="1:10">
      <c r="A21" s="79"/>
      <c r="B21" s="101"/>
      <c r="C21" s="8" t="s">
        <v>1647</v>
      </c>
      <c r="D21" s="8"/>
      <c r="E21" s="8"/>
      <c r="F21" s="8"/>
      <c r="G21" s="8"/>
      <c r="H21" s="8"/>
      <c r="I21" s="8"/>
      <c r="J21" s="8"/>
    </row>
    <row r="22" spans="1:10">
      <c r="A22" s="8"/>
      <c r="B22" s="101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128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128"/>
      <c r="C24" s="8"/>
      <c r="D24" s="8"/>
      <c r="E24" s="8"/>
      <c r="F24" s="8"/>
      <c r="G24" s="8"/>
      <c r="H24" s="8"/>
      <c r="I24" s="8"/>
      <c r="J24" s="8"/>
    </row>
    <row r="25" spans="1:10">
      <c r="A25" s="8"/>
      <c r="B25" s="128"/>
      <c r="C25" s="8"/>
      <c r="D25" s="8"/>
      <c r="E25" s="8"/>
      <c r="F25" s="8"/>
      <c r="G25" s="8"/>
      <c r="H25" s="8"/>
      <c r="I25" s="8"/>
      <c r="J25" s="8"/>
    </row>
    <row r="26" spans="1:10">
      <c r="A26" s="8"/>
      <c r="B26" s="128" t="s">
        <v>406</v>
      </c>
      <c r="C26" s="8"/>
      <c r="D26" s="8"/>
      <c r="E26" s="8"/>
      <c r="F26" s="8"/>
      <c r="G26" s="8"/>
      <c r="H26" s="8"/>
      <c r="I26" s="8"/>
      <c r="J26" s="8"/>
    </row>
    <row r="27" spans="1:10">
      <c r="A27" s="8"/>
      <c r="B27" s="128" t="s">
        <v>327</v>
      </c>
      <c r="C27" s="8"/>
      <c r="D27" s="8"/>
      <c r="E27" s="8"/>
      <c r="F27" s="8"/>
      <c r="G27" s="8"/>
      <c r="H27" s="8"/>
      <c r="I27" s="8"/>
      <c r="J27" s="8"/>
    </row>
    <row r="28" spans="1:10">
      <c r="A28" s="8"/>
      <c r="B28" s="128" t="s">
        <v>407</v>
      </c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128" t="s">
        <v>328</v>
      </c>
      <c r="C29" s="8"/>
      <c r="D29" s="8"/>
      <c r="E29" s="8"/>
      <c r="F29" s="8"/>
      <c r="G29" s="8"/>
      <c r="H29" s="8"/>
      <c r="I29" s="8"/>
      <c r="J29" s="8"/>
    </row>
    <row r="30" spans="1:10">
      <c r="A30" s="8"/>
      <c r="B30" s="128" t="s">
        <v>326</v>
      </c>
      <c r="C30" s="8"/>
      <c r="D30" s="8"/>
      <c r="E30" s="8"/>
      <c r="F30" s="8"/>
      <c r="G30" s="8"/>
      <c r="H30" s="8"/>
      <c r="I30" s="8"/>
      <c r="J30" s="8"/>
    </row>
    <row r="31" spans="1:10">
      <c r="A31" s="8"/>
      <c r="B31" s="128" t="s">
        <v>408</v>
      </c>
      <c r="C31" s="8"/>
      <c r="D31" s="8"/>
      <c r="E31" s="8"/>
      <c r="F31" s="8"/>
      <c r="G31" s="8"/>
      <c r="H31" s="8"/>
      <c r="I31" s="8"/>
      <c r="J31" s="8"/>
    </row>
    <row r="32" spans="1:10">
      <c r="A32" s="8"/>
      <c r="B32" s="128" t="s">
        <v>409</v>
      </c>
      <c r="C32" s="8"/>
      <c r="D32" s="8"/>
      <c r="E32" s="8"/>
      <c r="F32" s="8"/>
      <c r="G32" s="8"/>
      <c r="H32" s="8"/>
      <c r="I32" s="8"/>
      <c r="J32" s="8"/>
    </row>
    <row r="33" spans="1:10">
      <c r="A33" s="8"/>
      <c r="B33" s="128" t="s">
        <v>410</v>
      </c>
      <c r="C33" s="8"/>
      <c r="D33" s="8"/>
      <c r="E33" s="8"/>
      <c r="F33" s="8"/>
      <c r="G33" s="8"/>
      <c r="H33" s="8"/>
      <c r="I33" s="8"/>
      <c r="J33" s="8"/>
    </row>
    <row r="34" spans="1:10">
      <c r="A34" s="8"/>
      <c r="B34" s="128" t="s">
        <v>411</v>
      </c>
      <c r="C34" s="8"/>
      <c r="D34" s="8"/>
      <c r="E34" s="8"/>
      <c r="F34" s="8"/>
      <c r="G34" s="8"/>
      <c r="H34" s="8"/>
      <c r="I34" s="8"/>
      <c r="J34" s="8"/>
    </row>
    <row r="35" spans="1:10">
      <c r="A35" s="8"/>
      <c r="B35" s="128" t="s">
        <v>412</v>
      </c>
      <c r="C35" s="8"/>
      <c r="D35" s="8"/>
      <c r="E35" s="8"/>
      <c r="F35" s="8"/>
      <c r="G35" s="8"/>
      <c r="H35" s="8"/>
      <c r="I35" s="8"/>
      <c r="J35" s="8"/>
    </row>
    <row r="36" spans="1:10">
      <c r="A36" s="8"/>
      <c r="B36" s="128"/>
      <c r="C36" s="8"/>
      <c r="D36" s="8"/>
      <c r="E36" s="8"/>
      <c r="F36" s="8"/>
      <c r="G36" s="8"/>
      <c r="H36" s="8"/>
      <c r="I36" s="8"/>
      <c r="J36" s="8"/>
    </row>
    <row r="37" spans="1:10">
      <c r="A37" s="79" t="s">
        <v>2760</v>
      </c>
      <c r="B37" s="128"/>
      <c r="C37" s="8"/>
      <c r="D37" s="8"/>
      <c r="E37" s="8"/>
      <c r="F37" s="8"/>
      <c r="G37" s="8"/>
      <c r="H37" s="8"/>
      <c r="I37" s="8"/>
      <c r="J37" s="8"/>
    </row>
    <row r="38" spans="1:10">
      <c r="A38" s="8"/>
      <c r="B38" s="128"/>
      <c r="C38" s="8"/>
      <c r="D38" s="8"/>
      <c r="E38" s="8"/>
      <c r="F38" s="8"/>
      <c r="G38" s="8"/>
      <c r="H38" s="8"/>
      <c r="I38" s="8"/>
      <c r="J38" s="8"/>
    </row>
    <row r="39" spans="1:10">
      <c r="A39" s="8"/>
      <c r="B39" s="128"/>
      <c r="C39" s="8"/>
      <c r="D39" s="8"/>
      <c r="E39" s="8"/>
      <c r="F39" s="8"/>
      <c r="G39" s="8"/>
      <c r="H39" s="8"/>
      <c r="I39" s="8"/>
      <c r="J39" s="8"/>
    </row>
    <row r="40" spans="1:10">
      <c r="A40" s="8"/>
      <c r="B40" s="128"/>
      <c r="C40" s="8"/>
      <c r="D40" s="8"/>
      <c r="E40" s="8"/>
      <c r="F40" s="8"/>
      <c r="G40" s="8"/>
      <c r="H40" s="8"/>
      <c r="I40" s="8"/>
      <c r="J40" s="8"/>
    </row>
    <row r="41" spans="1:10">
      <c r="A41" s="8"/>
      <c r="B41" s="128"/>
      <c r="C41" s="8"/>
      <c r="D41" s="8"/>
      <c r="E41" s="8"/>
      <c r="F41" s="8"/>
      <c r="G41" s="8"/>
      <c r="H41" s="8"/>
      <c r="I41" s="8"/>
      <c r="J41" s="8"/>
    </row>
    <row r="42" spans="1:10">
      <c r="A42" s="8"/>
      <c r="B42" s="128"/>
      <c r="C42" s="8"/>
      <c r="D42" s="8"/>
      <c r="E42" s="8"/>
      <c r="F42" s="8"/>
      <c r="G42" s="8"/>
      <c r="H42" s="8"/>
      <c r="I42" s="8"/>
      <c r="J42" s="8"/>
    </row>
    <row r="43" spans="1:10">
      <c r="A43" s="8"/>
      <c r="B43" s="128"/>
      <c r="C43" s="8"/>
      <c r="D43" s="8"/>
      <c r="E43" s="8"/>
      <c r="F43" s="8"/>
      <c r="G43" s="8"/>
      <c r="H43" s="8"/>
      <c r="I43" s="8"/>
      <c r="J43" s="8"/>
    </row>
    <row r="44" spans="1:10">
      <c r="A44" s="8"/>
      <c r="B44" s="128"/>
      <c r="C44" s="8"/>
      <c r="D44" s="8"/>
      <c r="E44" s="8"/>
      <c r="F44" s="8"/>
      <c r="G44" s="8"/>
      <c r="H44" s="8"/>
      <c r="I44" s="8"/>
      <c r="J44" s="8"/>
    </row>
    <row r="45" spans="1:10" ht="12">
      <c r="A45" s="208" t="s">
        <v>893</v>
      </c>
      <c r="B45" s="208"/>
      <c r="C45" s="208"/>
      <c r="D45" s="208"/>
      <c r="E45" s="208"/>
      <c r="F45" s="208"/>
      <c r="G45" s="208"/>
      <c r="H45" s="208"/>
      <c r="I45" s="208"/>
      <c r="J45" s="208"/>
    </row>
    <row r="46" spans="1:10">
      <c r="A46" s="8"/>
      <c r="B46" s="128"/>
      <c r="C46" s="8"/>
      <c r="D46" s="8"/>
      <c r="E46" s="8"/>
      <c r="F46" s="8"/>
      <c r="G46" s="8"/>
      <c r="H46" s="8"/>
      <c r="I46" s="8"/>
      <c r="J46" s="8"/>
    </row>
    <row r="49" spans="1:11" ht="12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</row>
    <row r="50" spans="1:11">
      <c r="A50" s="8"/>
    </row>
    <row r="51" spans="1:11">
      <c r="A51" s="8"/>
    </row>
    <row r="52" spans="1:11">
      <c r="A52" s="79"/>
    </row>
    <row r="53" spans="1:11">
      <c r="A53" s="8"/>
    </row>
    <row r="54" spans="1:11">
      <c r="A54" s="8"/>
    </row>
    <row r="55" spans="1:11">
      <c r="A55" s="8"/>
    </row>
    <row r="56" spans="1:11">
      <c r="A56" s="8"/>
    </row>
    <row r="57" spans="1:11">
      <c r="A57" s="8"/>
    </row>
    <row r="58" spans="1:11">
      <c r="A58" s="8"/>
    </row>
    <row r="59" spans="1:11">
      <c r="A59" s="8"/>
    </row>
    <row r="60" spans="1:11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/>
  <dimension ref="A1:K60"/>
  <sheetViews>
    <sheetView showGridLines="0" zoomScaleNormal="100" workbookViewId="0">
      <selection activeCell="A46" sqref="A46"/>
    </sheetView>
  </sheetViews>
  <sheetFormatPr defaultRowHeight="10.5"/>
  <cols>
    <col min="1" max="1" width="13.5" style="3" customWidth="1"/>
    <col min="2" max="2" width="7.75" style="74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894</v>
      </c>
      <c r="B1" s="3"/>
    </row>
    <row r="2" spans="1:7" ht="12">
      <c r="A2" s="1"/>
      <c r="B2" s="3"/>
    </row>
    <row r="3" spans="1:7" ht="12.6" customHeight="1">
      <c r="A3" s="200" t="s">
        <v>8758</v>
      </c>
      <c r="B3" s="201"/>
      <c r="C3" s="195" t="s">
        <v>1183</v>
      </c>
      <c r="D3" s="204" t="s">
        <v>547</v>
      </c>
      <c r="E3" s="205"/>
      <c r="F3" s="206"/>
    </row>
    <row r="4" spans="1:7" ht="12.6" customHeight="1">
      <c r="A4" s="202"/>
      <c r="B4" s="203"/>
      <c r="C4" s="196"/>
      <c r="D4" s="146" t="s">
        <v>549</v>
      </c>
      <c r="E4" s="146" t="s">
        <v>550</v>
      </c>
      <c r="F4" s="146" t="s">
        <v>551</v>
      </c>
    </row>
    <row r="5" spans="1:7" ht="12.6" customHeight="1">
      <c r="A5" s="73">
        <v>10</v>
      </c>
      <c r="B5" s="72" t="s">
        <v>2444</v>
      </c>
      <c r="C5" s="68">
        <f t="shared" ref="C5:C15" si="0">SUM(D5:F5)</f>
        <v>2442</v>
      </c>
      <c r="D5" s="68">
        <v>780</v>
      </c>
      <c r="E5" s="68">
        <v>255</v>
      </c>
      <c r="F5" s="68">
        <v>1407</v>
      </c>
      <c r="G5" s="3" t="s">
        <v>1203</v>
      </c>
    </row>
    <row r="6" spans="1:7" ht="12.6" customHeight="1">
      <c r="A6" s="73" t="s">
        <v>1204</v>
      </c>
      <c r="B6" s="72" t="s">
        <v>1205</v>
      </c>
      <c r="C6" s="68">
        <f t="shared" si="0"/>
        <v>1876</v>
      </c>
      <c r="D6" s="68">
        <v>1194</v>
      </c>
      <c r="E6" s="68">
        <v>159</v>
      </c>
      <c r="F6" s="68">
        <v>523</v>
      </c>
      <c r="G6" s="3" t="s">
        <v>1206</v>
      </c>
    </row>
    <row r="7" spans="1:7" ht="12.6" customHeight="1">
      <c r="A7" s="73" t="s">
        <v>1207</v>
      </c>
      <c r="B7" s="72" t="s">
        <v>1205</v>
      </c>
      <c r="C7" s="68">
        <f t="shared" si="0"/>
        <v>2073</v>
      </c>
      <c r="D7" s="68">
        <v>1611</v>
      </c>
      <c r="E7" s="68">
        <v>191</v>
      </c>
      <c r="F7" s="68">
        <v>271</v>
      </c>
      <c r="G7" s="3" t="s">
        <v>1208</v>
      </c>
    </row>
    <row r="8" spans="1:7" ht="12.6" customHeight="1">
      <c r="A8" s="73" t="s">
        <v>1209</v>
      </c>
      <c r="B8" s="72" t="s">
        <v>1205</v>
      </c>
      <c r="C8" s="68">
        <f t="shared" si="0"/>
        <v>4315</v>
      </c>
      <c r="D8" s="68">
        <v>3791</v>
      </c>
      <c r="E8" s="68">
        <v>448</v>
      </c>
      <c r="F8" s="68">
        <v>76</v>
      </c>
      <c r="G8" s="3" t="s">
        <v>1210</v>
      </c>
    </row>
    <row r="9" spans="1:7" ht="12.6" customHeight="1">
      <c r="A9" s="73" t="s">
        <v>1211</v>
      </c>
      <c r="B9" s="72" t="s">
        <v>1205</v>
      </c>
      <c r="C9" s="68">
        <f t="shared" si="0"/>
        <v>4604</v>
      </c>
      <c r="D9" s="68">
        <v>4083</v>
      </c>
      <c r="E9" s="68">
        <v>494</v>
      </c>
      <c r="F9" s="68">
        <v>27</v>
      </c>
    </row>
    <row r="10" spans="1:7" ht="12.6" customHeight="1">
      <c r="A10" s="73" t="s">
        <v>1212</v>
      </c>
      <c r="B10" s="72" t="s">
        <v>1205</v>
      </c>
      <c r="C10" s="68">
        <f t="shared" si="0"/>
        <v>4162</v>
      </c>
      <c r="D10" s="68">
        <v>3584</v>
      </c>
      <c r="E10" s="68">
        <v>568</v>
      </c>
      <c r="F10" s="68">
        <v>10</v>
      </c>
    </row>
    <row r="11" spans="1:7" ht="12.6" customHeight="1">
      <c r="A11" s="73" t="s">
        <v>1213</v>
      </c>
      <c r="B11" s="72" t="s">
        <v>1205</v>
      </c>
      <c r="C11" s="68">
        <f t="shared" si="0"/>
        <v>1611</v>
      </c>
      <c r="D11" s="68">
        <v>1271</v>
      </c>
      <c r="E11" s="68">
        <v>330</v>
      </c>
      <c r="F11" s="68">
        <v>10</v>
      </c>
    </row>
    <row r="12" spans="1:7" ht="12.6" customHeight="1">
      <c r="A12" s="73" t="s">
        <v>1214</v>
      </c>
      <c r="B12" s="72" t="s">
        <v>1205</v>
      </c>
      <c r="C12" s="68">
        <f t="shared" si="0"/>
        <v>877</v>
      </c>
      <c r="D12" s="68">
        <v>602</v>
      </c>
      <c r="E12" s="68">
        <v>270</v>
      </c>
      <c r="F12" s="68">
        <v>5</v>
      </c>
    </row>
    <row r="13" spans="1:7" ht="12.6" customHeight="1">
      <c r="A13" s="73" t="s">
        <v>1215</v>
      </c>
      <c r="B13" s="72" t="s">
        <v>1205</v>
      </c>
      <c r="C13" s="68">
        <f t="shared" si="0"/>
        <v>735</v>
      </c>
      <c r="D13" s="68">
        <v>466</v>
      </c>
      <c r="E13" s="68">
        <v>261</v>
      </c>
      <c r="F13" s="68">
        <v>8</v>
      </c>
    </row>
    <row r="14" spans="1:7" ht="12.6" customHeight="1">
      <c r="A14" s="73" t="s">
        <v>1652</v>
      </c>
      <c r="B14" s="72"/>
      <c r="C14" s="68">
        <f t="shared" si="0"/>
        <v>1205</v>
      </c>
      <c r="D14" s="68">
        <v>822</v>
      </c>
      <c r="E14" s="68">
        <v>374</v>
      </c>
      <c r="F14" s="68">
        <v>9</v>
      </c>
    </row>
    <row r="15" spans="1:7" ht="12.6" customHeight="1">
      <c r="A15" s="73" t="s">
        <v>1244</v>
      </c>
      <c r="B15" s="72"/>
      <c r="C15" s="68">
        <f t="shared" si="0"/>
        <v>1856</v>
      </c>
      <c r="D15" s="68">
        <v>1266</v>
      </c>
      <c r="E15" s="68">
        <v>117</v>
      </c>
      <c r="F15" s="68">
        <v>473</v>
      </c>
    </row>
    <row r="16" spans="1:7" ht="12.6" customHeight="1">
      <c r="A16" s="73" t="s">
        <v>499</v>
      </c>
      <c r="B16" s="72"/>
      <c r="C16" s="68">
        <f>SUM(C5:C15)</f>
        <v>25756</v>
      </c>
      <c r="D16" s="68">
        <f>SUM(D5:D15)</f>
        <v>19470</v>
      </c>
      <c r="E16" s="68">
        <f>SUM(E5:E15)</f>
        <v>3467</v>
      </c>
      <c r="F16" s="68">
        <f>SUM(F5:F15)</f>
        <v>2819</v>
      </c>
    </row>
    <row r="18" spans="1:10">
      <c r="B18" s="101"/>
    </row>
    <row r="19" spans="1:10">
      <c r="B19" s="101"/>
      <c r="C19" s="3" t="s">
        <v>1216</v>
      </c>
    </row>
    <row r="20" spans="1:10">
      <c r="B20" s="101"/>
      <c r="C20" s="3" t="s">
        <v>1217</v>
      </c>
    </row>
    <row r="21" spans="1:10">
      <c r="A21" s="79"/>
      <c r="B21" s="101"/>
      <c r="C21" s="8" t="s">
        <v>1218</v>
      </c>
      <c r="D21" s="8"/>
      <c r="E21" s="8"/>
      <c r="F21" s="8"/>
      <c r="G21" s="8"/>
      <c r="H21" s="8"/>
      <c r="I21" s="8"/>
      <c r="J21" s="8"/>
    </row>
    <row r="22" spans="1:10">
      <c r="A22" s="8"/>
      <c r="B22" s="101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128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128"/>
      <c r="C24" s="8"/>
      <c r="D24" s="8"/>
      <c r="E24" s="8"/>
      <c r="F24" s="8"/>
      <c r="G24" s="8"/>
      <c r="H24" s="8"/>
      <c r="I24" s="8"/>
      <c r="J24" s="8"/>
    </row>
    <row r="25" spans="1:10">
      <c r="A25" s="8"/>
      <c r="B25" s="128"/>
      <c r="C25" s="8"/>
      <c r="D25" s="8"/>
      <c r="E25" s="8"/>
      <c r="F25" s="8"/>
      <c r="G25" s="8"/>
      <c r="H25" s="8"/>
      <c r="I25" s="8"/>
      <c r="J25" s="8"/>
    </row>
    <row r="26" spans="1:10">
      <c r="A26" s="8"/>
      <c r="B26" s="128" t="s">
        <v>1219</v>
      </c>
      <c r="C26" s="8"/>
      <c r="D26" s="8"/>
      <c r="E26" s="8"/>
      <c r="F26" s="8"/>
      <c r="G26" s="8"/>
      <c r="H26" s="8"/>
      <c r="I26" s="8"/>
      <c r="J26" s="8"/>
    </row>
    <row r="27" spans="1:10">
      <c r="A27" s="8"/>
      <c r="B27" s="128" t="s">
        <v>1220</v>
      </c>
      <c r="C27" s="8"/>
      <c r="D27" s="8"/>
      <c r="E27" s="8"/>
      <c r="F27" s="8"/>
      <c r="G27" s="8"/>
      <c r="H27" s="8"/>
      <c r="I27" s="8"/>
      <c r="J27" s="8"/>
    </row>
    <row r="28" spans="1:10">
      <c r="A28" s="8"/>
      <c r="B28" s="128" t="s">
        <v>1221</v>
      </c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128" t="s">
        <v>1222</v>
      </c>
      <c r="C29" s="8"/>
      <c r="D29" s="8"/>
      <c r="E29" s="8"/>
      <c r="F29" s="8"/>
      <c r="G29" s="8"/>
      <c r="H29" s="8"/>
      <c r="I29" s="8"/>
      <c r="J29" s="8"/>
    </row>
    <row r="30" spans="1:10">
      <c r="A30" s="8"/>
      <c r="B30" s="128" t="s">
        <v>1223</v>
      </c>
      <c r="C30" s="8"/>
      <c r="D30" s="8"/>
      <c r="E30" s="8"/>
      <c r="F30" s="8"/>
      <c r="G30" s="8"/>
      <c r="H30" s="8"/>
      <c r="I30" s="8"/>
      <c r="J30" s="8"/>
    </row>
    <row r="31" spans="1:10">
      <c r="A31" s="8"/>
      <c r="B31" s="128" t="s">
        <v>1224</v>
      </c>
      <c r="C31" s="8"/>
      <c r="D31" s="8"/>
      <c r="E31" s="8"/>
      <c r="F31" s="8"/>
      <c r="G31" s="8"/>
      <c r="H31" s="8"/>
      <c r="I31" s="8"/>
      <c r="J31" s="8"/>
    </row>
    <row r="32" spans="1:10">
      <c r="A32" s="8"/>
      <c r="B32" s="128" t="s">
        <v>1225</v>
      </c>
      <c r="C32" s="8"/>
      <c r="D32" s="8"/>
      <c r="E32" s="8"/>
      <c r="F32" s="8"/>
      <c r="G32" s="8"/>
      <c r="H32" s="8"/>
      <c r="I32" s="8"/>
      <c r="J32" s="8"/>
    </row>
    <row r="33" spans="1:10">
      <c r="A33" s="8"/>
      <c r="B33" s="128" t="s">
        <v>1226</v>
      </c>
      <c r="C33" s="8"/>
      <c r="D33" s="8"/>
      <c r="E33" s="8"/>
      <c r="F33" s="8"/>
      <c r="G33" s="8"/>
      <c r="H33" s="8"/>
      <c r="I33" s="8"/>
      <c r="J33" s="8"/>
    </row>
    <row r="34" spans="1:10">
      <c r="A34" s="8"/>
      <c r="B34" s="128" t="s">
        <v>1227</v>
      </c>
      <c r="C34" s="8"/>
      <c r="D34" s="8"/>
      <c r="E34" s="8"/>
      <c r="F34" s="8"/>
      <c r="G34" s="8"/>
      <c r="H34" s="8"/>
      <c r="I34" s="8"/>
      <c r="J34" s="8"/>
    </row>
    <row r="35" spans="1:10">
      <c r="A35" s="8"/>
      <c r="B35" s="128" t="s">
        <v>1228</v>
      </c>
      <c r="C35" s="8"/>
      <c r="D35" s="8"/>
      <c r="E35" s="8"/>
      <c r="F35" s="8"/>
      <c r="G35" s="8"/>
      <c r="H35" s="8"/>
      <c r="I35" s="8"/>
      <c r="J35" s="8"/>
    </row>
    <row r="36" spans="1:10">
      <c r="A36" s="8"/>
      <c r="B36" s="128"/>
      <c r="C36" s="8"/>
      <c r="D36" s="8"/>
      <c r="E36" s="8"/>
      <c r="F36" s="8"/>
      <c r="G36" s="8"/>
      <c r="H36" s="8"/>
      <c r="I36" s="8"/>
      <c r="J36" s="8"/>
    </row>
    <row r="37" spans="1:10">
      <c r="A37" s="79" t="s">
        <v>1229</v>
      </c>
      <c r="B37" s="128"/>
      <c r="C37" s="8"/>
      <c r="D37" s="8"/>
      <c r="E37" s="8"/>
      <c r="F37" s="8"/>
      <c r="G37" s="8"/>
      <c r="H37" s="8"/>
      <c r="I37" s="8"/>
      <c r="J37" s="8"/>
    </row>
    <row r="38" spans="1:10">
      <c r="A38" s="8"/>
      <c r="B38" s="128"/>
      <c r="C38" s="8"/>
      <c r="D38" s="8"/>
      <c r="E38" s="8"/>
      <c r="F38" s="8"/>
      <c r="G38" s="8"/>
      <c r="H38" s="8"/>
      <c r="I38" s="8"/>
      <c r="J38" s="8"/>
    </row>
    <row r="39" spans="1:10">
      <c r="A39" s="8"/>
      <c r="B39" s="128"/>
      <c r="C39" s="8"/>
      <c r="D39" s="8"/>
      <c r="E39" s="8"/>
      <c r="F39" s="8"/>
      <c r="G39" s="8"/>
      <c r="H39" s="8"/>
      <c r="I39" s="8"/>
      <c r="J39" s="8"/>
    </row>
    <row r="40" spans="1:10">
      <c r="A40" s="8"/>
      <c r="B40" s="128"/>
      <c r="C40" s="8"/>
      <c r="D40" s="8"/>
      <c r="E40" s="8"/>
      <c r="F40" s="8"/>
      <c r="G40" s="8"/>
      <c r="H40" s="8"/>
      <c r="I40" s="8"/>
      <c r="J40" s="8"/>
    </row>
    <row r="41" spans="1:10">
      <c r="A41" s="8"/>
      <c r="B41" s="128"/>
      <c r="C41" s="8"/>
      <c r="D41" s="8"/>
      <c r="E41" s="8"/>
      <c r="F41" s="8"/>
      <c r="G41" s="8"/>
      <c r="H41" s="8"/>
      <c r="I41" s="8"/>
      <c r="J41" s="8"/>
    </row>
    <row r="42" spans="1:10">
      <c r="A42" s="8"/>
      <c r="B42" s="128"/>
      <c r="C42" s="8"/>
      <c r="D42" s="8"/>
      <c r="E42" s="8"/>
      <c r="F42" s="8"/>
      <c r="G42" s="8"/>
      <c r="H42" s="8"/>
      <c r="I42" s="8"/>
      <c r="J42" s="8"/>
    </row>
    <row r="43" spans="1:10">
      <c r="A43" s="8"/>
      <c r="B43" s="128"/>
      <c r="C43" s="8"/>
      <c r="D43" s="8"/>
      <c r="E43" s="8"/>
      <c r="F43" s="8"/>
      <c r="G43" s="8"/>
      <c r="H43" s="8"/>
      <c r="I43" s="8"/>
      <c r="J43" s="8"/>
    </row>
    <row r="44" spans="1:10">
      <c r="A44" s="8"/>
      <c r="B44" s="128"/>
      <c r="C44" s="8"/>
      <c r="D44" s="8"/>
      <c r="E44" s="8"/>
      <c r="F44" s="8"/>
      <c r="G44" s="8"/>
      <c r="H44" s="8"/>
      <c r="I44" s="8"/>
      <c r="J44" s="8"/>
    </row>
    <row r="45" spans="1:10" ht="12">
      <c r="A45" s="208" t="s">
        <v>895</v>
      </c>
      <c r="B45" s="208"/>
      <c r="C45" s="208"/>
      <c r="D45" s="208"/>
      <c r="E45" s="208"/>
      <c r="F45" s="208"/>
      <c r="G45" s="208"/>
      <c r="H45" s="208"/>
      <c r="I45" s="208"/>
      <c r="J45" s="208"/>
    </row>
    <row r="46" spans="1:10">
      <c r="A46" s="8"/>
      <c r="B46" s="128"/>
      <c r="C46" s="8"/>
      <c r="D46" s="8"/>
      <c r="E46" s="8"/>
      <c r="F46" s="8"/>
      <c r="G46" s="8"/>
      <c r="H46" s="8"/>
      <c r="I46" s="8"/>
      <c r="J46" s="8"/>
    </row>
    <row r="49" spans="1:11" ht="12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</row>
    <row r="50" spans="1:11">
      <c r="A50" s="8"/>
    </row>
    <row r="51" spans="1:11">
      <c r="A51" s="8"/>
    </row>
    <row r="52" spans="1:11">
      <c r="A52" s="79"/>
    </row>
    <row r="53" spans="1:11">
      <c r="A53" s="8"/>
    </row>
    <row r="54" spans="1:11">
      <c r="A54" s="8"/>
    </row>
    <row r="55" spans="1:11">
      <c r="A55" s="8"/>
    </row>
    <row r="56" spans="1:11">
      <c r="A56" s="8"/>
    </row>
    <row r="57" spans="1:11">
      <c r="A57" s="8"/>
    </row>
    <row r="58" spans="1:11">
      <c r="A58" s="8"/>
    </row>
    <row r="59" spans="1:11">
      <c r="A59" s="8"/>
    </row>
    <row r="60" spans="1:11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/>
  <dimension ref="A1:K60"/>
  <sheetViews>
    <sheetView showGridLines="0" zoomScaleNormal="100" workbookViewId="0">
      <selection activeCell="A45" sqref="A45:J45"/>
    </sheetView>
  </sheetViews>
  <sheetFormatPr defaultRowHeight="10.5"/>
  <cols>
    <col min="1" max="1" width="13.5" style="3" customWidth="1"/>
    <col min="2" max="2" width="7.75" style="74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896</v>
      </c>
      <c r="B1" s="3"/>
    </row>
    <row r="2" spans="1:7" ht="12">
      <c r="A2" s="1"/>
      <c r="B2" s="3"/>
    </row>
    <row r="3" spans="1:7" ht="12.6" customHeight="1">
      <c r="A3" s="200" t="s">
        <v>8758</v>
      </c>
      <c r="B3" s="201"/>
      <c r="C3" s="195" t="s">
        <v>1183</v>
      </c>
      <c r="D3" s="204" t="s">
        <v>547</v>
      </c>
      <c r="E3" s="205"/>
      <c r="F3" s="206"/>
    </row>
    <row r="4" spans="1:7" ht="12.6" customHeight="1">
      <c r="A4" s="202"/>
      <c r="B4" s="203"/>
      <c r="C4" s="196"/>
      <c r="D4" s="146" t="s">
        <v>549</v>
      </c>
      <c r="E4" s="146" t="s">
        <v>550</v>
      </c>
      <c r="F4" s="146" t="s">
        <v>551</v>
      </c>
    </row>
    <row r="5" spans="1:7" ht="12.6" customHeight="1">
      <c r="A5" s="73">
        <v>10</v>
      </c>
      <c r="B5" s="72" t="s">
        <v>2444</v>
      </c>
      <c r="C5" s="68">
        <f t="shared" ref="C5:C15" si="0">SUM(D5:F5)</f>
        <v>15477</v>
      </c>
      <c r="D5" s="68">
        <v>12052</v>
      </c>
      <c r="E5" s="68">
        <v>1513</v>
      </c>
      <c r="F5" s="68">
        <v>1912</v>
      </c>
      <c r="G5" s="3" t="s">
        <v>1203</v>
      </c>
    </row>
    <row r="6" spans="1:7" ht="12.6" customHeight="1">
      <c r="A6" s="73" t="s">
        <v>1204</v>
      </c>
      <c r="B6" s="72" t="s">
        <v>1205</v>
      </c>
      <c r="C6" s="68">
        <f t="shared" si="0"/>
        <v>1007</v>
      </c>
      <c r="D6" s="68">
        <v>669</v>
      </c>
      <c r="E6" s="68">
        <v>166</v>
      </c>
      <c r="F6" s="68">
        <v>172</v>
      </c>
      <c r="G6" s="3" t="s">
        <v>1206</v>
      </c>
    </row>
    <row r="7" spans="1:7" ht="12.6" customHeight="1">
      <c r="A7" s="73" t="s">
        <v>1207</v>
      </c>
      <c r="B7" s="72" t="s">
        <v>1205</v>
      </c>
      <c r="C7" s="68">
        <f t="shared" si="0"/>
        <v>452</v>
      </c>
      <c r="D7" s="68">
        <v>305</v>
      </c>
      <c r="E7" s="68">
        <v>108</v>
      </c>
      <c r="F7" s="68">
        <v>39</v>
      </c>
      <c r="G7" s="3" t="s">
        <v>1208</v>
      </c>
    </row>
    <row r="8" spans="1:7" ht="12.6" customHeight="1">
      <c r="A8" s="73" t="s">
        <v>1209</v>
      </c>
      <c r="B8" s="72" t="s">
        <v>1205</v>
      </c>
      <c r="C8" s="68">
        <f t="shared" si="0"/>
        <v>619</v>
      </c>
      <c r="D8" s="68">
        <v>447</v>
      </c>
      <c r="E8" s="68">
        <v>153</v>
      </c>
      <c r="F8" s="68">
        <v>19</v>
      </c>
      <c r="G8" s="3" t="s">
        <v>1210</v>
      </c>
    </row>
    <row r="9" spans="1:7" ht="12.6" customHeight="1">
      <c r="A9" s="73" t="s">
        <v>1211</v>
      </c>
      <c r="B9" s="72" t="s">
        <v>1205</v>
      </c>
      <c r="C9" s="68">
        <f t="shared" si="0"/>
        <v>637</v>
      </c>
      <c r="D9" s="68">
        <v>424</v>
      </c>
      <c r="E9" s="68">
        <v>202</v>
      </c>
      <c r="F9" s="68">
        <v>11</v>
      </c>
    </row>
    <row r="10" spans="1:7" ht="12.6" customHeight="1">
      <c r="A10" s="73" t="s">
        <v>1212</v>
      </c>
      <c r="B10" s="72" t="s">
        <v>1205</v>
      </c>
      <c r="C10" s="68">
        <f t="shared" si="0"/>
        <v>761</v>
      </c>
      <c r="D10" s="68">
        <v>502</v>
      </c>
      <c r="E10" s="68">
        <v>246</v>
      </c>
      <c r="F10" s="68">
        <v>13</v>
      </c>
    </row>
    <row r="11" spans="1:7" ht="12.6" customHeight="1">
      <c r="A11" s="73" t="s">
        <v>1213</v>
      </c>
      <c r="B11" s="72" t="s">
        <v>1205</v>
      </c>
      <c r="C11" s="68">
        <f t="shared" si="0"/>
        <v>460</v>
      </c>
      <c r="D11" s="68">
        <v>275</v>
      </c>
      <c r="E11" s="68">
        <v>182</v>
      </c>
      <c r="F11" s="68">
        <v>3</v>
      </c>
    </row>
    <row r="12" spans="1:7" ht="12.6" customHeight="1">
      <c r="A12" s="73" t="s">
        <v>1214</v>
      </c>
      <c r="B12" s="72" t="s">
        <v>1205</v>
      </c>
      <c r="C12" s="68">
        <f t="shared" si="0"/>
        <v>280</v>
      </c>
      <c r="D12" s="68">
        <v>157</v>
      </c>
      <c r="E12" s="68">
        <v>121</v>
      </c>
      <c r="F12" s="68">
        <v>2</v>
      </c>
    </row>
    <row r="13" spans="1:7" ht="12.6" customHeight="1">
      <c r="A13" s="73" t="s">
        <v>1215</v>
      </c>
      <c r="B13" s="72" t="s">
        <v>1205</v>
      </c>
      <c r="C13" s="68">
        <f t="shared" si="0"/>
        <v>278</v>
      </c>
      <c r="D13" s="68">
        <v>146</v>
      </c>
      <c r="E13" s="68">
        <v>128</v>
      </c>
      <c r="F13" s="68">
        <v>4</v>
      </c>
    </row>
    <row r="14" spans="1:7" ht="12.6" customHeight="1">
      <c r="A14" s="73" t="s">
        <v>1652</v>
      </c>
      <c r="B14" s="72"/>
      <c r="C14" s="68">
        <f t="shared" si="0"/>
        <v>461</v>
      </c>
      <c r="D14" s="68">
        <v>203</v>
      </c>
      <c r="E14" s="68">
        <v>257</v>
      </c>
      <c r="F14" s="68">
        <v>1</v>
      </c>
    </row>
    <row r="15" spans="1:7" ht="12.6" customHeight="1">
      <c r="A15" s="73" t="s">
        <v>1244</v>
      </c>
      <c r="B15" s="72"/>
      <c r="C15" s="68">
        <f t="shared" si="0"/>
        <v>5324</v>
      </c>
      <c r="D15" s="68">
        <v>4290</v>
      </c>
      <c r="E15" s="68">
        <v>391</v>
      </c>
      <c r="F15" s="68">
        <v>643</v>
      </c>
    </row>
    <row r="16" spans="1:7" ht="12.6" customHeight="1">
      <c r="A16" s="73" t="s">
        <v>499</v>
      </c>
      <c r="B16" s="72"/>
      <c r="C16" s="68">
        <f>SUM(C5:C15)</f>
        <v>25756</v>
      </c>
      <c r="D16" s="68">
        <f>SUM(D5:D15)</f>
        <v>19470</v>
      </c>
      <c r="E16" s="68">
        <f>SUM(E5:E15)</f>
        <v>3467</v>
      </c>
      <c r="F16" s="68">
        <f>SUM(F5:F15)</f>
        <v>2819</v>
      </c>
    </row>
    <row r="18" spans="1:10">
      <c r="B18" s="101"/>
    </row>
    <row r="19" spans="1:10">
      <c r="B19" s="101"/>
      <c r="C19" s="3" t="s">
        <v>1230</v>
      </c>
    </row>
    <row r="20" spans="1:10">
      <c r="B20" s="101"/>
      <c r="C20" s="3" t="s">
        <v>1231</v>
      </c>
    </row>
    <row r="21" spans="1:10">
      <c r="A21" s="79"/>
      <c r="B21" s="101"/>
      <c r="C21" s="8" t="s">
        <v>1232</v>
      </c>
      <c r="D21" s="8"/>
      <c r="E21" s="8"/>
      <c r="F21" s="8"/>
      <c r="G21" s="8"/>
      <c r="H21" s="8"/>
      <c r="I21" s="8"/>
      <c r="J21" s="8"/>
    </row>
    <row r="22" spans="1:10">
      <c r="A22" s="8"/>
      <c r="B22" s="101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128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128"/>
      <c r="C24" s="8"/>
      <c r="D24" s="8"/>
      <c r="E24" s="8"/>
      <c r="F24" s="8"/>
      <c r="G24" s="8"/>
      <c r="H24" s="8"/>
      <c r="I24" s="8"/>
      <c r="J24" s="8"/>
    </row>
    <row r="25" spans="1:10">
      <c r="A25" s="8"/>
      <c r="B25" s="128"/>
      <c r="C25" s="8"/>
      <c r="D25" s="8"/>
      <c r="E25" s="8"/>
      <c r="F25" s="8"/>
      <c r="G25" s="8"/>
      <c r="H25" s="8"/>
      <c r="I25" s="8"/>
      <c r="J25" s="8"/>
    </row>
    <row r="26" spans="1:10">
      <c r="A26" s="8"/>
      <c r="B26" s="128" t="s">
        <v>1233</v>
      </c>
      <c r="C26" s="8"/>
      <c r="D26" s="8"/>
      <c r="E26" s="8"/>
      <c r="F26" s="8"/>
      <c r="G26" s="8"/>
      <c r="H26" s="8"/>
      <c r="I26" s="8"/>
      <c r="J26" s="8"/>
    </row>
    <row r="27" spans="1:10">
      <c r="A27" s="8"/>
      <c r="B27" s="128" t="s">
        <v>1234</v>
      </c>
      <c r="C27" s="8"/>
      <c r="D27" s="8"/>
      <c r="E27" s="8"/>
      <c r="F27" s="8"/>
      <c r="G27" s="8"/>
      <c r="H27" s="8"/>
      <c r="I27" s="8"/>
      <c r="J27" s="8"/>
    </row>
    <row r="28" spans="1:10">
      <c r="A28" s="8"/>
      <c r="B28" s="128" t="s">
        <v>1235</v>
      </c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128" t="s">
        <v>1236</v>
      </c>
      <c r="C29" s="8"/>
      <c r="D29" s="8"/>
      <c r="E29" s="8"/>
      <c r="F29" s="8"/>
      <c r="G29" s="8"/>
      <c r="H29" s="8"/>
      <c r="I29" s="8"/>
      <c r="J29" s="8"/>
    </row>
    <row r="30" spans="1:10">
      <c r="A30" s="8"/>
      <c r="B30" s="128" t="s">
        <v>1237</v>
      </c>
      <c r="C30" s="8"/>
      <c r="D30" s="8"/>
      <c r="E30" s="8"/>
      <c r="F30" s="8"/>
      <c r="G30" s="8"/>
      <c r="H30" s="8"/>
      <c r="I30" s="8"/>
      <c r="J30" s="8"/>
    </row>
    <row r="31" spans="1:10">
      <c r="A31" s="8"/>
      <c r="B31" s="128" t="s">
        <v>1238</v>
      </c>
      <c r="C31" s="8"/>
      <c r="D31" s="8"/>
      <c r="E31" s="8"/>
      <c r="F31" s="8"/>
      <c r="G31" s="8"/>
      <c r="H31" s="8"/>
      <c r="I31" s="8"/>
      <c r="J31" s="8"/>
    </row>
    <row r="32" spans="1:10">
      <c r="A32" s="8"/>
      <c r="B32" s="128" t="s">
        <v>1239</v>
      </c>
      <c r="C32" s="8"/>
      <c r="D32" s="8"/>
      <c r="E32" s="8"/>
      <c r="F32" s="8"/>
      <c r="G32" s="8"/>
      <c r="H32" s="8"/>
      <c r="I32" s="8"/>
      <c r="J32" s="8"/>
    </row>
    <row r="33" spans="1:10">
      <c r="A33" s="8"/>
      <c r="B33" s="128" t="s">
        <v>1240</v>
      </c>
      <c r="C33" s="8"/>
      <c r="D33" s="8"/>
      <c r="E33" s="8"/>
      <c r="F33" s="8"/>
      <c r="G33" s="8"/>
      <c r="H33" s="8"/>
      <c r="I33" s="8"/>
      <c r="J33" s="8"/>
    </row>
    <row r="34" spans="1:10">
      <c r="A34" s="8"/>
      <c r="B34" s="128" t="s">
        <v>1241</v>
      </c>
      <c r="C34" s="8"/>
      <c r="D34" s="8"/>
      <c r="E34" s="8"/>
      <c r="F34" s="8"/>
      <c r="G34" s="8"/>
      <c r="H34" s="8"/>
      <c r="I34" s="8"/>
      <c r="J34" s="8"/>
    </row>
    <row r="35" spans="1:10">
      <c r="A35" s="8"/>
      <c r="B35" s="128" t="s">
        <v>1242</v>
      </c>
      <c r="C35" s="8"/>
      <c r="D35" s="8"/>
      <c r="E35" s="8"/>
      <c r="F35" s="8"/>
      <c r="G35" s="8"/>
      <c r="H35" s="8"/>
      <c r="I35" s="8"/>
      <c r="J35" s="8"/>
    </row>
    <row r="36" spans="1:10">
      <c r="A36" s="8"/>
      <c r="B36" s="128"/>
      <c r="C36" s="8"/>
      <c r="D36" s="8"/>
      <c r="E36" s="8"/>
      <c r="F36" s="8"/>
      <c r="G36" s="8"/>
      <c r="H36" s="8"/>
      <c r="I36" s="8"/>
      <c r="J36" s="8"/>
    </row>
    <row r="37" spans="1:10">
      <c r="A37" s="79" t="s">
        <v>1243</v>
      </c>
      <c r="B37" s="128"/>
      <c r="C37" s="8"/>
      <c r="D37" s="8"/>
      <c r="E37" s="8"/>
      <c r="F37" s="8"/>
      <c r="G37" s="8"/>
      <c r="H37" s="8"/>
      <c r="I37" s="8"/>
      <c r="J37" s="8"/>
    </row>
    <row r="38" spans="1:10">
      <c r="A38" s="8"/>
      <c r="B38" s="128"/>
      <c r="C38" s="8"/>
      <c r="D38" s="8"/>
      <c r="E38" s="8"/>
      <c r="F38" s="8"/>
      <c r="G38" s="8"/>
      <c r="H38" s="8"/>
      <c r="I38" s="8"/>
      <c r="J38" s="8"/>
    </row>
    <row r="39" spans="1:10">
      <c r="A39" s="8"/>
      <c r="B39" s="128"/>
      <c r="C39" s="8"/>
      <c r="D39" s="8"/>
      <c r="E39" s="8"/>
      <c r="F39" s="8"/>
      <c r="G39" s="8"/>
      <c r="H39" s="8"/>
      <c r="I39" s="8"/>
      <c r="J39" s="8"/>
    </row>
    <row r="40" spans="1:10">
      <c r="A40" s="8"/>
      <c r="B40" s="128"/>
      <c r="C40" s="8"/>
      <c r="D40" s="8"/>
      <c r="E40" s="8"/>
      <c r="F40" s="8"/>
      <c r="G40" s="8"/>
      <c r="H40" s="8"/>
      <c r="I40" s="8"/>
      <c r="J40" s="8"/>
    </row>
    <row r="41" spans="1:10">
      <c r="A41" s="8"/>
      <c r="B41" s="128"/>
      <c r="C41" s="8"/>
      <c r="D41" s="8"/>
      <c r="E41" s="8"/>
      <c r="F41" s="8"/>
      <c r="G41" s="8"/>
      <c r="H41" s="8"/>
      <c r="I41" s="8"/>
      <c r="J41" s="8"/>
    </row>
    <row r="42" spans="1:10">
      <c r="A42" s="8"/>
      <c r="B42" s="128"/>
      <c r="C42" s="8"/>
      <c r="D42" s="8"/>
      <c r="E42" s="8"/>
      <c r="F42" s="8"/>
      <c r="G42" s="8"/>
      <c r="H42" s="8"/>
      <c r="I42" s="8"/>
      <c r="J42" s="8"/>
    </row>
    <row r="43" spans="1:10">
      <c r="A43" s="8"/>
      <c r="B43" s="128"/>
      <c r="C43" s="8"/>
      <c r="D43" s="8"/>
      <c r="E43" s="8"/>
      <c r="F43" s="8"/>
      <c r="G43" s="8"/>
      <c r="H43" s="8"/>
      <c r="I43" s="8"/>
      <c r="J43" s="8"/>
    </row>
    <row r="44" spans="1:10">
      <c r="A44" s="8"/>
      <c r="B44" s="128"/>
      <c r="C44" s="8"/>
      <c r="D44" s="8"/>
      <c r="E44" s="8"/>
      <c r="F44" s="8"/>
      <c r="G44" s="8"/>
      <c r="H44" s="8"/>
      <c r="I44" s="8"/>
      <c r="J44" s="8"/>
    </row>
    <row r="45" spans="1:10" ht="12">
      <c r="A45" s="208" t="s">
        <v>897</v>
      </c>
      <c r="B45" s="208"/>
      <c r="C45" s="208"/>
      <c r="D45" s="208"/>
      <c r="E45" s="208"/>
      <c r="F45" s="208"/>
      <c r="G45" s="208"/>
      <c r="H45" s="208"/>
      <c r="I45" s="208"/>
      <c r="J45" s="208"/>
    </row>
    <row r="46" spans="1:10">
      <c r="A46" s="8"/>
      <c r="B46" s="128"/>
      <c r="C46" s="8"/>
      <c r="D46" s="8"/>
      <c r="E46" s="8"/>
      <c r="F46" s="8"/>
      <c r="G46" s="8"/>
      <c r="H46" s="8"/>
      <c r="I46" s="8"/>
      <c r="J46" s="8"/>
    </row>
    <row r="49" spans="1:11" ht="12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</row>
    <row r="50" spans="1:11">
      <c r="A50" s="8"/>
    </row>
    <row r="51" spans="1:11">
      <c r="A51" s="8"/>
    </row>
    <row r="52" spans="1:11">
      <c r="A52" s="79"/>
    </row>
    <row r="53" spans="1:11">
      <c r="A53" s="8"/>
    </row>
    <row r="54" spans="1:11">
      <c r="A54" s="8"/>
    </row>
    <row r="55" spans="1:11">
      <c r="A55" s="8"/>
    </row>
    <row r="56" spans="1:11">
      <c r="A56" s="8"/>
    </row>
    <row r="57" spans="1:11">
      <c r="A57" s="8"/>
    </row>
    <row r="58" spans="1:11">
      <c r="A58" s="8"/>
    </row>
    <row r="59" spans="1:11">
      <c r="A59" s="8"/>
    </row>
    <row r="60" spans="1:11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898</v>
      </c>
      <c r="G1" s="3"/>
    </row>
    <row r="2" spans="1:7" ht="12.75" customHeight="1">
      <c r="A2" s="1"/>
      <c r="G2" s="38" t="s">
        <v>3247</v>
      </c>
    </row>
    <row r="3" spans="1:7" ht="12.6" customHeight="1">
      <c r="A3" s="159"/>
      <c r="B3" s="158" t="s">
        <v>447</v>
      </c>
      <c r="C3" s="153" t="s">
        <v>3248</v>
      </c>
      <c r="D3" s="152" t="s">
        <v>3249</v>
      </c>
      <c r="E3" s="152" t="s">
        <v>3250</v>
      </c>
      <c r="F3" s="152" t="s">
        <v>3251</v>
      </c>
      <c r="G3" s="152" t="s">
        <v>3252</v>
      </c>
    </row>
    <row r="4" spans="1:7" ht="12.6" customHeight="1">
      <c r="A4" s="12" t="s">
        <v>449</v>
      </c>
      <c r="B4" s="13" t="s">
        <v>2802</v>
      </c>
      <c r="C4" s="4">
        <v>134</v>
      </c>
      <c r="D4" s="174">
        <v>210.3922910447761</v>
      </c>
      <c r="E4" s="174">
        <v>488.43152501113616</v>
      </c>
      <c r="F4" s="174">
        <v>4049</v>
      </c>
      <c r="G4" s="174">
        <v>5</v>
      </c>
    </row>
    <row r="5" spans="1:7" ht="12.6" customHeight="1">
      <c r="A5" s="12" t="s">
        <v>450</v>
      </c>
      <c r="B5" s="13" t="s">
        <v>955</v>
      </c>
      <c r="C5" s="4">
        <v>1</v>
      </c>
      <c r="D5" s="174">
        <v>383</v>
      </c>
      <c r="E5" s="174" t="s">
        <v>961</v>
      </c>
      <c r="F5" s="174">
        <v>383</v>
      </c>
      <c r="G5" s="174">
        <v>383</v>
      </c>
    </row>
    <row r="6" spans="1:7" ht="12.6" customHeight="1">
      <c r="A6" s="12" t="s">
        <v>451</v>
      </c>
      <c r="B6" s="13" t="s">
        <v>956</v>
      </c>
      <c r="C6" s="4">
        <v>2</v>
      </c>
      <c r="D6" s="174">
        <v>400</v>
      </c>
      <c r="E6" s="174">
        <v>452.54833995939043</v>
      </c>
      <c r="F6" s="174">
        <v>720</v>
      </c>
      <c r="G6" s="174">
        <v>80</v>
      </c>
    </row>
    <row r="7" spans="1:7" ht="12.6" customHeight="1">
      <c r="A7" s="12" t="s">
        <v>452</v>
      </c>
      <c r="B7" s="13" t="s">
        <v>957</v>
      </c>
      <c r="C7" s="4">
        <v>5</v>
      </c>
      <c r="D7" s="174">
        <v>9420.2000000000007</v>
      </c>
      <c r="E7" s="174">
        <v>9550.6654584903135</v>
      </c>
      <c r="F7" s="174">
        <v>21565</v>
      </c>
      <c r="G7" s="174">
        <v>504</v>
      </c>
    </row>
    <row r="8" spans="1:7" ht="12.6" customHeight="1">
      <c r="A8" s="12" t="s">
        <v>453</v>
      </c>
      <c r="B8" s="13" t="s">
        <v>958</v>
      </c>
      <c r="C8" s="4">
        <v>113</v>
      </c>
      <c r="D8" s="174">
        <v>2789.3716814159293</v>
      </c>
      <c r="E8" s="174">
        <v>12852.007086919406</v>
      </c>
      <c r="F8" s="174">
        <v>101669</v>
      </c>
      <c r="G8" s="174">
        <v>0</v>
      </c>
    </row>
    <row r="9" spans="1:7" ht="12.6" customHeight="1">
      <c r="A9" s="12" t="s">
        <v>454</v>
      </c>
      <c r="B9" s="13" t="s">
        <v>959</v>
      </c>
      <c r="C9" s="4">
        <v>69</v>
      </c>
      <c r="D9" s="174">
        <v>424.94927536231882</v>
      </c>
      <c r="E9" s="174">
        <v>1179.8420752525451</v>
      </c>
      <c r="F9" s="174">
        <v>7100</v>
      </c>
      <c r="G9" s="174">
        <v>0</v>
      </c>
    </row>
    <row r="10" spans="1:7" ht="12.6" customHeight="1">
      <c r="A10" s="12" t="s">
        <v>455</v>
      </c>
      <c r="B10" s="13" t="s">
        <v>960</v>
      </c>
      <c r="C10" s="4">
        <v>6</v>
      </c>
      <c r="D10" s="174">
        <v>23</v>
      </c>
      <c r="E10" s="174">
        <v>33.609522460160008</v>
      </c>
      <c r="F10" s="174">
        <v>90</v>
      </c>
      <c r="G10" s="174">
        <v>0</v>
      </c>
    </row>
    <row r="11" spans="1:7" ht="12.6" customHeight="1">
      <c r="A11" s="12" t="s">
        <v>456</v>
      </c>
      <c r="B11" s="13" t="s">
        <v>2357</v>
      </c>
      <c r="C11" s="4">
        <v>2</v>
      </c>
      <c r="D11" s="174">
        <v>1.08</v>
      </c>
      <c r="E11" s="174">
        <v>0.80610173055266388</v>
      </c>
      <c r="F11" s="174">
        <v>1.65</v>
      </c>
      <c r="G11" s="174">
        <v>0.51</v>
      </c>
    </row>
    <row r="12" spans="1:7" ht="12.6" customHeight="1">
      <c r="A12" s="12" t="s">
        <v>457</v>
      </c>
      <c r="B12" s="13" t="s">
        <v>2358</v>
      </c>
      <c r="C12" s="4">
        <v>1959</v>
      </c>
      <c r="D12" s="174">
        <v>2158.037190913732</v>
      </c>
      <c r="E12" s="174">
        <v>18931.410027076519</v>
      </c>
      <c r="F12" s="174">
        <v>673861</v>
      </c>
      <c r="G12" s="174">
        <v>0</v>
      </c>
    </row>
    <row r="13" spans="1:7" ht="12.6" customHeight="1">
      <c r="A13" s="12" t="s">
        <v>458</v>
      </c>
      <c r="B13" s="13" t="s">
        <v>2359</v>
      </c>
      <c r="C13" s="4">
        <v>393</v>
      </c>
      <c r="D13" s="174">
        <v>1391.211435114504</v>
      </c>
      <c r="E13" s="174">
        <v>2163.4070277539831</v>
      </c>
      <c r="F13" s="174">
        <v>16423</v>
      </c>
      <c r="G13" s="174">
        <v>0</v>
      </c>
    </row>
    <row r="14" spans="1:7" ht="12.6" customHeight="1">
      <c r="A14" s="12" t="s">
        <v>459</v>
      </c>
      <c r="B14" s="13" t="s">
        <v>2360</v>
      </c>
      <c r="C14" s="4">
        <v>351</v>
      </c>
      <c r="D14" s="174">
        <v>6057.5539886039887</v>
      </c>
      <c r="E14" s="174">
        <v>22566.995353760034</v>
      </c>
      <c r="F14" s="174">
        <v>234496</v>
      </c>
      <c r="G14" s="174">
        <v>0</v>
      </c>
    </row>
    <row r="15" spans="1:7" ht="12.6" customHeight="1">
      <c r="A15" s="12" t="s">
        <v>460</v>
      </c>
      <c r="B15" s="13" t="s">
        <v>2361</v>
      </c>
      <c r="C15" s="4">
        <v>37</v>
      </c>
      <c r="D15" s="174">
        <v>734.8910810810811</v>
      </c>
      <c r="E15" s="174">
        <v>1234.4505140159949</v>
      </c>
      <c r="F15" s="174">
        <v>4766</v>
      </c>
      <c r="G15" s="174">
        <v>1</v>
      </c>
    </row>
    <row r="16" spans="1:7" ht="12.6" customHeight="1">
      <c r="A16" s="12" t="s">
        <v>461</v>
      </c>
      <c r="B16" s="13" t="s">
        <v>2362</v>
      </c>
      <c r="C16" s="4">
        <v>22</v>
      </c>
      <c r="D16" s="174">
        <v>174.06818181818181</v>
      </c>
      <c r="E16" s="174">
        <v>208.56038839161334</v>
      </c>
      <c r="F16" s="174">
        <v>1004</v>
      </c>
      <c r="G16" s="174">
        <v>5</v>
      </c>
    </row>
    <row r="17" spans="1:7" ht="12.6" customHeight="1">
      <c r="A17" s="12" t="s">
        <v>462</v>
      </c>
      <c r="B17" s="13" t="s">
        <v>2363</v>
      </c>
      <c r="C17" s="4">
        <v>292</v>
      </c>
      <c r="D17" s="174">
        <v>21850.229589041097</v>
      </c>
      <c r="E17" s="174">
        <v>49798.851806544895</v>
      </c>
      <c r="F17" s="174">
        <v>389500</v>
      </c>
      <c r="G17" s="174">
        <v>8.34</v>
      </c>
    </row>
    <row r="18" spans="1:7" ht="12.6" customHeight="1">
      <c r="A18" s="12" t="s">
        <v>463</v>
      </c>
      <c r="B18" s="13" t="s">
        <v>2364</v>
      </c>
      <c r="C18" s="4">
        <v>67</v>
      </c>
      <c r="D18" s="174">
        <v>794.38970149253737</v>
      </c>
      <c r="E18" s="174">
        <v>3673.4960985807224</v>
      </c>
      <c r="F18" s="174">
        <v>28302</v>
      </c>
      <c r="G18" s="174">
        <v>0.01</v>
      </c>
    </row>
    <row r="19" spans="1:7" ht="12.6" customHeight="1">
      <c r="A19" s="12" t="s">
        <v>464</v>
      </c>
      <c r="B19" s="13" t="s">
        <v>2365</v>
      </c>
      <c r="C19" s="4">
        <v>946</v>
      </c>
      <c r="D19" s="174">
        <v>19475.49701902748</v>
      </c>
      <c r="E19" s="174">
        <v>99410.174497433283</v>
      </c>
      <c r="F19" s="174">
        <v>1597756</v>
      </c>
      <c r="G19" s="174">
        <v>0</v>
      </c>
    </row>
    <row r="20" spans="1:7" ht="12.6" customHeight="1">
      <c r="A20" s="12" t="s">
        <v>465</v>
      </c>
      <c r="B20" s="13" t="s">
        <v>2366</v>
      </c>
      <c r="C20" s="4">
        <v>57</v>
      </c>
      <c r="D20" s="174">
        <v>132826.65789473685</v>
      </c>
      <c r="E20" s="174">
        <v>203944.55322002957</v>
      </c>
      <c r="F20" s="174">
        <v>952600</v>
      </c>
      <c r="G20" s="174">
        <v>5</v>
      </c>
    </row>
    <row r="21" spans="1:7" ht="12.6" customHeight="1">
      <c r="A21" s="12" t="s">
        <v>466</v>
      </c>
      <c r="B21" s="13" t="s">
        <v>2367</v>
      </c>
      <c r="C21" s="4">
        <v>80</v>
      </c>
      <c r="D21" s="174">
        <v>4222.6908749999993</v>
      </c>
      <c r="E21" s="174">
        <v>11899.650941776805</v>
      </c>
      <c r="F21" s="174">
        <v>86828</v>
      </c>
      <c r="G21" s="174">
        <v>1</v>
      </c>
    </row>
    <row r="22" spans="1:7" ht="12.6" customHeight="1">
      <c r="A22" s="12" t="s">
        <v>467</v>
      </c>
      <c r="B22" s="13" t="s">
        <v>2368</v>
      </c>
      <c r="C22" s="4">
        <v>97</v>
      </c>
      <c r="D22" s="174">
        <v>1204.218350515464</v>
      </c>
      <c r="E22" s="174">
        <v>2046.3754628095303</v>
      </c>
      <c r="F22" s="174">
        <v>11276</v>
      </c>
      <c r="G22" s="174">
        <v>0.2</v>
      </c>
    </row>
    <row r="23" spans="1:7" ht="12.6" customHeight="1">
      <c r="A23" s="12" t="s">
        <v>468</v>
      </c>
      <c r="B23" s="13" t="s">
        <v>2369</v>
      </c>
      <c r="C23" s="4">
        <v>9</v>
      </c>
      <c r="D23" s="174">
        <v>422.44444444444446</v>
      </c>
      <c r="E23" s="174">
        <v>572.51072284960549</v>
      </c>
      <c r="F23" s="174">
        <v>1800</v>
      </c>
      <c r="G23" s="174">
        <v>11</v>
      </c>
    </row>
    <row r="24" spans="1:7" ht="12.6" customHeight="1">
      <c r="A24" s="12" t="s">
        <v>469</v>
      </c>
      <c r="B24" s="13" t="s">
        <v>2370</v>
      </c>
      <c r="C24" s="4">
        <v>463</v>
      </c>
      <c r="D24" s="174">
        <v>822.64965442764571</v>
      </c>
      <c r="E24" s="174">
        <v>2915.314316629941</v>
      </c>
      <c r="F24" s="174">
        <v>32855</v>
      </c>
      <c r="G24" s="174">
        <v>0</v>
      </c>
    </row>
    <row r="25" spans="1:7" ht="12.6" customHeight="1">
      <c r="A25" s="12" t="s">
        <v>470</v>
      </c>
      <c r="B25" s="13" t="s">
        <v>2371</v>
      </c>
      <c r="C25" s="4">
        <v>235</v>
      </c>
      <c r="D25" s="174">
        <v>144820.05702127662</v>
      </c>
      <c r="E25" s="174">
        <v>622674.86944759474</v>
      </c>
      <c r="F25" s="174">
        <v>5131024</v>
      </c>
      <c r="G25" s="174">
        <v>3</v>
      </c>
    </row>
    <row r="26" spans="1:7" ht="12.6" customHeight="1">
      <c r="A26" s="12" t="s">
        <v>471</v>
      </c>
      <c r="B26" s="13" t="s">
        <v>2372</v>
      </c>
      <c r="C26" s="4">
        <v>194</v>
      </c>
      <c r="D26" s="174">
        <v>10604.582474226803</v>
      </c>
      <c r="E26" s="174">
        <v>46056.046106773269</v>
      </c>
      <c r="F26" s="174">
        <v>446560</v>
      </c>
      <c r="G26" s="174">
        <v>0.1</v>
      </c>
    </row>
    <row r="27" spans="1:7" ht="12.6" customHeight="1">
      <c r="A27" s="12" t="s">
        <v>472</v>
      </c>
      <c r="B27" s="13" t="s">
        <v>2373</v>
      </c>
      <c r="C27" s="4">
        <v>1146</v>
      </c>
      <c r="D27" s="174">
        <v>265.92500523560216</v>
      </c>
      <c r="E27" s="174">
        <v>1340.8565052262475</v>
      </c>
      <c r="F27" s="174">
        <v>30000</v>
      </c>
      <c r="G27" s="174">
        <v>0</v>
      </c>
    </row>
    <row r="28" spans="1:7" ht="12.6" customHeight="1">
      <c r="A28" s="12" t="s">
        <v>473</v>
      </c>
      <c r="B28" s="13" t="s">
        <v>2374</v>
      </c>
      <c r="C28" s="4">
        <v>135</v>
      </c>
      <c r="D28" s="174">
        <v>453.29481481481491</v>
      </c>
      <c r="E28" s="174">
        <v>859.07709057309864</v>
      </c>
      <c r="F28" s="174">
        <v>4820</v>
      </c>
      <c r="G28" s="174">
        <v>0.15</v>
      </c>
    </row>
    <row r="29" spans="1:7" ht="12.6" customHeight="1">
      <c r="A29" s="12" t="s">
        <v>474</v>
      </c>
      <c r="B29" s="13" t="s">
        <v>2375</v>
      </c>
      <c r="C29" s="4">
        <v>138</v>
      </c>
      <c r="D29" s="174">
        <v>677.2510869565217</v>
      </c>
      <c r="E29" s="174">
        <v>2700.1730940721868</v>
      </c>
      <c r="F29" s="174">
        <v>29208</v>
      </c>
      <c r="G29" s="174">
        <v>0.26</v>
      </c>
    </row>
    <row r="30" spans="1:7" ht="12.6" customHeight="1">
      <c r="A30" s="12" t="s">
        <v>475</v>
      </c>
      <c r="B30" s="13" t="s">
        <v>2376</v>
      </c>
      <c r="C30" s="4">
        <v>154</v>
      </c>
      <c r="D30" s="174">
        <v>750.30740259740253</v>
      </c>
      <c r="E30" s="174">
        <v>2896.3862953800044</v>
      </c>
      <c r="F30" s="174">
        <v>20400</v>
      </c>
      <c r="G30" s="174">
        <v>0.03</v>
      </c>
    </row>
    <row r="31" spans="1:7" ht="12.6" customHeight="1">
      <c r="A31" s="12" t="s">
        <v>476</v>
      </c>
      <c r="B31" s="13" t="s">
        <v>2377</v>
      </c>
      <c r="C31" s="4">
        <v>394</v>
      </c>
      <c r="D31" s="174">
        <v>3229.697461928934</v>
      </c>
      <c r="E31" s="174">
        <v>31207.88645342824</v>
      </c>
      <c r="F31" s="174">
        <v>617940</v>
      </c>
      <c r="G31" s="174">
        <v>0.3</v>
      </c>
    </row>
    <row r="32" spans="1:7" ht="12.6" customHeight="1">
      <c r="A32" s="12" t="s">
        <v>477</v>
      </c>
      <c r="B32" s="13" t="s">
        <v>2378</v>
      </c>
      <c r="C32" s="4">
        <v>257</v>
      </c>
      <c r="D32" s="174">
        <v>1345.5224902723739</v>
      </c>
      <c r="E32" s="174">
        <v>4929.3390705293232</v>
      </c>
      <c r="F32" s="174">
        <v>66083</v>
      </c>
      <c r="G32" s="174">
        <v>0.2</v>
      </c>
    </row>
    <row r="33" spans="1:7" ht="12.6" customHeight="1">
      <c r="A33" s="12" t="s">
        <v>478</v>
      </c>
      <c r="B33" s="13" t="s">
        <v>2379</v>
      </c>
      <c r="C33" s="4">
        <v>47</v>
      </c>
      <c r="D33" s="174">
        <v>475.06276595744674</v>
      </c>
      <c r="E33" s="174">
        <v>1010.5457152206816</v>
      </c>
      <c r="F33" s="174">
        <v>5386</v>
      </c>
      <c r="G33" s="174">
        <v>0.4</v>
      </c>
    </row>
    <row r="34" spans="1:7" ht="12.6" customHeight="1">
      <c r="A34" s="12" t="s">
        <v>479</v>
      </c>
      <c r="B34" s="13" t="s">
        <v>2380</v>
      </c>
      <c r="C34" s="4">
        <v>576</v>
      </c>
      <c r="D34" s="174">
        <v>1323.6066319444444</v>
      </c>
      <c r="E34" s="174">
        <v>7685.5276892052298</v>
      </c>
      <c r="F34" s="174">
        <v>171469</v>
      </c>
      <c r="G34" s="174">
        <v>0.15</v>
      </c>
    </row>
    <row r="35" spans="1:7" ht="12.6" customHeight="1">
      <c r="A35" s="12" t="s">
        <v>480</v>
      </c>
      <c r="B35" s="13" t="s">
        <v>2381</v>
      </c>
      <c r="C35" s="4">
        <v>124</v>
      </c>
      <c r="D35" s="174">
        <v>12548.12072580645</v>
      </c>
      <c r="E35" s="174">
        <v>131173.32296769417</v>
      </c>
      <c r="F35" s="174">
        <v>1460178</v>
      </c>
      <c r="G35" s="174">
        <v>0</v>
      </c>
    </row>
    <row r="36" spans="1:7" ht="12.6" customHeight="1">
      <c r="A36" s="12" t="s">
        <v>1640</v>
      </c>
      <c r="B36" s="13" t="s">
        <v>2382</v>
      </c>
      <c r="C36" s="4">
        <v>68</v>
      </c>
      <c r="D36" s="174">
        <v>3966060.3352941168</v>
      </c>
      <c r="E36" s="174">
        <v>4723521.6969417417</v>
      </c>
      <c r="F36" s="174">
        <v>23663595</v>
      </c>
      <c r="G36" s="174">
        <v>1</v>
      </c>
    </row>
    <row r="37" spans="1:7" ht="12.6" customHeight="1">
      <c r="A37" s="12" t="s">
        <v>1641</v>
      </c>
      <c r="B37" s="13" t="s">
        <v>2383</v>
      </c>
      <c r="C37" s="4">
        <v>6</v>
      </c>
      <c r="D37" s="174">
        <v>213964.5</v>
      </c>
      <c r="E37" s="174">
        <v>380406.93465590238</v>
      </c>
      <c r="F37" s="174">
        <v>937802</v>
      </c>
      <c r="G37" s="174">
        <v>48</v>
      </c>
    </row>
    <row r="38" spans="1:7" ht="12.6" customHeight="1">
      <c r="A38" s="12" t="s">
        <v>1642</v>
      </c>
      <c r="B38" s="13" t="s">
        <v>2384</v>
      </c>
      <c r="C38" s="4">
        <v>4</v>
      </c>
      <c r="D38" s="174">
        <v>9568.75</v>
      </c>
      <c r="E38" s="174">
        <v>12257.890584571775</v>
      </c>
      <c r="F38" s="174">
        <v>26951</v>
      </c>
      <c r="G38" s="174">
        <v>110</v>
      </c>
    </row>
    <row r="39" spans="1:7" ht="12.6" customHeight="1">
      <c r="A39" s="12" t="s">
        <v>5956</v>
      </c>
      <c r="B39" s="13" t="s">
        <v>2385</v>
      </c>
      <c r="C39" s="4">
        <v>1928</v>
      </c>
      <c r="D39" s="174">
        <v>7616.50891493775</v>
      </c>
      <c r="E39" s="174">
        <v>41149.024025273873</v>
      </c>
      <c r="F39" s="174">
        <v>1205706</v>
      </c>
      <c r="G39" s="174">
        <v>0</v>
      </c>
    </row>
    <row r="40" spans="1:7" ht="12.6" customHeight="1">
      <c r="A40" s="12" t="s">
        <v>5957</v>
      </c>
      <c r="B40" s="13" t="s">
        <v>2386</v>
      </c>
      <c r="C40" s="4">
        <v>1</v>
      </c>
      <c r="D40" s="174">
        <v>57276</v>
      </c>
      <c r="E40" s="174" t="s">
        <v>961</v>
      </c>
      <c r="F40" s="174">
        <v>57276</v>
      </c>
      <c r="G40" s="174">
        <v>57276</v>
      </c>
    </row>
    <row r="41" spans="1:7" ht="12.6" customHeight="1">
      <c r="A41" s="12" t="s">
        <v>5958</v>
      </c>
      <c r="B41" s="13" t="s">
        <v>2387</v>
      </c>
      <c r="C41" s="4">
        <v>0</v>
      </c>
      <c r="D41" s="174" t="s">
        <v>961</v>
      </c>
      <c r="E41" s="174" t="s">
        <v>961</v>
      </c>
      <c r="F41" s="174" t="s">
        <v>961</v>
      </c>
      <c r="G41" s="174" t="s">
        <v>961</v>
      </c>
    </row>
    <row r="42" spans="1:7" ht="12.6" customHeight="1">
      <c r="A42" s="12" t="s">
        <v>5959</v>
      </c>
      <c r="B42" s="13" t="s">
        <v>2388</v>
      </c>
      <c r="C42" s="4">
        <v>5</v>
      </c>
      <c r="D42" s="174">
        <v>179.2</v>
      </c>
      <c r="E42" s="174">
        <v>255.32861179272487</v>
      </c>
      <c r="F42" s="174">
        <v>623</v>
      </c>
      <c r="G42" s="174">
        <v>7</v>
      </c>
    </row>
    <row r="43" spans="1:7" ht="12.6" customHeight="1">
      <c r="A43" s="12" t="s">
        <v>5960</v>
      </c>
      <c r="B43" s="13" t="s">
        <v>2389</v>
      </c>
      <c r="C43" s="4">
        <v>0</v>
      </c>
      <c r="D43" s="174" t="s">
        <v>961</v>
      </c>
      <c r="E43" s="174" t="s">
        <v>961</v>
      </c>
      <c r="F43" s="174" t="s">
        <v>961</v>
      </c>
      <c r="G43" s="174" t="s">
        <v>961</v>
      </c>
    </row>
    <row r="44" spans="1:7" ht="12.6" customHeight="1">
      <c r="A44" s="12" t="s">
        <v>5961</v>
      </c>
      <c r="B44" s="13" t="s">
        <v>2390</v>
      </c>
      <c r="C44" s="4">
        <v>4</v>
      </c>
      <c r="D44" s="174">
        <v>201.75</v>
      </c>
      <c r="E44" s="174">
        <v>319.08136370942549</v>
      </c>
      <c r="F44" s="174">
        <v>677</v>
      </c>
      <c r="G44" s="174">
        <v>9</v>
      </c>
    </row>
    <row r="45" spans="1:7" ht="12.6" customHeight="1">
      <c r="A45" s="12" t="s">
        <v>1077</v>
      </c>
      <c r="B45" s="13" t="s">
        <v>2391</v>
      </c>
      <c r="C45" s="4">
        <v>38</v>
      </c>
      <c r="D45" s="174">
        <v>140.18605263157897</v>
      </c>
      <c r="E45" s="174">
        <v>125.75505594133367</v>
      </c>
      <c r="F45" s="174">
        <v>648</v>
      </c>
      <c r="G45" s="174">
        <v>15</v>
      </c>
    </row>
    <row r="46" spans="1:7" ht="12.6" customHeight="1">
      <c r="A46" s="12" t="s">
        <v>1078</v>
      </c>
      <c r="B46" s="13" t="s">
        <v>2392</v>
      </c>
      <c r="C46" s="4">
        <v>3</v>
      </c>
      <c r="D46" s="174">
        <v>299.66666666666669</v>
      </c>
      <c r="E46" s="174">
        <v>355.9386651283242</v>
      </c>
      <c r="F46" s="174">
        <v>708</v>
      </c>
      <c r="G46" s="174">
        <v>55</v>
      </c>
    </row>
    <row r="47" spans="1:7" ht="12.6" customHeight="1">
      <c r="A47" s="12" t="s">
        <v>1079</v>
      </c>
      <c r="B47" s="13" t="s">
        <v>2393</v>
      </c>
      <c r="C47" s="4">
        <v>10</v>
      </c>
      <c r="D47" s="174">
        <v>51.063000000000002</v>
      </c>
      <c r="E47" s="174">
        <v>41.852016027373828</v>
      </c>
      <c r="F47" s="174">
        <v>149</v>
      </c>
      <c r="G47" s="174">
        <v>8.4</v>
      </c>
    </row>
    <row r="48" spans="1:7" ht="12.6" customHeight="1">
      <c r="A48" s="12" t="s">
        <v>1080</v>
      </c>
      <c r="B48" s="13" t="s">
        <v>2394</v>
      </c>
      <c r="C48" s="4">
        <v>1</v>
      </c>
      <c r="D48" s="174">
        <v>100</v>
      </c>
      <c r="E48" s="174" t="s">
        <v>961</v>
      </c>
      <c r="F48" s="174">
        <v>100</v>
      </c>
      <c r="G48" s="174">
        <v>100</v>
      </c>
    </row>
    <row r="49" spans="1:7" ht="12.6" customHeight="1">
      <c r="A49" s="12" t="s">
        <v>1081</v>
      </c>
      <c r="B49" s="13" t="s">
        <v>2395</v>
      </c>
      <c r="C49" s="4">
        <v>2</v>
      </c>
      <c r="D49" s="174">
        <v>558</v>
      </c>
      <c r="E49" s="174">
        <v>782.06009999232151</v>
      </c>
      <c r="F49" s="174">
        <v>1111</v>
      </c>
      <c r="G49" s="174">
        <v>5</v>
      </c>
    </row>
    <row r="50" spans="1:7" ht="12.6" customHeight="1">
      <c r="A50" s="12" t="s">
        <v>1082</v>
      </c>
      <c r="B50" s="13" t="s">
        <v>2396</v>
      </c>
      <c r="C50" s="4">
        <v>12</v>
      </c>
      <c r="D50" s="174">
        <v>326.29166666666669</v>
      </c>
      <c r="E50" s="174">
        <v>644.0021336191835</v>
      </c>
      <c r="F50" s="174">
        <v>2292</v>
      </c>
      <c r="G50" s="174">
        <v>6.5</v>
      </c>
    </row>
    <row r="51" spans="1:7" ht="12.6" customHeight="1">
      <c r="A51" s="12" t="s">
        <v>1083</v>
      </c>
      <c r="B51" s="13" t="s">
        <v>2397</v>
      </c>
      <c r="C51" s="4">
        <v>109</v>
      </c>
      <c r="D51" s="174">
        <v>91.549724770642243</v>
      </c>
      <c r="E51" s="174">
        <v>223.11244007375356</v>
      </c>
      <c r="F51" s="174">
        <v>2327</v>
      </c>
      <c r="G51" s="174">
        <v>0</v>
      </c>
    </row>
    <row r="52" spans="1:7" ht="12.6" customHeight="1">
      <c r="A52" s="12" t="s">
        <v>1084</v>
      </c>
      <c r="B52" s="13" t="s">
        <v>2398</v>
      </c>
      <c r="C52" s="4">
        <v>1</v>
      </c>
      <c r="D52" s="174">
        <v>173</v>
      </c>
      <c r="E52" s="174" t="s">
        <v>961</v>
      </c>
      <c r="F52" s="174">
        <v>173</v>
      </c>
      <c r="G52" s="174">
        <v>173</v>
      </c>
    </row>
    <row r="53" spans="1:7" ht="12.6" customHeight="1">
      <c r="A53" s="12" t="s">
        <v>1085</v>
      </c>
      <c r="B53" s="13" t="s">
        <v>2399</v>
      </c>
      <c r="C53" s="4">
        <v>15</v>
      </c>
      <c r="D53" s="174">
        <v>231.06199999999998</v>
      </c>
      <c r="E53" s="174">
        <v>350.7756783432153</v>
      </c>
      <c r="F53" s="174">
        <v>1415</v>
      </c>
      <c r="G53" s="174">
        <v>34</v>
      </c>
    </row>
    <row r="54" spans="1:7" ht="12.6" customHeight="1">
      <c r="A54" s="12" t="s">
        <v>1086</v>
      </c>
      <c r="B54" s="13" t="s">
        <v>2400</v>
      </c>
      <c r="C54" s="4">
        <v>1</v>
      </c>
      <c r="D54" s="174">
        <v>52</v>
      </c>
      <c r="E54" s="174" t="s">
        <v>961</v>
      </c>
      <c r="F54" s="174">
        <v>52</v>
      </c>
      <c r="G54" s="174">
        <v>52</v>
      </c>
    </row>
    <row r="55" spans="1:7" ht="12.6" customHeight="1">
      <c r="A55" s="12" t="s">
        <v>1087</v>
      </c>
      <c r="B55" s="13" t="s">
        <v>2401</v>
      </c>
      <c r="C55" s="4">
        <v>31</v>
      </c>
      <c r="D55" s="174">
        <v>464.60322580645163</v>
      </c>
      <c r="E55" s="174">
        <v>673.534151811112</v>
      </c>
      <c r="F55" s="174">
        <v>3286</v>
      </c>
      <c r="G55" s="174">
        <v>4</v>
      </c>
    </row>
    <row r="56" spans="1:7" ht="12.6" customHeight="1">
      <c r="A56" s="12" t="s">
        <v>2409</v>
      </c>
      <c r="B56" s="13" t="s">
        <v>2402</v>
      </c>
      <c r="C56" s="4">
        <v>6</v>
      </c>
      <c r="D56" s="174">
        <v>187.66666666666666</v>
      </c>
      <c r="E56" s="174">
        <v>171.71216225610422</v>
      </c>
      <c r="F56" s="174">
        <v>509</v>
      </c>
      <c r="G56" s="174">
        <v>36</v>
      </c>
    </row>
    <row r="57" spans="1:7" ht="12.6" customHeight="1">
      <c r="A57" s="12" t="s">
        <v>2410</v>
      </c>
      <c r="B57" s="13" t="s">
        <v>2403</v>
      </c>
      <c r="C57" s="4">
        <v>9</v>
      </c>
      <c r="D57" s="174">
        <v>46.411111111111111</v>
      </c>
      <c r="E57" s="174">
        <v>39.344391101033843</v>
      </c>
      <c r="F57" s="174">
        <v>132</v>
      </c>
      <c r="G57" s="174">
        <v>2</v>
      </c>
    </row>
    <row r="58" spans="1:7" ht="12.6" customHeight="1">
      <c r="A58" s="12" t="s">
        <v>2411</v>
      </c>
      <c r="B58" s="13" t="s">
        <v>2404</v>
      </c>
      <c r="C58" s="4">
        <v>14</v>
      </c>
      <c r="D58" s="174">
        <v>46.614285714285714</v>
      </c>
      <c r="E58" s="174">
        <v>41.465719987309207</v>
      </c>
      <c r="F58" s="174">
        <v>142</v>
      </c>
      <c r="G58" s="174">
        <v>0</v>
      </c>
    </row>
    <row r="59" spans="1:7" ht="12.6" customHeight="1">
      <c r="A59" s="12" t="s">
        <v>2412</v>
      </c>
      <c r="B59" s="13" t="s">
        <v>2405</v>
      </c>
      <c r="C59" s="4">
        <v>334</v>
      </c>
      <c r="D59" s="174">
        <v>121.72787425149701</v>
      </c>
      <c r="E59" s="174">
        <v>701.22228060365217</v>
      </c>
      <c r="F59" s="174">
        <v>12805</v>
      </c>
      <c r="G59" s="174">
        <v>0</v>
      </c>
    </row>
    <row r="60" spans="1:7" ht="12.6" customHeight="1">
      <c r="A60" s="12" t="s">
        <v>2413</v>
      </c>
      <c r="B60" s="13" t="s">
        <v>2406</v>
      </c>
      <c r="C60" s="4">
        <v>4</v>
      </c>
      <c r="D60" s="174">
        <v>57.5</v>
      </c>
      <c r="E60" s="174">
        <v>27.790885796126279</v>
      </c>
      <c r="F60" s="174">
        <v>96</v>
      </c>
      <c r="G60" s="174">
        <v>31</v>
      </c>
    </row>
    <row r="61" spans="1:7" ht="12.6" customHeight="1">
      <c r="A61" s="12" t="s">
        <v>2414</v>
      </c>
      <c r="B61" s="13" t="s">
        <v>2407</v>
      </c>
      <c r="C61" s="4">
        <v>32</v>
      </c>
      <c r="D61" s="174">
        <v>106.23125</v>
      </c>
      <c r="E61" s="174">
        <v>203.87736579193401</v>
      </c>
      <c r="F61" s="174">
        <v>1200</v>
      </c>
      <c r="G61" s="174">
        <v>0</v>
      </c>
    </row>
    <row r="62" spans="1:7" ht="12.6" customHeight="1">
      <c r="A62" s="12" t="s">
        <v>2415</v>
      </c>
      <c r="B62" s="13" t="s">
        <v>2408</v>
      </c>
      <c r="C62" s="4">
        <v>3</v>
      </c>
      <c r="D62" s="174">
        <v>35.24666666666667</v>
      </c>
      <c r="E62" s="174">
        <v>16.780811462302196</v>
      </c>
      <c r="F62" s="174">
        <v>45</v>
      </c>
      <c r="G62" s="174">
        <v>15.87</v>
      </c>
    </row>
    <row r="63" spans="1:7" ht="12.6" customHeight="1">
      <c r="A63" s="12" t="s">
        <v>2416</v>
      </c>
      <c r="B63" s="13" t="s">
        <v>1760</v>
      </c>
      <c r="C63" s="4">
        <v>24</v>
      </c>
      <c r="D63" s="174">
        <v>59.041666666666664</v>
      </c>
      <c r="E63" s="174">
        <v>58.91296392849862</v>
      </c>
      <c r="F63" s="174">
        <v>210</v>
      </c>
      <c r="G63" s="174">
        <v>0</v>
      </c>
    </row>
    <row r="64" spans="1:7" ht="12.6" customHeight="1">
      <c r="A64" s="12" t="s">
        <v>2417</v>
      </c>
      <c r="B64" s="13" t="s">
        <v>1761</v>
      </c>
      <c r="C64" s="4">
        <v>2</v>
      </c>
      <c r="D64" s="174">
        <v>795</v>
      </c>
      <c r="E64" s="174">
        <v>615.18289963229631</v>
      </c>
      <c r="F64" s="174">
        <v>1230</v>
      </c>
      <c r="G64" s="174">
        <v>360</v>
      </c>
    </row>
    <row r="65" spans="1:7" ht="12.6" customHeight="1">
      <c r="A65" s="12" t="s">
        <v>2418</v>
      </c>
      <c r="B65" s="13" t="s">
        <v>1762</v>
      </c>
      <c r="C65" s="4">
        <v>1</v>
      </c>
      <c r="D65" s="174">
        <v>41</v>
      </c>
      <c r="E65" s="174" t="s">
        <v>961</v>
      </c>
      <c r="F65" s="174">
        <v>41</v>
      </c>
      <c r="G65" s="174">
        <v>41</v>
      </c>
    </row>
    <row r="66" spans="1:7" ht="12.6" customHeight="1">
      <c r="A66" s="12" t="s">
        <v>2419</v>
      </c>
      <c r="B66" s="13" t="s">
        <v>1763</v>
      </c>
      <c r="C66" s="4">
        <v>2</v>
      </c>
      <c r="D66" s="174">
        <v>18.5</v>
      </c>
      <c r="E66" s="174">
        <v>24.748737341529164</v>
      </c>
      <c r="F66" s="174">
        <v>36</v>
      </c>
      <c r="G66" s="174">
        <v>1</v>
      </c>
    </row>
    <row r="67" spans="1:7" ht="12.6" customHeight="1">
      <c r="A67" s="12" t="s">
        <v>2420</v>
      </c>
      <c r="B67" s="13" t="s">
        <v>1764</v>
      </c>
      <c r="C67" s="4">
        <v>0</v>
      </c>
      <c r="D67" s="174" t="s">
        <v>961</v>
      </c>
      <c r="E67" s="174" t="s">
        <v>961</v>
      </c>
      <c r="F67" s="174" t="s">
        <v>961</v>
      </c>
      <c r="G67" s="174" t="s">
        <v>961</v>
      </c>
    </row>
    <row r="68" spans="1:7" ht="12.6" customHeight="1">
      <c r="A68" s="12" t="s">
        <v>2421</v>
      </c>
      <c r="B68" s="13" t="s">
        <v>1765</v>
      </c>
      <c r="C68" s="4">
        <v>0</v>
      </c>
      <c r="D68" s="174" t="s">
        <v>961</v>
      </c>
      <c r="E68" s="174" t="s">
        <v>961</v>
      </c>
      <c r="F68" s="174" t="s">
        <v>961</v>
      </c>
      <c r="G68" s="174" t="s">
        <v>961</v>
      </c>
    </row>
    <row r="69" spans="1:7" ht="12.6" customHeight="1">
      <c r="A69" s="12" t="s">
        <v>2422</v>
      </c>
      <c r="B69" s="13" t="s">
        <v>1766</v>
      </c>
      <c r="C69" s="4">
        <v>0</v>
      </c>
      <c r="D69" s="174" t="s">
        <v>961</v>
      </c>
      <c r="E69" s="174" t="s">
        <v>961</v>
      </c>
      <c r="F69" s="174" t="s">
        <v>961</v>
      </c>
      <c r="G69" s="174" t="s">
        <v>961</v>
      </c>
    </row>
    <row r="70" spans="1:7" ht="12.6" customHeight="1">
      <c r="A70" s="12" t="s">
        <v>2423</v>
      </c>
      <c r="B70" s="13" t="s">
        <v>1767</v>
      </c>
      <c r="C70" s="4">
        <v>0</v>
      </c>
      <c r="D70" s="174" t="s">
        <v>961</v>
      </c>
      <c r="E70" s="174" t="s">
        <v>961</v>
      </c>
      <c r="F70" s="174" t="s">
        <v>961</v>
      </c>
      <c r="G70" s="174" t="s">
        <v>961</v>
      </c>
    </row>
    <row r="71" spans="1:7" ht="12.6" customHeight="1">
      <c r="A71" s="12" t="s">
        <v>2424</v>
      </c>
      <c r="B71" s="13" t="s">
        <v>1768</v>
      </c>
      <c r="C71" s="4">
        <v>7</v>
      </c>
      <c r="D71" s="174">
        <v>74.385714285714286</v>
      </c>
      <c r="E71" s="174">
        <v>60.442325914087398</v>
      </c>
      <c r="F71" s="174">
        <v>200</v>
      </c>
      <c r="G71" s="174">
        <v>20</v>
      </c>
    </row>
    <row r="72" spans="1:7" ht="12.6" customHeight="1">
      <c r="A72" s="12" t="s">
        <v>2425</v>
      </c>
      <c r="B72" s="13" t="s">
        <v>1769</v>
      </c>
      <c r="C72" s="4">
        <v>79</v>
      </c>
      <c r="D72" s="174">
        <v>173.12316455696205</v>
      </c>
      <c r="E72" s="174">
        <v>457.31985194268873</v>
      </c>
      <c r="F72" s="174">
        <v>3953.9</v>
      </c>
      <c r="G72" s="174">
        <v>0</v>
      </c>
    </row>
    <row r="73" spans="1:7" ht="12.6" customHeight="1">
      <c r="A73" s="12" t="s">
        <v>2426</v>
      </c>
      <c r="B73" s="13" t="s">
        <v>1770</v>
      </c>
      <c r="C73" s="4">
        <v>3</v>
      </c>
      <c r="D73" s="174">
        <v>64.58</v>
      </c>
      <c r="E73" s="174">
        <v>22.023378487416494</v>
      </c>
      <c r="F73" s="174">
        <v>90</v>
      </c>
      <c r="G73" s="174">
        <v>51.24</v>
      </c>
    </row>
    <row r="74" spans="1:7" ht="12.6" customHeight="1">
      <c r="A74" s="12" t="s">
        <v>2427</v>
      </c>
      <c r="B74" s="13" t="s">
        <v>1771</v>
      </c>
      <c r="C74" s="4">
        <v>393</v>
      </c>
      <c r="D74" s="174">
        <v>875.16707379134823</v>
      </c>
      <c r="E74" s="174">
        <v>4396.8697923683339</v>
      </c>
      <c r="F74" s="174">
        <v>60012</v>
      </c>
      <c r="G74" s="174">
        <v>0</v>
      </c>
    </row>
    <row r="75" spans="1:7" ht="12.6" customHeight="1">
      <c r="A75" s="12" t="s">
        <v>2428</v>
      </c>
      <c r="B75" s="13" t="s">
        <v>1772</v>
      </c>
      <c r="C75" s="4">
        <v>19</v>
      </c>
      <c r="D75" s="174">
        <v>213.21052631578948</v>
      </c>
      <c r="E75" s="174">
        <v>528.97496043946148</v>
      </c>
      <c r="F75" s="174">
        <v>2359</v>
      </c>
      <c r="G75" s="174">
        <v>1</v>
      </c>
    </row>
    <row r="76" spans="1:7" ht="12.6" customHeight="1">
      <c r="A76" s="12" t="s">
        <v>1663</v>
      </c>
      <c r="B76" s="13" t="s">
        <v>1773</v>
      </c>
      <c r="C76" s="4">
        <v>2</v>
      </c>
      <c r="D76" s="174">
        <v>198.55</v>
      </c>
      <c r="E76" s="174">
        <v>171.75623715021234</v>
      </c>
      <c r="F76" s="174">
        <v>320</v>
      </c>
      <c r="G76" s="174">
        <v>77.099999999999994</v>
      </c>
    </row>
    <row r="77" spans="1:7" ht="12.6" customHeight="1">
      <c r="A77" s="12" t="s">
        <v>1664</v>
      </c>
      <c r="B77" s="13" t="s">
        <v>1774</v>
      </c>
      <c r="C77" s="4">
        <v>149</v>
      </c>
      <c r="D77" s="174">
        <v>17.065771812080534</v>
      </c>
      <c r="E77" s="174">
        <v>84.134269652589282</v>
      </c>
      <c r="F77" s="174">
        <v>1014</v>
      </c>
      <c r="G77" s="174">
        <v>0</v>
      </c>
    </row>
    <row r="78" spans="1:7" ht="12.6" customHeight="1">
      <c r="A78" s="12" t="s">
        <v>1665</v>
      </c>
      <c r="B78" s="13" t="s">
        <v>1775</v>
      </c>
      <c r="C78" s="4">
        <v>1196</v>
      </c>
      <c r="D78" s="174">
        <v>619.67108110367917</v>
      </c>
      <c r="E78" s="174">
        <v>6737.7736115098023</v>
      </c>
      <c r="F78" s="174">
        <v>157497</v>
      </c>
      <c r="G78" s="174">
        <v>0</v>
      </c>
    </row>
    <row r="79" spans="1:7" ht="12.6" customHeight="1">
      <c r="A79" s="12" t="s">
        <v>1666</v>
      </c>
      <c r="B79" s="13" t="s">
        <v>1776</v>
      </c>
      <c r="C79" s="4">
        <v>150</v>
      </c>
      <c r="D79" s="174">
        <v>90.344733333333323</v>
      </c>
      <c r="E79" s="174">
        <v>137.68724034061026</v>
      </c>
      <c r="F79" s="174">
        <v>913</v>
      </c>
      <c r="G79" s="174">
        <v>5</v>
      </c>
    </row>
    <row r="80" spans="1:7" ht="12.6" customHeight="1">
      <c r="A80" s="12" t="s">
        <v>1667</v>
      </c>
      <c r="B80" s="13" t="s">
        <v>1777</v>
      </c>
      <c r="C80" s="4">
        <v>174</v>
      </c>
      <c r="D80" s="174">
        <v>90.60694252873563</v>
      </c>
      <c r="E80" s="174">
        <v>56.099233094065958</v>
      </c>
      <c r="F80" s="174">
        <v>450</v>
      </c>
      <c r="G80" s="174">
        <v>0</v>
      </c>
    </row>
    <row r="81" spans="1:7" ht="12.6" customHeight="1">
      <c r="A81" s="12" t="s">
        <v>1668</v>
      </c>
      <c r="B81" s="13" t="s">
        <v>1778</v>
      </c>
      <c r="C81" s="4">
        <v>534</v>
      </c>
      <c r="D81" s="174">
        <v>230.81581479400748</v>
      </c>
      <c r="E81" s="174">
        <v>633.49022362920311</v>
      </c>
      <c r="F81" s="174">
        <v>7103</v>
      </c>
      <c r="G81" s="174">
        <v>1E-3</v>
      </c>
    </row>
    <row r="82" spans="1:7" ht="12.6" customHeight="1">
      <c r="A82" s="12" t="s">
        <v>1669</v>
      </c>
      <c r="B82" s="13" t="s">
        <v>1779</v>
      </c>
      <c r="C82" s="4">
        <v>20</v>
      </c>
      <c r="D82" s="174">
        <v>223.36500000000001</v>
      </c>
      <c r="E82" s="174">
        <v>712.65061069296269</v>
      </c>
      <c r="F82" s="174">
        <v>3231</v>
      </c>
      <c r="G82" s="174">
        <v>0</v>
      </c>
    </row>
    <row r="83" spans="1:7" ht="12.6" customHeight="1">
      <c r="A83" s="12" t="s">
        <v>1670</v>
      </c>
      <c r="B83" s="13" t="s">
        <v>1780</v>
      </c>
      <c r="C83" s="4">
        <v>659</v>
      </c>
      <c r="D83" s="174">
        <v>880.35892261001629</v>
      </c>
      <c r="E83" s="174">
        <v>19249.817610290647</v>
      </c>
      <c r="F83" s="174">
        <v>494148</v>
      </c>
      <c r="G83" s="174">
        <v>0</v>
      </c>
    </row>
    <row r="84" spans="1:7" ht="12.6" customHeight="1">
      <c r="A84" s="12" t="s">
        <v>1671</v>
      </c>
      <c r="B84" s="13" t="s">
        <v>1781</v>
      </c>
      <c r="C84" s="4">
        <v>481</v>
      </c>
      <c r="D84" s="174">
        <v>632.40501995841976</v>
      </c>
      <c r="E84" s="174">
        <v>7306.0812305883583</v>
      </c>
      <c r="F84" s="174">
        <v>145140</v>
      </c>
      <c r="G84" s="174">
        <v>0</v>
      </c>
    </row>
    <row r="85" spans="1:7" ht="12.6" customHeight="1">
      <c r="A85" s="12" t="s">
        <v>1672</v>
      </c>
      <c r="B85" s="13" t="s">
        <v>1782</v>
      </c>
      <c r="C85" s="4">
        <v>165</v>
      </c>
      <c r="D85" s="174">
        <v>223.19096969696974</v>
      </c>
      <c r="E85" s="174">
        <v>814.82938313327088</v>
      </c>
      <c r="F85" s="174">
        <v>7510</v>
      </c>
      <c r="G85" s="174">
        <v>0</v>
      </c>
    </row>
    <row r="86" spans="1:7" ht="12.6" customHeight="1">
      <c r="A86" s="12" t="s">
        <v>1673</v>
      </c>
      <c r="B86" s="13" t="s">
        <v>1783</v>
      </c>
      <c r="C86" s="4">
        <v>968</v>
      </c>
      <c r="D86" s="174">
        <v>250.28856301652888</v>
      </c>
      <c r="E86" s="174">
        <v>2311.3368464461537</v>
      </c>
      <c r="F86" s="174">
        <v>65000</v>
      </c>
      <c r="G86" s="174">
        <v>0</v>
      </c>
    </row>
    <row r="87" spans="1:7" ht="12.6" customHeight="1">
      <c r="A87" s="12" t="s">
        <v>1674</v>
      </c>
      <c r="B87" s="13" t="s">
        <v>1784</v>
      </c>
      <c r="C87" s="4">
        <v>72</v>
      </c>
      <c r="D87" s="174">
        <v>27.495472222222226</v>
      </c>
      <c r="E87" s="174">
        <v>63.488641889816016</v>
      </c>
      <c r="F87" s="174">
        <v>370</v>
      </c>
      <c r="G87" s="174">
        <v>0</v>
      </c>
    </row>
    <row r="88" spans="1:7" ht="12.6" customHeight="1">
      <c r="A88" s="12" t="s">
        <v>1675</v>
      </c>
      <c r="B88" s="13" t="s">
        <v>1785</v>
      </c>
      <c r="C88" s="4">
        <v>218</v>
      </c>
      <c r="D88" s="174">
        <v>395.15224770642192</v>
      </c>
      <c r="E88" s="174">
        <v>2242.883364761828</v>
      </c>
      <c r="F88" s="174">
        <v>19581</v>
      </c>
      <c r="G88" s="174">
        <v>1.6</v>
      </c>
    </row>
    <row r="89" spans="1:7" ht="12.6" customHeight="1">
      <c r="A89" s="12" t="s">
        <v>1676</v>
      </c>
      <c r="B89" s="13" t="s">
        <v>1786</v>
      </c>
      <c r="C89" s="4">
        <v>1</v>
      </c>
      <c r="D89" s="174">
        <v>27.9</v>
      </c>
      <c r="E89" s="174" t="s">
        <v>961</v>
      </c>
      <c r="F89" s="174">
        <v>27.9</v>
      </c>
      <c r="G89" s="174">
        <v>27.9</v>
      </c>
    </row>
    <row r="90" spans="1:7" ht="12.6" customHeight="1">
      <c r="A90" s="12" t="s">
        <v>1677</v>
      </c>
      <c r="B90" s="13" t="s">
        <v>1787</v>
      </c>
      <c r="C90" s="4">
        <v>46</v>
      </c>
      <c r="D90" s="174">
        <v>385.07065217391306</v>
      </c>
      <c r="E90" s="174">
        <v>698.33467850435966</v>
      </c>
      <c r="F90" s="174">
        <v>3569</v>
      </c>
      <c r="G90" s="174">
        <v>0</v>
      </c>
    </row>
    <row r="91" spans="1:7" ht="12.6" customHeight="1">
      <c r="A91" s="12" t="s">
        <v>1678</v>
      </c>
      <c r="B91" s="13" t="s">
        <v>1788</v>
      </c>
      <c r="C91" s="4">
        <v>3111</v>
      </c>
      <c r="D91" s="174">
        <v>148.45505175184826</v>
      </c>
      <c r="E91" s="174">
        <v>1114.6262131858566</v>
      </c>
      <c r="F91" s="174">
        <v>50818</v>
      </c>
      <c r="G91" s="174">
        <v>0</v>
      </c>
    </row>
    <row r="92" spans="1:7" ht="12.6" customHeight="1">
      <c r="A92" s="12" t="s">
        <v>1679</v>
      </c>
      <c r="B92" s="13" t="s">
        <v>1789</v>
      </c>
      <c r="C92" s="4">
        <v>5</v>
      </c>
      <c r="D92" s="174">
        <v>31.96</v>
      </c>
      <c r="E92" s="174">
        <v>26.350483866525103</v>
      </c>
      <c r="F92" s="174">
        <v>74</v>
      </c>
      <c r="G92" s="174">
        <v>3</v>
      </c>
    </row>
    <row r="93" spans="1:7" ht="12.6" customHeight="1">
      <c r="A93" s="12" t="s">
        <v>1680</v>
      </c>
      <c r="B93" s="13" t="s">
        <v>1790</v>
      </c>
      <c r="C93" s="4">
        <v>3</v>
      </c>
      <c r="D93" s="174">
        <v>20.466666666666665</v>
      </c>
      <c r="E93" s="174">
        <v>34.154697090346637</v>
      </c>
      <c r="F93" s="174">
        <v>59.9</v>
      </c>
      <c r="G93" s="174">
        <v>0.2</v>
      </c>
    </row>
    <row r="94" spans="1:7" ht="12.6" customHeight="1">
      <c r="A94" s="12" t="s">
        <v>1681</v>
      </c>
      <c r="B94" s="13" t="s">
        <v>1791</v>
      </c>
      <c r="C94" s="4">
        <v>1</v>
      </c>
      <c r="D94" s="174">
        <v>89</v>
      </c>
      <c r="E94" s="174" t="s">
        <v>961</v>
      </c>
      <c r="F94" s="174">
        <v>89</v>
      </c>
      <c r="G94" s="174">
        <v>89</v>
      </c>
    </row>
    <row r="95" spans="1:7" ht="12.6" customHeight="1">
      <c r="A95" s="12" t="s">
        <v>1682</v>
      </c>
      <c r="B95" s="13" t="s">
        <v>1792</v>
      </c>
      <c r="C95" s="4">
        <v>26</v>
      </c>
      <c r="D95" s="174">
        <v>117.785</v>
      </c>
      <c r="E95" s="174">
        <v>138.33009480948095</v>
      </c>
      <c r="F95" s="174">
        <v>556</v>
      </c>
      <c r="G95" s="174">
        <v>1.1000000000000001</v>
      </c>
    </row>
    <row r="96" spans="1:7" ht="12.6" customHeight="1">
      <c r="A96" s="12" t="s">
        <v>1683</v>
      </c>
      <c r="B96" s="13" t="s">
        <v>1793</v>
      </c>
      <c r="C96" s="4">
        <v>6</v>
      </c>
      <c r="D96" s="174">
        <v>131.5</v>
      </c>
      <c r="E96" s="174">
        <v>207.49626502662645</v>
      </c>
      <c r="F96" s="174">
        <v>543</v>
      </c>
      <c r="G96" s="174">
        <v>1</v>
      </c>
    </row>
    <row r="97" spans="1:7" ht="12.6" customHeight="1">
      <c r="A97" s="12" t="s">
        <v>1684</v>
      </c>
      <c r="B97" s="13" t="s">
        <v>1794</v>
      </c>
      <c r="C97" s="4">
        <v>23</v>
      </c>
      <c r="D97" s="174">
        <v>267.46956521739133</v>
      </c>
      <c r="E97" s="174">
        <v>957.70855380518583</v>
      </c>
      <c r="F97" s="174">
        <v>4651</v>
      </c>
      <c r="G97" s="174">
        <v>3</v>
      </c>
    </row>
    <row r="98" spans="1:7" ht="12.6" customHeight="1">
      <c r="A98" s="12" t="s">
        <v>492</v>
      </c>
      <c r="B98" s="13" t="s">
        <v>1795</v>
      </c>
      <c r="C98" s="4">
        <v>161</v>
      </c>
      <c r="D98" s="174">
        <v>423.038695652174</v>
      </c>
      <c r="E98" s="174">
        <v>544.43139800177119</v>
      </c>
      <c r="F98" s="174">
        <v>4032</v>
      </c>
      <c r="G98" s="174">
        <v>0</v>
      </c>
    </row>
    <row r="99" spans="1:7" ht="12.6" customHeight="1">
      <c r="A99" s="12" t="s">
        <v>493</v>
      </c>
      <c r="B99" s="13" t="s">
        <v>696</v>
      </c>
      <c r="C99" s="4">
        <v>4</v>
      </c>
      <c r="D99" s="174">
        <v>2</v>
      </c>
      <c r="E99" s="174">
        <v>2</v>
      </c>
      <c r="F99" s="174">
        <v>5</v>
      </c>
      <c r="G99" s="174">
        <v>1</v>
      </c>
    </row>
    <row r="100" spans="1:7" ht="12.6" customHeight="1">
      <c r="A100" s="12" t="s">
        <v>699</v>
      </c>
      <c r="B100" s="13" t="s">
        <v>697</v>
      </c>
      <c r="C100" s="4">
        <v>78</v>
      </c>
      <c r="D100" s="174">
        <v>320.96410256410257</v>
      </c>
      <c r="E100" s="174">
        <v>359.99267488015079</v>
      </c>
      <c r="F100" s="174">
        <v>2400</v>
      </c>
      <c r="G100" s="174">
        <v>0</v>
      </c>
    </row>
    <row r="101" spans="1:7" ht="12.6" customHeight="1">
      <c r="A101" s="12" t="s">
        <v>700</v>
      </c>
      <c r="B101" s="13" t="s">
        <v>698</v>
      </c>
      <c r="C101" s="4">
        <v>234</v>
      </c>
      <c r="D101" s="174">
        <v>753.04512820512809</v>
      </c>
      <c r="E101" s="174">
        <v>5435.884596942883</v>
      </c>
      <c r="F101" s="174">
        <v>67557</v>
      </c>
      <c r="G101" s="174">
        <v>0</v>
      </c>
    </row>
    <row r="102" spans="1:7" ht="12.6" customHeight="1">
      <c r="A102" s="12" t="s">
        <v>494</v>
      </c>
      <c r="B102" s="13" t="s">
        <v>2180</v>
      </c>
      <c r="C102" s="4">
        <v>1202</v>
      </c>
      <c r="D102" s="174">
        <v>161.66043926788677</v>
      </c>
      <c r="E102" s="174">
        <v>1186.8658482423318</v>
      </c>
      <c r="F102" s="174">
        <v>38978</v>
      </c>
      <c r="G102" s="174">
        <v>0</v>
      </c>
    </row>
    <row r="103" spans="1:7" ht="12.6" customHeight="1">
      <c r="A103" s="52" t="s">
        <v>439</v>
      </c>
      <c r="B103" s="13" t="s">
        <v>495</v>
      </c>
      <c r="C103" s="4">
        <v>23</v>
      </c>
      <c r="D103" s="174">
        <v>68.398521739130445</v>
      </c>
      <c r="E103" s="174">
        <v>132.02029631595204</v>
      </c>
      <c r="F103" s="174">
        <v>550</v>
      </c>
      <c r="G103" s="174">
        <v>0</v>
      </c>
    </row>
    <row r="104" spans="1:7" ht="12.6" customHeight="1">
      <c r="A104" s="40"/>
      <c r="B104" s="13" t="s">
        <v>499</v>
      </c>
      <c r="C104" s="4">
        <v>21388</v>
      </c>
      <c r="D104" s="174">
        <v>17325.696325308578</v>
      </c>
      <c r="E104" s="174">
        <v>353746.67955165898</v>
      </c>
      <c r="F104" s="174">
        <v>23663595</v>
      </c>
      <c r="G104" s="174">
        <v>0</v>
      </c>
    </row>
    <row r="105" spans="1:7" ht="12.75" customHeight="1">
      <c r="A105" s="2"/>
      <c r="C105" s="33"/>
      <c r="D105" s="39"/>
      <c r="E105" s="39"/>
      <c r="F105" s="39"/>
      <c r="G105" s="39"/>
    </row>
    <row r="106" spans="1:7" ht="12.75" customHeight="1">
      <c r="A106" s="2"/>
    </row>
    <row r="107" spans="1:7" ht="12.75" customHeight="1">
      <c r="A107" s="2"/>
    </row>
    <row r="108" spans="1:7" ht="12.75" customHeight="1">
      <c r="A108" s="2"/>
    </row>
    <row r="109" spans="1:7" ht="12.75" customHeight="1">
      <c r="A109" s="2"/>
    </row>
    <row r="110" spans="1:7" ht="12.75" customHeight="1">
      <c r="A110" s="2"/>
    </row>
    <row r="111" spans="1:7" ht="12.75" customHeight="1">
      <c r="A111" s="2"/>
    </row>
    <row r="112" spans="1:7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899</v>
      </c>
    </row>
    <row r="2" spans="1:7" ht="12.75" customHeight="1">
      <c r="A2" s="1"/>
      <c r="G2" s="38" t="s">
        <v>3247</v>
      </c>
    </row>
    <row r="3" spans="1:7" ht="12.6" customHeight="1">
      <c r="A3" s="160"/>
      <c r="B3" s="158" t="s">
        <v>447</v>
      </c>
      <c r="C3" s="153" t="s">
        <v>3248</v>
      </c>
      <c r="D3" s="152" t="s">
        <v>3249</v>
      </c>
      <c r="E3" s="152" t="s">
        <v>3250</v>
      </c>
      <c r="F3" s="152" t="s">
        <v>3251</v>
      </c>
      <c r="G3" s="152" t="s">
        <v>3252</v>
      </c>
    </row>
    <row r="4" spans="1:7" ht="12.6" customHeight="1">
      <c r="A4" s="12" t="s">
        <v>449</v>
      </c>
      <c r="B4" s="13" t="s">
        <v>2802</v>
      </c>
      <c r="C4" s="4">
        <v>129</v>
      </c>
      <c r="D4" s="174">
        <v>207.81400775193796</v>
      </c>
      <c r="E4" s="174">
        <v>496.8570399154774</v>
      </c>
      <c r="F4" s="174">
        <v>4049</v>
      </c>
      <c r="G4" s="174">
        <v>0</v>
      </c>
    </row>
    <row r="5" spans="1:7" ht="12.6" customHeight="1">
      <c r="A5" s="12" t="s">
        <v>450</v>
      </c>
      <c r="B5" s="13" t="s">
        <v>955</v>
      </c>
      <c r="C5" s="4">
        <v>2</v>
      </c>
      <c r="D5" s="174">
        <v>1</v>
      </c>
      <c r="E5" s="174">
        <v>1.4142135623730951</v>
      </c>
      <c r="F5" s="174">
        <v>2</v>
      </c>
      <c r="G5" s="174">
        <v>0</v>
      </c>
    </row>
    <row r="6" spans="1:7" ht="12.6" customHeight="1">
      <c r="A6" s="12" t="s">
        <v>451</v>
      </c>
      <c r="B6" s="13" t="s">
        <v>956</v>
      </c>
      <c r="C6" s="4">
        <v>2</v>
      </c>
      <c r="D6" s="174">
        <v>402.5</v>
      </c>
      <c r="E6" s="174">
        <v>456.08387386532314</v>
      </c>
      <c r="F6" s="174">
        <v>725</v>
      </c>
      <c r="G6" s="174">
        <v>80</v>
      </c>
    </row>
    <row r="7" spans="1:7" ht="12.6" customHeight="1">
      <c r="A7" s="12" t="s">
        <v>452</v>
      </c>
      <c r="B7" s="13" t="s">
        <v>957</v>
      </c>
      <c r="C7" s="4">
        <v>5</v>
      </c>
      <c r="D7" s="174">
        <v>9420.2000000000007</v>
      </c>
      <c r="E7" s="174">
        <v>9550.6654584903135</v>
      </c>
      <c r="F7" s="174">
        <v>21565</v>
      </c>
      <c r="G7" s="174">
        <v>504</v>
      </c>
    </row>
    <row r="8" spans="1:7" ht="12.6" customHeight="1">
      <c r="A8" s="12" t="s">
        <v>453</v>
      </c>
      <c r="B8" s="13" t="s">
        <v>958</v>
      </c>
      <c r="C8" s="4">
        <v>120</v>
      </c>
      <c r="D8" s="174">
        <v>2336.3558333333335</v>
      </c>
      <c r="E8" s="174">
        <v>9637.9061727599146</v>
      </c>
      <c r="F8" s="174">
        <v>101669</v>
      </c>
      <c r="G8" s="174">
        <v>0</v>
      </c>
    </row>
    <row r="9" spans="1:7" ht="12.6" customHeight="1">
      <c r="A9" s="12" t="s">
        <v>454</v>
      </c>
      <c r="B9" s="13" t="s">
        <v>959</v>
      </c>
      <c r="C9" s="4">
        <v>74</v>
      </c>
      <c r="D9" s="174">
        <v>1604.6270270270272</v>
      </c>
      <c r="E9" s="174">
        <v>4168.9710125693</v>
      </c>
      <c r="F9" s="174">
        <v>28153</v>
      </c>
      <c r="G9" s="174">
        <v>0</v>
      </c>
    </row>
    <row r="10" spans="1:7" ht="12.6" customHeight="1">
      <c r="A10" s="12" t="s">
        <v>455</v>
      </c>
      <c r="B10" s="13" t="s">
        <v>960</v>
      </c>
      <c r="C10" s="4">
        <v>6</v>
      </c>
      <c r="D10" s="174">
        <v>69.333333333333329</v>
      </c>
      <c r="E10" s="174">
        <v>108.56457371844034</v>
      </c>
      <c r="F10" s="174">
        <v>281</v>
      </c>
      <c r="G10" s="174">
        <v>0</v>
      </c>
    </row>
    <row r="11" spans="1:7" ht="12.6" customHeight="1">
      <c r="A11" s="12" t="s">
        <v>456</v>
      </c>
      <c r="B11" s="13" t="s">
        <v>2357</v>
      </c>
      <c r="C11" s="4">
        <v>2</v>
      </c>
      <c r="D11" s="174">
        <v>1.08</v>
      </c>
      <c r="E11" s="174">
        <v>0.80610173055266388</v>
      </c>
      <c r="F11" s="174">
        <v>1.65</v>
      </c>
      <c r="G11" s="174">
        <v>0.51</v>
      </c>
    </row>
    <row r="12" spans="1:7" ht="12.6" customHeight="1">
      <c r="A12" s="12" t="s">
        <v>457</v>
      </c>
      <c r="B12" s="13" t="s">
        <v>2358</v>
      </c>
      <c r="C12" s="4">
        <v>1929</v>
      </c>
      <c r="D12" s="174">
        <v>1925.3675049248316</v>
      </c>
      <c r="E12" s="174">
        <v>17346.879313962629</v>
      </c>
      <c r="F12" s="174">
        <v>644573</v>
      </c>
      <c r="G12" s="174">
        <v>0.78</v>
      </c>
    </row>
    <row r="13" spans="1:7" ht="12.6" customHeight="1">
      <c r="A13" s="12" t="s">
        <v>458</v>
      </c>
      <c r="B13" s="13" t="s">
        <v>2359</v>
      </c>
      <c r="C13" s="4">
        <v>390</v>
      </c>
      <c r="D13" s="174">
        <v>1180.3852102564103</v>
      </c>
      <c r="E13" s="174">
        <v>1900.1361024691696</v>
      </c>
      <c r="F13" s="174">
        <v>14564.5</v>
      </c>
      <c r="G13" s="174">
        <v>1</v>
      </c>
    </row>
    <row r="14" spans="1:7" ht="12.6" customHeight="1">
      <c r="A14" s="12" t="s">
        <v>459</v>
      </c>
      <c r="B14" s="13" t="s">
        <v>2360</v>
      </c>
      <c r="C14" s="4">
        <v>353</v>
      </c>
      <c r="D14" s="174">
        <v>6077.8287535410773</v>
      </c>
      <c r="E14" s="174">
        <v>22807.779416746303</v>
      </c>
      <c r="F14" s="174">
        <v>230485</v>
      </c>
      <c r="G14" s="174">
        <v>0</v>
      </c>
    </row>
    <row r="15" spans="1:7" ht="12.6" customHeight="1">
      <c r="A15" s="12" t="s">
        <v>460</v>
      </c>
      <c r="B15" s="13" t="s">
        <v>2361</v>
      </c>
      <c r="C15" s="4">
        <v>37</v>
      </c>
      <c r="D15" s="174">
        <v>603.47567567567569</v>
      </c>
      <c r="E15" s="174">
        <v>1073.2316039796726</v>
      </c>
      <c r="F15" s="174">
        <v>4368</v>
      </c>
      <c r="G15" s="174">
        <v>0</v>
      </c>
    </row>
    <row r="16" spans="1:7" ht="12.6" customHeight="1">
      <c r="A16" s="12" t="s">
        <v>461</v>
      </c>
      <c r="B16" s="13" t="s">
        <v>2362</v>
      </c>
      <c r="C16" s="4">
        <v>22</v>
      </c>
      <c r="D16" s="174">
        <v>190.61363636363637</v>
      </c>
      <c r="E16" s="174">
        <v>328.79860429470682</v>
      </c>
      <c r="F16" s="174">
        <v>1600</v>
      </c>
      <c r="G16" s="174">
        <v>5</v>
      </c>
    </row>
    <row r="17" spans="1:7" ht="12.6" customHeight="1">
      <c r="A17" s="12" t="s">
        <v>462</v>
      </c>
      <c r="B17" s="13" t="s">
        <v>2363</v>
      </c>
      <c r="C17" s="4">
        <v>292</v>
      </c>
      <c r="D17" s="174">
        <v>21142.467602739725</v>
      </c>
      <c r="E17" s="174">
        <v>48443.757743318136</v>
      </c>
      <c r="F17" s="174">
        <v>364800</v>
      </c>
      <c r="G17" s="174">
        <v>8.34</v>
      </c>
    </row>
    <row r="18" spans="1:7" ht="12.6" customHeight="1">
      <c r="A18" s="12" t="s">
        <v>463</v>
      </c>
      <c r="B18" s="13" t="s">
        <v>2364</v>
      </c>
      <c r="C18" s="4">
        <v>67</v>
      </c>
      <c r="D18" s="174">
        <v>751.84417910447769</v>
      </c>
      <c r="E18" s="174">
        <v>3634.9132237481595</v>
      </c>
      <c r="F18" s="174">
        <v>28302</v>
      </c>
      <c r="G18" s="174">
        <v>0</v>
      </c>
    </row>
    <row r="19" spans="1:7" ht="12.6" customHeight="1">
      <c r="A19" s="12" t="s">
        <v>464</v>
      </c>
      <c r="B19" s="13" t="s">
        <v>2365</v>
      </c>
      <c r="C19" s="4">
        <v>940</v>
      </c>
      <c r="D19" s="174">
        <v>20262.59623404255</v>
      </c>
      <c r="E19" s="174">
        <v>131788.68831212891</v>
      </c>
      <c r="F19" s="174">
        <v>2941000</v>
      </c>
      <c r="G19" s="174">
        <v>0</v>
      </c>
    </row>
    <row r="20" spans="1:7" ht="12.6" customHeight="1">
      <c r="A20" s="12" t="s">
        <v>465</v>
      </c>
      <c r="B20" s="13" t="s">
        <v>2366</v>
      </c>
      <c r="C20" s="4">
        <v>57</v>
      </c>
      <c r="D20" s="174">
        <v>129707.75614035087</v>
      </c>
      <c r="E20" s="174">
        <v>203729.37499762225</v>
      </c>
      <c r="F20" s="174">
        <v>952600</v>
      </c>
      <c r="G20" s="174">
        <v>1</v>
      </c>
    </row>
    <row r="21" spans="1:7" ht="12.6" customHeight="1">
      <c r="A21" s="12" t="s">
        <v>466</v>
      </c>
      <c r="B21" s="13" t="s">
        <v>2367</v>
      </c>
      <c r="C21" s="4">
        <v>77</v>
      </c>
      <c r="D21" s="174">
        <v>3969.8112987012983</v>
      </c>
      <c r="E21" s="174">
        <v>11179.63979941654</v>
      </c>
      <c r="F21" s="174">
        <v>83079</v>
      </c>
      <c r="G21" s="174">
        <v>1</v>
      </c>
    </row>
    <row r="22" spans="1:7" ht="12.6" customHeight="1">
      <c r="A22" s="12" t="s">
        <v>467</v>
      </c>
      <c r="B22" s="13" t="s">
        <v>2368</v>
      </c>
      <c r="C22" s="4">
        <v>95</v>
      </c>
      <c r="D22" s="174">
        <v>1080.1597894736842</v>
      </c>
      <c r="E22" s="174">
        <v>1791.510667003462</v>
      </c>
      <c r="F22" s="174">
        <v>8990</v>
      </c>
      <c r="G22" s="174">
        <v>0.2</v>
      </c>
    </row>
    <row r="23" spans="1:7" ht="12.6" customHeight="1">
      <c r="A23" s="12" t="s">
        <v>468</v>
      </c>
      <c r="B23" s="13" t="s">
        <v>2369</v>
      </c>
      <c r="C23" s="4">
        <v>9</v>
      </c>
      <c r="D23" s="174">
        <v>420.22222222222223</v>
      </c>
      <c r="E23" s="174">
        <v>525.33341264804812</v>
      </c>
      <c r="F23" s="174">
        <v>1600</v>
      </c>
      <c r="G23" s="174">
        <v>11</v>
      </c>
    </row>
    <row r="24" spans="1:7" ht="12.6" customHeight="1">
      <c r="A24" s="12" t="s">
        <v>469</v>
      </c>
      <c r="B24" s="13" t="s">
        <v>2370</v>
      </c>
      <c r="C24" s="4">
        <v>438</v>
      </c>
      <c r="D24" s="174">
        <v>853.29189497716914</v>
      </c>
      <c r="E24" s="174">
        <v>4895.5849669977706</v>
      </c>
      <c r="F24" s="174">
        <v>90796</v>
      </c>
      <c r="G24" s="174">
        <v>0</v>
      </c>
    </row>
    <row r="25" spans="1:7" ht="12.6" customHeight="1">
      <c r="A25" s="12" t="s">
        <v>470</v>
      </c>
      <c r="B25" s="13" t="s">
        <v>2371</v>
      </c>
      <c r="C25" s="4">
        <v>232</v>
      </c>
      <c r="D25" s="174">
        <v>91709.10172413793</v>
      </c>
      <c r="E25" s="174">
        <v>379534.92748808808</v>
      </c>
      <c r="F25" s="174">
        <v>3153310</v>
      </c>
      <c r="G25" s="174">
        <v>0</v>
      </c>
    </row>
    <row r="26" spans="1:7" ht="12.6" customHeight="1">
      <c r="A26" s="12" t="s">
        <v>471</v>
      </c>
      <c r="B26" s="13" t="s">
        <v>2372</v>
      </c>
      <c r="C26" s="4">
        <v>190</v>
      </c>
      <c r="D26" s="174">
        <v>11007.475805263157</v>
      </c>
      <c r="E26" s="174">
        <v>48210.250077518875</v>
      </c>
      <c r="F26" s="174">
        <v>446560</v>
      </c>
      <c r="G26" s="174">
        <v>0</v>
      </c>
    </row>
    <row r="27" spans="1:7" ht="12.6" customHeight="1">
      <c r="A27" s="12" t="s">
        <v>472</v>
      </c>
      <c r="B27" s="13" t="s">
        <v>2373</v>
      </c>
      <c r="C27" s="4">
        <v>1121</v>
      </c>
      <c r="D27" s="174">
        <v>266.90292266726158</v>
      </c>
      <c r="E27" s="174">
        <v>1423.172236410358</v>
      </c>
      <c r="F27" s="174">
        <v>30000</v>
      </c>
      <c r="G27" s="174">
        <v>0</v>
      </c>
    </row>
    <row r="28" spans="1:7" ht="12.6" customHeight="1">
      <c r="A28" s="12" t="s">
        <v>473</v>
      </c>
      <c r="B28" s="13" t="s">
        <v>2374</v>
      </c>
      <c r="C28" s="4">
        <v>130</v>
      </c>
      <c r="D28" s="174">
        <v>409.77861538461542</v>
      </c>
      <c r="E28" s="174">
        <v>784.99535135615997</v>
      </c>
      <c r="F28" s="174">
        <v>5068</v>
      </c>
      <c r="G28" s="174">
        <v>0</v>
      </c>
    </row>
    <row r="29" spans="1:7" ht="12.6" customHeight="1">
      <c r="A29" s="12" t="s">
        <v>474</v>
      </c>
      <c r="B29" s="13" t="s">
        <v>2375</v>
      </c>
      <c r="C29" s="4">
        <v>130</v>
      </c>
      <c r="D29" s="174">
        <v>688.39653846153863</v>
      </c>
      <c r="E29" s="174">
        <v>2838.4357846034468</v>
      </c>
      <c r="F29" s="174">
        <v>29208</v>
      </c>
      <c r="G29" s="174">
        <v>0.26</v>
      </c>
    </row>
    <row r="30" spans="1:7" ht="12.6" customHeight="1">
      <c r="A30" s="12" t="s">
        <v>475</v>
      </c>
      <c r="B30" s="13" t="s">
        <v>2376</v>
      </c>
      <c r="C30" s="4">
        <v>153</v>
      </c>
      <c r="D30" s="174">
        <v>660.64143790849675</v>
      </c>
      <c r="E30" s="174">
        <v>2539.5013681560285</v>
      </c>
      <c r="F30" s="174">
        <v>20400</v>
      </c>
      <c r="G30" s="174">
        <v>0.03</v>
      </c>
    </row>
    <row r="31" spans="1:7" ht="12.6" customHeight="1">
      <c r="A31" s="12" t="s">
        <v>476</v>
      </c>
      <c r="B31" s="13" t="s">
        <v>2377</v>
      </c>
      <c r="C31" s="4">
        <v>386</v>
      </c>
      <c r="D31" s="174">
        <v>3407.7720207253892</v>
      </c>
      <c r="E31" s="174">
        <v>36208.26898060782</v>
      </c>
      <c r="F31" s="174">
        <v>710521</v>
      </c>
      <c r="G31" s="174">
        <v>0</v>
      </c>
    </row>
    <row r="32" spans="1:7" ht="12.6" customHeight="1">
      <c r="A32" s="12" t="s">
        <v>477</v>
      </c>
      <c r="B32" s="13" t="s">
        <v>2378</v>
      </c>
      <c r="C32" s="4">
        <v>251</v>
      </c>
      <c r="D32" s="174">
        <v>1239.4027490039841</v>
      </c>
      <c r="E32" s="174">
        <v>4722.674238988332</v>
      </c>
      <c r="F32" s="174">
        <v>61593</v>
      </c>
      <c r="G32" s="174">
        <v>0</v>
      </c>
    </row>
    <row r="33" spans="1:7" ht="12.6" customHeight="1">
      <c r="A33" s="12" t="s">
        <v>478</v>
      </c>
      <c r="B33" s="13" t="s">
        <v>2379</v>
      </c>
      <c r="C33" s="4">
        <v>43</v>
      </c>
      <c r="D33" s="174">
        <v>454.78953488372088</v>
      </c>
      <c r="E33" s="174">
        <v>1014.0843845533844</v>
      </c>
      <c r="F33" s="174">
        <v>4812</v>
      </c>
      <c r="G33" s="174">
        <v>0.4</v>
      </c>
    </row>
    <row r="34" spans="1:7" ht="12.6" customHeight="1">
      <c r="A34" s="12" t="s">
        <v>479</v>
      </c>
      <c r="B34" s="13" t="s">
        <v>2380</v>
      </c>
      <c r="C34" s="4">
        <v>558</v>
      </c>
      <c r="D34" s="174">
        <v>968.65399641577073</v>
      </c>
      <c r="E34" s="174">
        <v>2958.5651695796546</v>
      </c>
      <c r="F34" s="174">
        <v>30873</v>
      </c>
      <c r="G34" s="174">
        <v>0</v>
      </c>
    </row>
    <row r="35" spans="1:7" ht="12.6" customHeight="1">
      <c r="A35" s="12" t="s">
        <v>480</v>
      </c>
      <c r="B35" s="13" t="s">
        <v>2381</v>
      </c>
      <c r="C35" s="4">
        <v>120</v>
      </c>
      <c r="D35" s="174">
        <v>4537.5128333333332</v>
      </c>
      <c r="E35" s="174">
        <v>41338.701911765609</v>
      </c>
      <c r="F35" s="174">
        <v>449485</v>
      </c>
      <c r="G35" s="174">
        <v>0</v>
      </c>
    </row>
    <row r="36" spans="1:7" ht="12.6" customHeight="1">
      <c r="A36" s="12" t="s">
        <v>1640</v>
      </c>
      <c r="B36" s="13" t="s">
        <v>2382</v>
      </c>
      <c r="C36" s="4">
        <v>67</v>
      </c>
      <c r="D36" s="174">
        <v>4424173.2268656716</v>
      </c>
      <c r="E36" s="174">
        <v>4969309.9008384952</v>
      </c>
      <c r="F36" s="174">
        <v>23666155</v>
      </c>
      <c r="G36" s="174">
        <v>1</v>
      </c>
    </row>
    <row r="37" spans="1:7" ht="12.6" customHeight="1">
      <c r="A37" s="12" t="s">
        <v>1641</v>
      </c>
      <c r="B37" s="13" t="s">
        <v>2383</v>
      </c>
      <c r="C37" s="4">
        <v>6</v>
      </c>
      <c r="D37" s="174">
        <v>213876.5</v>
      </c>
      <c r="E37" s="174">
        <v>380391.1415491954</v>
      </c>
      <c r="F37" s="174">
        <v>937802</v>
      </c>
      <c r="G37" s="174">
        <v>48</v>
      </c>
    </row>
    <row r="38" spans="1:7" ht="12.6" customHeight="1">
      <c r="A38" s="12" t="s">
        <v>1642</v>
      </c>
      <c r="B38" s="13" t="s">
        <v>2384</v>
      </c>
      <c r="C38" s="4">
        <v>4</v>
      </c>
      <c r="D38" s="174">
        <v>10504.75</v>
      </c>
      <c r="E38" s="174">
        <v>11992.057548644436</v>
      </c>
      <c r="F38" s="174">
        <v>27509</v>
      </c>
      <c r="G38" s="174">
        <v>110</v>
      </c>
    </row>
    <row r="39" spans="1:7" ht="12.6" customHeight="1">
      <c r="A39" s="12" t="s">
        <v>5956</v>
      </c>
      <c r="B39" s="13" t="s">
        <v>2385</v>
      </c>
      <c r="C39" s="4">
        <v>2431</v>
      </c>
      <c r="D39" s="174">
        <v>21107.855355820651</v>
      </c>
      <c r="E39" s="174">
        <v>161300.11166644518</v>
      </c>
      <c r="F39" s="174">
        <v>7216680</v>
      </c>
      <c r="G39" s="174">
        <v>0</v>
      </c>
    </row>
    <row r="40" spans="1:7" ht="12.6" customHeight="1">
      <c r="A40" s="12" t="s">
        <v>5957</v>
      </c>
      <c r="B40" s="13" t="s">
        <v>2386</v>
      </c>
      <c r="C40" s="4">
        <v>1</v>
      </c>
      <c r="D40" s="174">
        <v>57276</v>
      </c>
      <c r="E40" s="174" t="s">
        <v>961</v>
      </c>
      <c r="F40" s="174">
        <v>57276</v>
      </c>
      <c r="G40" s="174">
        <v>57276</v>
      </c>
    </row>
    <row r="41" spans="1:7" ht="12.6" customHeight="1">
      <c r="A41" s="12" t="s">
        <v>5958</v>
      </c>
      <c r="B41" s="13" t="s">
        <v>2387</v>
      </c>
      <c r="C41" s="4">
        <v>0</v>
      </c>
      <c r="D41" s="174" t="s">
        <v>961</v>
      </c>
      <c r="E41" s="174" t="s">
        <v>961</v>
      </c>
      <c r="F41" s="174" t="s">
        <v>961</v>
      </c>
      <c r="G41" s="174" t="s">
        <v>961</v>
      </c>
    </row>
    <row r="42" spans="1:7" ht="12.6" customHeight="1">
      <c r="A42" s="12" t="s">
        <v>5959</v>
      </c>
      <c r="B42" s="13" t="s">
        <v>2388</v>
      </c>
      <c r="C42" s="4">
        <v>5</v>
      </c>
      <c r="D42" s="174">
        <v>118.2</v>
      </c>
      <c r="E42" s="174">
        <v>141.82982761041487</v>
      </c>
      <c r="F42" s="174">
        <v>359</v>
      </c>
      <c r="G42" s="174">
        <v>7</v>
      </c>
    </row>
    <row r="43" spans="1:7" ht="12.6" customHeight="1">
      <c r="A43" s="12" t="s">
        <v>5960</v>
      </c>
      <c r="B43" s="13" t="s">
        <v>2389</v>
      </c>
      <c r="C43" s="4">
        <v>0</v>
      </c>
      <c r="D43" s="174" t="s">
        <v>961</v>
      </c>
      <c r="E43" s="174" t="s">
        <v>961</v>
      </c>
      <c r="F43" s="174" t="s">
        <v>961</v>
      </c>
      <c r="G43" s="174" t="s">
        <v>961</v>
      </c>
    </row>
    <row r="44" spans="1:7" ht="12.6" customHeight="1">
      <c r="A44" s="12" t="s">
        <v>5961</v>
      </c>
      <c r="B44" s="13" t="s">
        <v>2390</v>
      </c>
      <c r="C44" s="4">
        <v>3</v>
      </c>
      <c r="D44" s="174">
        <v>255.33333333333334</v>
      </c>
      <c r="E44" s="174">
        <v>366.89553463258903</v>
      </c>
      <c r="F44" s="174">
        <v>677</v>
      </c>
      <c r="G44" s="174">
        <v>9</v>
      </c>
    </row>
    <row r="45" spans="1:7" ht="12.6" customHeight="1">
      <c r="A45" s="12" t="s">
        <v>1077</v>
      </c>
      <c r="B45" s="13" t="s">
        <v>2391</v>
      </c>
      <c r="C45" s="4">
        <v>39</v>
      </c>
      <c r="D45" s="174">
        <v>139.20666666666668</v>
      </c>
      <c r="E45" s="174">
        <v>141.56441177323399</v>
      </c>
      <c r="F45" s="174">
        <v>648</v>
      </c>
      <c r="G45" s="174">
        <v>15</v>
      </c>
    </row>
    <row r="46" spans="1:7" ht="12.6" customHeight="1">
      <c r="A46" s="12" t="s">
        <v>1078</v>
      </c>
      <c r="B46" s="13" t="s">
        <v>2392</v>
      </c>
      <c r="C46" s="4">
        <v>3</v>
      </c>
      <c r="D46" s="174">
        <v>276.83333333333331</v>
      </c>
      <c r="E46" s="174">
        <v>373.45358926288731</v>
      </c>
      <c r="F46" s="174">
        <v>708</v>
      </c>
      <c r="G46" s="174">
        <v>55</v>
      </c>
    </row>
    <row r="47" spans="1:7" ht="12.6" customHeight="1">
      <c r="A47" s="12" t="s">
        <v>1079</v>
      </c>
      <c r="B47" s="13" t="s">
        <v>2393</v>
      </c>
      <c r="C47" s="4">
        <v>11</v>
      </c>
      <c r="D47" s="174">
        <v>50.602727272727272</v>
      </c>
      <c r="E47" s="174">
        <v>38.98413115381927</v>
      </c>
      <c r="F47" s="174">
        <v>149</v>
      </c>
      <c r="G47" s="174">
        <v>8.4</v>
      </c>
    </row>
    <row r="48" spans="1:7" ht="12.6" customHeight="1">
      <c r="A48" s="12" t="s">
        <v>1080</v>
      </c>
      <c r="B48" s="13" t="s">
        <v>2394</v>
      </c>
      <c r="C48" s="4">
        <v>1</v>
      </c>
      <c r="D48" s="174">
        <v>100</v>
      </c>
      <c r="E48" s="174" t="s">
        <v>961</v>
      </c>
      <c r="F48" s="174">
        <v>100</v>
      </c>
      <c r="G48" s="174">
        <v>100</v>
      </c>
    </row>
    <row r="49" spans="1:7" ht="12.6" customHeight="1">
      <c r="A49" s="12" t="s">
        <v>1081</v>
      </c>
      <c r="B49" s="13" t="s">
        <v>2395</v>
      </c>
      <c r="C49" s="4">
        <v>2</v>
      </c>
      <c r="D49" s="174">
        <v>558</v>
      </c>
      <c r="E49" s="174">
        <v>782.06009999232151</v>
      </c>
      <c r="F49" s="174">
        <v>1111</v>
      </c>
      <c r="G49" s="174">
        <v>5</v>
      </c>
    </row>
    <row r="50" spans="1:7" ht="12.6" customHeight="1">
      <c r="A50" s="12" t="s">
        <v>1082</v>
      </c>
      <c r="B50" s="13" t="s">
        <v>2396</v>
      </c>
      <c r="C50" s="4">
        <v>12</v>
      </c>
      <c r="D50" s="174">
        <v>126.29166666666667</v>
      </c>
      <c r="E50" s="174">
        <v>178.27410691676371</v>
      </c>
      <c r="F50" s="174">
        <v>515</v>
      </c>
      <c r="G50" s="174">
        <v>6.5</v>
      </c>
    </row>
    <row r="51" spans="1:7" ht="12.6" customHeight="1">
      <c r="A51" s="12" t="s">
        <v>1083</v>
      </c>
      <c r="B51" s="13" t="s">
        <v>2397</v>
      </c>
      <c r="C51" s="4">
        <v>116</v>
      </c>
      <c r="D51" s="174">
        <v>78.939224137931035</v>
      </c>
      <c r="E51" s="174">
        <v>91.191127716326733</v>
      </c>
      <c r="F51" s="174">
        <v>863</v>
      </c>
      <c r="G51" s="174">
        <v>5.6</v>
      </c>
    </row>
    <row r="52" spans="1:7" ht="12.6" customHeight="1">
      <c r="A52" s="12" t="s">
        <v>1084</v>
      </c>
      <c r="B52" s="13" t="s">
        <v>2398</v>
      </c>
      <c r="C52" s="4">
        <v>1</v>
      </c>
      <c r="D52" s="174">
        <v>173</v>
      </c>
      <c r="E52" s="174" t="s">
        <v>961</v>
      </c>
      <c r="F52" s="174">
        <v>173</v>
      </c>
      <c r="G52" s="174">
        <v>173</v>
      </c>
    </row>
    <row r="53" spans="1:7" ht="12.6" customHeight="1">
      <c r="A53" s="12" t="s">
        <v>1085</v>
      </c>
      <c r="B53" s="13" t="s">
        <v>2399</v>
      </c>
      <c r="C53" s="4">
        <v>14</v>
      </c>
      <c r="D53" s="174">
        <v>234.56642857142856</v>
      </c>
      <c r="E53" s="174">
        <v>349.46762336241028</v>
      </c>
      <c r="F53" s="174">
        <v>1361</v>
      </c>
      <c r="G53" s="174">
        <v>34</v>
      </c>
    </row>
    <row r="54" spans="1:7" ht="12.6" customHeight="1">
      <c r="A54" s="12" t="s">
        <v>1086</v>
      </c>
      <c r="B54" s="13" t="s">
        <v>2400</v>
      </c>
      <c r="C54" s="4">
        <v>2</v>
      </c>
      <c r="D54" s="174">
        <v>126</v>
      </c>
      <c r="E54" s="174">
        <v>104.65180361560904</v>
      </c>
      <c r="F54" s="174">
        <v>200</v>
      </c>
      <c r="G54" s="174">
        <v>52</v>
      </c>
    </row>
    <row r="55" spans="1:7" ht="12.6" customHeight="1">
      <c r="A55" s="12" t="s">
        <v>1087</v>
      </c>
      <c r="B55" s="13" t="s">
        <v>2401</v>
      </c>
      <c r="C55" s="4">
        <v>31</v>
      </c>
      <c r="D55" s="174">
        <v>453.11935483870968</v>
      </c>
      <c r="E55" s="174">
        <v>668.47420414919782</v>
      </c>
      <c r="F55" s="174">
        <v>3286</v>
      </c>
      <c r="G55" s="174">
        <v>4</v>
      </c>
    </row>
    <row r="56" spans="1:7" ht="12.6" customHeight="1">
      <c r="A56" s="12" t="s">
        <v>2409</v>
      </c>
      <c r="B56" s="13" t="s">
        <v>2402</v>
      </c>
      <c r="C56" s="4">
        <v>5</v>
      </c>
      <c r="D56" s="174">
        <v>129.6</v>
      </c>
      <c r="E56" s="174">
        <v>80.428850545062502</v>
      </c>
      <c r="F56" s="174">
        <v>240</v>
      </c>
      <c r="G56" s="174">
        <v>36</v>
      </c>
    </row>
    <row r="57" spans="1:7" ht="12.6" customHeight="1">
      <c r="A57" s="12" t="s">
        <v>2410</v>
      </c>
      <c r="B57" s="13" t="s">
        <v>2403</v>
      </c>
      <c r="C57" s="4">
        <v>9</v>
      </c>
      <c r="D57" s="174">
        <v>43.355555555555554</v>
      </c>
      <c r="E57" s="174">
        <v>39.510571721727565</v>
      </c>
      <c r="F57" s="174">
        <v>132</v>
      </c>
      <c r="G57" s="174">
        <v>2</v>
      </c>
    </row>
    <row r="58" spans="1:7" ht="12.6" customHeight="1">
      <c r="A58" s="12" t="s">
        <v>2411</v>
      </c>
      <c r="B58" s="13" t="s">
        <v>2404</v>
      </c>
      <c r="C58" s="4">
        <v>14</v>
      </c>
      <c r="D58" s="174">
        <v>46.614285714285714</v>
      </c>
      <c r="E58" s="174">
        <v>41.465719987309207</v>
      </c>
      <c r="F58" s="174">
        <v>142</v>
      </c>
      <c r="G58" s="174">
        <v>0</v>
      </c>
    </row>
    <row r="59" spans="1:7" ht="12.6" customHeight="1">
      <c r="A59" s="12" t="s">
        <v>2412</v>
      </c>
      <c r="B59" s="13" t="s">
        <v>2405</v>
      </c>
      <c r="C59" s="4">
        <v>334</v>
      </c>
      <c r="D59" s="174">
        <v>121.46230538922158</v>
      </c>
      <c r="E59" s="174">
        <v>701.74234067617169</v>
      </c>
      <c r="F59" s="174">
        <v>12805</v>
      </c>
      <c r="G59" s="174">
        <v>4</v>
      </c>
    </row>
    <row r="60" spans="1:7" ht="12.6" customHeight="1">
      <c r="A60" s="12" t="s">
        <v>2413</v>
      </c>
      <c r="B60" s="13" t="s">
        <v>2406</v>
      </c>
      <c r="C60" s="4">
        <v>4</v>
      </c>
      <c r="D60" s="174">
        <v>41.5</v>
      </c>
      <c r="E60" s="174">
        <v>12.396235987858034</v>
      </c>
      <c r="F60" s="174">
        <v>57</v>
      </c>
      <c r="G60" s="174">
        <v>31</v>
      </c>
    </row>
    <row r="61" spans="1:7" ht="12.6" customHeight="1">
      <c r="A61" s="12" t="s">
        <v>2414</v>
      </c>
      <c r="B61" s="13" t="s">
        <v>2407</v>
      </c>
      <c r="C61" s="4">
        <v>32</v>
      </c>
      <c r="D61" s="174">
        <v>104.70625</v>
      </c>
      <c r="E61" s="174">
        <v>203.32920222094626</v>
      </c>
      <c r="F61" s="174">
        <v>1200</v>
      </c>
      <c r="G61" s="174">
        <v>20</v>
      </c>
    </row>
    <row r="62" spans="1:7" ht="12.6" customHeight="1">
      <c r="A62" s="12" t="s">
        <v>2415</v>
      </c>
      <c r="B62" s="13" t="s">
        <v>2408</v>
      </c>
      <c r="C62" s="4">
        <v>3</v>
      </c>
      <c r="D62" s="174">
        <v>35.24666666666667</v>
      </c>
      <c r="E62" s="174">
        <v>16.780811462302196</v>
      </c>
      <c r="F62" s="174">
        <v>45</v>
      </c>
      <c r="G62" s="174">
        <v>15.87</v>
      </c>
    </row>
    <row r="63" spans="1:7" ht="12.6" customHeight="1">
      <c r="A63" s="12" t="s">
        <v>2416</v>
      </c>
      <c r="B63" s="13" t="s">
        <v>1760</v>
      </c>
      <c r="C63" s="4">
        <v>25</v>
      </c>
      <c r="D63" s="174">
        <v>80.040000000000006</v>
      </c>
      <c r="E63" s="174">
        <v>98.410483858851805</v>
      </c>
      <c r="F63" s="174">
        <v>473</v>
      </c>
      <c r="G63" s="174">
        <v>6</v>
      </c>
    </row>
    <row r="64" spans="1:7" ht="12.6" customHeight="1">
      <c r="A64" s="12" t="s">
        <v>2417</v>
      </c>
      <c r="B64" s="13" t="s">
        <v>1761</v>
      </c>
      <c r="C64" s="4">
        <v>2</v>
      </c>
      <c r="D64" s="174">
        <v>2615</v>
      </c>
      <c r="E64" s="174">
        <v>1958.6857838867365</v>
      </c>
      <c r="F64" s="174">
        <v>4000</v>
      </c>
      <c r="G64" s="174">
        <v>1230</v>
      </c>
    </row>
    <row r="65" spans="1:7" ht="12.6" customHeight="1">
      <c r="A65" s="12" t="s">
        <v>2418</v>
      </c>
      <c r="B65" s="13" t="s">
        <v>1762</v>
      </c>
      <c r="C65" s="4">
        <v>1</v>
      </c>
      <c r="D65" s="174">
        <v>41</v>
      </c>
      <c r="E65" s="174" t="s">
        <v>961</v>
      </c>
      <c r="F65" s="174">
        <v>41</v>
      </c>
      <c r="G65" s="174">
        <v>41</v>
      </c>
    </row>
    <row r="66" spans="1:7" ht="12.6" customHeight="1">
      <c r="A66" s="12" t="s">
        <v>2419</v>
      </c>
      <c r="B66" s="13" t="s">
        <v>1763</v>
      </c>
      <c r="C66" s="4">
        <v>2</v>
      </c>
      <c r="D66" s="174">
        <v>50.5</v>
      </c>
      <c r="E66" s="174">
        <v>20.506096654409877</v>
      </c>
      <c r="F66" s="174">
        <v>65</v>
      </c>
      <c r="G66" s="174">
        <v>36</v>
      </c>
    </row>
    <row r="67" spans="1:7" ht="12.6" customHeight="1">
      <c r="A67" s="12" t="s">
        <v>2420</v>
      </c>
      <c r="B67" s="13" t="s">
        <v>1764</v>
      </c>
      <c r="C67" s="4">
        <v>0</v>
      </c>
      <c r="D67" s="174" t="s">
        <v>961</v>
      </c>
      <c r="E67" s="174" t="s">
        <v>961</v>
      </c>
      <c r="F67" s="174" t="s">
        <v>961</v>
      </c>
      <c r="G67" s="174" t="s">
        <v>961</v>
      </c>
    </row>
    <row r="68" spans="1:7" ht="12.6" customHeight="1">
      <c r="A68" s="12" t="s">
        <v>2421</v>
      </c>
      <c r="B68" s="13" t="s">
        <v>1765</v>
      </c>
      <c r="C68" s="4">
        <v>0</v>
      </c>
      <c r="D68" s="174" t="s">
        <v>961</v>
      </c>
      <c r="E68" s="174" t="s">
        <v>961</v>
      </c>
      <c r="F68" s="174" t="s">
        <v>961</v>
      </c>
      <c r="G68" s="174" t="s">
        <v>961</v>
      </c>
    </row>
    <row r="69" spans="1:7" ht="12.6" customHeight="1">
      <c r="A69" s="12" t="s">
        <v>2422</v>
      </c>
      <c r="B69" s="13" t="s">
        <v>1766</v>
      </c>
      <c r="C69" s="4">
        <v>0</v>
      </c>
      <c r="D69" s="174" t="s">
        <v>961</v>
      </c>
      <c r="E69" s="174" t="s">
        <v>961</v>
      </c>
      <c r="F69" s="174" t="s">
        <v>961</v>
      </c>
      <c r="G69" s="174" t="s">
        <v>961</v>
      </c>
    </row>
    <row r="70" spans="1:7" ht="12.6" customHeight="1">
      <c r="A70" s="12" t="s">
        <v>2423</v>
      </c>
      <c r="B70" s="13" t="s">
        <v>1767</v>
      </c>
      <c r="C70" s="4">
        <v>0</v>
      </c>
      <c r="D70" s="174" t="s">
        <v>961</v>
      </c>
      <c r="E70" s="174" t="s">
        <v>961</v>
      </c>
      <c r="F70" s="174" t="s">
        <v>961</v>
      </c>
      <c r="G70" s="174" t="s">
        <v>961</v>
      </c>
    </row>
    <row r="71" spans="1:7" ht="12.6" customHeight="1">
      <c r="A71" s="12" t="s">
        <v>2424</v>
      </c>
      <c r="B71" s="13" t="s">
        <v>1768</v>
      </c>
      <c r="C71" s="4">
        <v>9</v>
      </c>
      <c r="D71" s="174">
        <v>170.74444444444444</v>
      </c>
      <c r="E71" s="174">
        <v>207.65515350642704</v>
      </c>
      <c r="F71" s="174">
        <v>700</v>
      </c>
      <c r="G71" s="174">
        <v>35</v>
      </c>
    </row>
    <row r="72" spans="1:7" ht="12.6" customHeight="1">
      <c r="A72" s="12" t="s">
        <v>2425</v>
      </c>
      <c r="B72" s="13" t="s">
        <v>1769</v>
      </c>
      <c r="C72" s="4">
        <v>83</v>
      </c>
      <c r="D72" s="174">
        <v>184.61975903614461</v>
      </c>
      <c r="E72" s="174">
        <v>447.87056918967409</v>
      </c>
      <c r="F72" s="174">
        <v>3953.9</v>
      </c>
      <c r="G72" s="174">
        <v>4</v>
      </c>
    </row>
    <row r="73" spans="1:7" ht="12.6" customHeight="1">
      <c r="A73" s="12" t="s">
        <v>2426</v>
      </c>
      <c r="B73" s="13" t="s">
        <v>1770</v>
      </c>
      <c r="C73" s="4">
        <v>3</v>
      </c>
      <c r="D73" s="174">
        <v>57.08</v>
      </c>
      <c r="E73" s="174">
        <v>11.206212562681449</v>
      </c>
      <c r="F73" s="174">
        <v>70</v>
      </c>
      <c r="G73" s="174">
        <v>50</v>
      </c>
    </row>
    <row r="74" spans="1:7" ht="12.6" customHeight="1">
      <c r="A74" s="12" t="s">
        <v>2427</v>
      </c>
      <c r="B74" s="13" t="s">
        <v>1771</v>
      </c>
      <c r="C74" s="4">
        <v>387</v>
      </c>
      <c r="D74" s="174">
        <v>883.07118863049095</v>
      </c>
      <c r="E74" s="174">
        <v>4444.1318326955434</v>
      </c>
      <c r="F74" s="174">
        <v>60012</v>
      </c>
      <c r="G74" s="174">
        <v>0</v>
      </c>
    </row>
    <row r="75" spans="1:7" ht="12.6" customHeight="1">
      <c r="A75" s="12" t="s">
        <v>2428</v>
      </c>
      <c r="B75" s="13" t="s">
        <v>1772</v>
      </c>
      <c r="C75" s="4">
        <v>20</v>
      </c>
      <c r="D75" s="174">
        <v>162.785</v>
      </c>
      <c r="E75" s="174">
        <v>337.96327467095557</v>
      </c>
      <c r="F75" s="174">
        <v>1539</v>
      </c>
      <c r="G75" s="174">
        <v>1</v>
      </c>
    </row>
    <row r="76" spans="1:7" ht="12.6" customHeight="1">
      <c r="A76" s="12" t="s">
        <v>1663</v>
      </c>
      <c r="B76" s="13" t="s">
        <v>1773</v>
      </c>
      <c r="C76" s="4">
        <v>1</v>
      </c>
      <c r="D76" s="174">
        <v>95</v>
      </c>
      <c r="E76" s="174" t="s">
        <v>961</v>
      </c>
      <c r="F76" s="174">
        <v>95</v>
      </c>
      <c r="G76" s="174">
        <v>95</v>
      </c>
    </row>
    <row r="77" spans="1:7" ht="12.6" customHeight="1">
      <c r="A77" s="12" t="s">
        <v>1664</v>
      </c>
      <c r="B77" s="13" t="s">
        <v>1774</v>
      </c>
      <c r="C77" s="4">
        <v>149</v>
      </c>
      <c r="D77" s="174">
        <v>17.01030872483221</v>
      </c>
      <c r="E77" s="174">
        <v>84.145082754543111</v>
      </c>
      <c r="F77" s="174">
        <v>1014</v>
      </c>
      <c r="G77" s="174">
        <v>0</v>
      </c>
    </row>
    <row r="78" spans="1:7" ht="12.6" customHeight="1">
      <c r="A78" s="12" t="s">
        <v>1665</v>
      </c>
      <c r="B78" s="13" t="s">
        <v>1775</v>
      </c>
      <c r="C78" s="4">
        <v>1182</v>
      </c>
      <c r="D78" s="174">
        <v>579.81581472081257</v>
      </c>
      <c r="E78" s="174">
        <v>5734.1356896777188</v>
      </c>
      <c r="F78" s="174">
        <v>135000</v>
      </c>
      <c r="G78" s="174">
        <v>0</v>
      </c>
    </row>
    <row r="79" spans="1:7" ht="12.6" customHeight="1">
      <c r="A79" s="12" t="s">
        <v>1666</v>
      </c>
      <c r="B79" s="13" t="s">
        <v>1776</v>
      </c>
      <c r="C79" s="4">
        <v>150</v>
      </c>
      <c r="D79" s="174">
        <v>88.790333333333336</v>
      </c>
      <c r="E79" s="174">
        <v>136.24810721629262</v>
      </c>
      <c r="F79" s="174">
        <v>913</v>
      </c>
      <c r="G79" s="174">
        <v>4</v>
      </c>
    </row>
    <row r="80" spans="1:7" ht="12.6" customHeight="1">
      <c r="A80" s="12" t="s">
        <v>1667</v>
      </c>
      <c r="B80" s="13" t="s">
        <v>1777</v>
      </c>
      <c r="C80" s="4">
        <v>168</v>
      </c>
      <c r="D80" s="174">
        <v>86.971238095238093</v>
      </c>
      <c r="E80" s="174">
        <v>49.077312721774796</v>
      </c>
      <c r="F80" s="174">
        <v>320</v>
      </c>
      <c r="G80" s="174">
        <v>20</v>
      </c>
    </row>
    <row r="81" spans="1:7" ht="12.6" customHeight="1">
      <c r="A81" s="12" t="s">
        <v>1668</v>
      </c>
      <c r="B81" s="13" t="s">
        <v>1778</v>
      </c>
      <c r="C81" s="4">
        <v>526</v>
      </c>
      <c r="D81" s="174">
        <v>229.99490323193911</v>
      </c>
      <c r="E81" s="174">
        <v>593.13929290437909</v>
      </c>
      <c r="F81" s="174">
        <v>7000</v>
      </c>
      <c r="G81" s="174">
        <v>1E-3</v>
      </c>
    </row>
    <row r="82" spans="1:7" ht="12.6" customHeight="1">
      <c r="A82" s="12" t="s">
        <v>1669</v>
      </c>
      <c r="B82" s="13" t="s">
        <v>1779</v>
      </c>
      <c r="C82" s="4">
        <v>20</v>
      </c>
      <c r="D82" s="174">
        <v>83.825000000000003</v>
      </c>
      <c r="E82" s="174">
        <v>121.62429152711923</v>
      </c>
      <c r="F82" s="174">
        <v>465</v>
      </c>
      <c r="G82" s="174">
        <v>0</v>
      </c>
    </row>
    <row r="83" spans="1:7" ht="12.6" customHeight="1">
      <c r="A83" s="12" t="s">
        <v>1670</v>
      </c>
      <c r="B83" s="13" t="s">
        <v>1780</v>
      </c>
      <c r="C83" s="4">
        <v>667</v>
      </c>
      <c r="D83" s="174">
        <v>407.55757121439285</v>
      </c>
      <c r="E83" s="174">
        <v>4571.0644960934806</v>
      </c>
      <c r="F83" s="174">
        <v>101856</v>
      </c>
      <c r="G83" s="174">
        <v>0</v>
      </c>
    </row>
    <row r="84" spans="1:7" ht="12.6" customHeight="1">
      <c r="A84" s="12" t="s">
        <v>1671</v>
      </c>
      <c r="B84" s="13" t="s">
        <v>1781</v>
      </c>
      <c r="C84" s="4">
        <v>477</v>
      </c>
      <c r="D84" s="174">
        <v>124.99309412997903</v>
      </c>
      <c r="E84" s="174">
        <v>355.99153394391249</v>
      </c>
      <c r="F84" s="174">
        <v>6000</v>
      </c>
      <c r="G84" s="174">
        <v>0</v>
      </c>
    </row>
    <row r="85" spans="1:7" ht="12.6" customHeight="1">
      <c r="A85" s="12" t="s">
        <v>1672</v>
      </c>
      <c r="B85" s="13" t="s">
        <v>1782</v>
      </c>
      <c r="C85" s="4">
        <v>158</v>
      </c>
      <c r="D85" s="174">
        <v>215.80759493670891</v>
      </c>
      <c r="E85" s="174">
        <v>818.88744694314232</v>
      </c>
      <c r="F85" s="174">
        <v>7510</v>
      </c>
      <c r="G85" s="174">
        <v>0.2</v>
      </c>
    </row>
    <row r="86" spans="1:7" ht="12.6" customHeight="1">
      <c r="A86" s="12" t="s">
        <v>1673</v>
      </c>
      <c r="B86" s="13" t="s">
        <v>1783</v>
      </c>
      <c r="C86" s="4">
        <v>977</v>
      </c>
      <c r="D86" s="174">
        <v>478.44693961105429</v>
      </c>
      <c r="E86" s="174">
        <v>5382.6199903228071</v>
      </c>
      <c r="F86" s="174">
        <v>140347</v>
      </c>
      <c r="G86" s="174">
        <v>0</v>
      </c>
    </row>
    <row r="87" spans="1:7" ht="12.6" customHeight="1">
      <c r="A87" s="12" t="s">
        <v>1674</v>
      </c>
      <c r="B87" s="13" t="s">
        <v>1784</v>
      </c>
      <c r="C87" s="4">
        <v>68</v>
      </c>
      <c r="D87" s="174">
        <v>27.874617647058823</v>
      </c>
      <c r="E87" s="174">
        <v>62.980423580814296</v>
      </c>
      <c r="F87" s="174">
        <v>370</v>
      </c>
      <c r="G87" s="174">
        <v>0.1</v>
      </c>
    </row>
    <row r="88" spans="1:7" ht="12.6" customHeight="1">
      <c r="A88" s="12" t="s">
        <v>1675</v>
      </c>
      <c r="B88" s="13" t="s">
        <v>1785</v>
      </c>
      <c r="C88" s="4">
        <v>220</v>
      </c>
      <c r="D88" s="174">
        <v>310.84436363636354</v>
      </c>
      <c r="E88" s="174">
        <v>1817.7491925327529</v>
      </c>
      <c r="F88" s="174">
        <v>19156</v>
      </c>
      <c r="G88" s="174">
        <v>3.38</v>
      </c>
    </row>
    <row r="89" spans="1:7" ht="12.6" customHeight="1">
      <c r="A89" s="12" t="s">
        <v>1676</v>
      </c>
      <c r="B89" s="13" t="s">
        <v>1786</v>
      </c>
      <c r="C89" s="4">
        <v>1</v>
      </c>
      <c r="D89" s="174">
        <v>27.9</v>
      </c>
      <c r="E89" s="174" t="s">
        <v>961</v>
      </c>
      <c r="F89" s="174">
        <v>27.9</v>
      </c>
      <c r="G89" s="174">
        <v>27.9</v>
      </c>
    </row>
    <row r="90" spans="1:7" ht="12.6" customHeight="1">
      <c r="A90" s="12" t="s">
        <v>1677</v>
      </c>
      <c r="B90" s="13" t="s">
        <v>1787</v>
      </c>
      <c r="C90" s="4">
        <v>50</v>
      </c>
      <c r="D90" s="174">
        <v>431.44599999999997</v>
      </c>
      <c r="E90" s="174">
        <v>670.38199564555305</v>
      </c>
      <c r="F90" s="174">
        <v>3569</v>
      </c>
      <c r="G90" s="174">
        <v>13</v>
      </c>
    </row>
    <row r="91" spans="1:7" ht="12.6" customHeight="1">
      <c r="A91" s="12" t="s">
        <v>1678</v>
      </c>
      <c r="B91" s="13" t="s">
        <v>1788</v>
      </c>
      <c r="C91" s="4">
        <v>4436</v>
      </c>
      <c r="D91" s="174">
        <v>455.98351505861183</v>
      </c>
      <c r="E91" s="174">
        <v>3862.1175875144049</v>
      </c>
      <c r="F91" s="174">
        <v>125610</v>
      </c>
      <c r="G91" s="174">
        <v>0</v>
      </c>
    </row>
    <row r="92" spans="1:7" ht="12.6" customHeight="1">
      <c r="A92" s="12" t="s">
        <v>1679</v>
      </c>
      <c r="B92" s="13" t="s">
        <v>1789</v>
      </c>
      <c r="C92" s="4">
        <v>3</v>
      </c>
      <c r="D92" s="174">
        <v>56.266666666666673</v>
      </c>
      <c r="E92" s="174">
        <v>45.583037780882186</v>
      </c>
      <c r="F92" s="174">
        <v>108</v>
      </c>
      <c r="G92" s="174">
        <v>22</v>
      </c>
    </row>
    <row r="93" spans="1:7" ht="12.6" customHeight="1">
      <c r="A93" s="12" t="s">
        <v>1680</v>
      </c>
      <c r="B93" s="13" t="s">
        <v>1790</v>
      </c>
      <c r="C93" s="4">
        <v>3</v>
      </c>
      <c r="D93" s="174">
        <v>11.933333333333332</v>
      </c>
      <c r="E93" s="174">
        <v>19.4659531832719</v>
      </c>
      <c r="F93" s="174">
        <v>34.4</v>
      </c>
      <c r="G93" s="174">
        <v>0.1</v>
      </c>
    </row>
    <row r="94" spans="1:7" ht="12.6" customHeight="1">
      <c r="A94" s="12" t="s">
        <v>1681</v>
      </c>
      <c r="B94" s="13" t="s">
        <v>1791</v>
      </c>
      <c r="C94" s="4">
        <v>1</v>
      </c>
      <c r="D94" s="174">
        <v>89</v>
      </c>
      <c r="E94" s="174" t="s">
        <v>961</v>
      </c>
      <c r="F94" s="174">
        <v>89</v>
      </c>
      <c r="G94" s="174">
        <v>89</v>
      </c>
    </row>
    <row r="95" spans="1:7" ht="12.6" customHeight="1">
      <c r="A95" s="12" t="s">
        <v>1682</v>
      </c>
      <c r="B95" s="13" t="s">
        <v>1792</v>
      </c>
      <c r="C95" s="4">
        <v>26</v>
      </c>
      <c r="D95" s="174">
        <v>113.27615384615385</v>
      </c>
      <c r="E95" s="174">
        <v>132.61119955952205</v>
      </c>
      <c r="F95" s="174">
        <v>552</v>
      </c>
      <c r="G95" s="174">
        <v>1.67</v>
      </c>
    </row>
    <row r="96" spans="1:7" ht="12.6" customHeight="1">
      <c r="A96" s="12" t="s">
        <v>1683</v>
      </c>
      <c r="B96" s="13" t="s">
        <v>1793</v>
      </c>
      <c r="C96" s="4">
        <v>6</v>
      </c>
      <c r="D96" s="174">
        <v>118.5</v>
      </c>
      <c r="E96" s="174">
        <v>158.03765374112589</v>
      </c>
      <c r="F96" s="174">
        <v>406</v>
      </c>
      <c r="G96" s="174">
        <v>1</v>
      </c>
    </row>
    <row r="97" spans="1:7" ht="12.6" customHeight="1">
      <c r="A97" s="12" t="s">
        <v>1684</v>
      </c>
      <c r="B97" s="13" t="s">
        <v>1794</v>
      </c>
      <c r="C97" s="4">
        <v>23</v>
      </c>
      <c r="D97" s="174">
        <v>297.47391304347826</v>
      </c>
      <c r="E97" s="174">
        <v>1062.4718482762009</v>
      </c>
      <c r="F97" s="174">
        <v>5160</v>
      </c>
      <c r="G97" s="174">
        <v>3</v>
      </c>
    </row>
    <row r="98" spans="1:7" ht="12.6" customHeight="1">
      <c r="A98" s="12" t="s">
        <v>492</v>
      </c>
      <c r="B98" s="13" t="s">
        <v>1795</v>
      </c>
      <c r="C98" s="4">
        <v>166</v>
      </c>
      <c r="D98" s="174">
        <v>412.52771084337343</v>
      </c>
      <c r="E98" s="174">
        <v>529.30906242538208</v>
      </c>
      <c r="F98" s="174">
        <v>4032</v>
      </c>
      <c r="G98" s="174">
        <v>0</v>
      </c>
    </row>
    <row r="99" spans="1:7" ht="12.6" customHeight="1">
      <c r="A99" s="12" t="s">
        <v>493</v>
      </c>
      <c r="B99" s="13" t="s">
        <v>696</v>
      </c>
      <c r="C99" s="4">
        <v>3</v>
      </c>
      <c r="D99" s="174">
        <v>132</v>
      </c>
      <c r="E99" s="174">
        <v>192.48636315334133</v>
      </c>
      <c r="F99" s="174">
        <v>353</v>
      </c>
      <c r="G99" s="174">
        <v>1</v>
      </c>
    </row>
    <row r="100" spans="1:7" ht="12.6" customHeight="1">
      <c r="A100" s="12" t="s">
        <v>699</v>
      </c>
      <c r="B100" s="13" t="s">
        <v>697</v>
      </c>
      <c r="C100" s="4">
        <v>77</v>
      </c>
      <c r="D100" s="174">
        <v>300.63896103896104</v>
      </c>
      <c r="E100" s="174">
        <v>288.11658283439624</v>
      </c>
      <c r="F100" s="174">
        <v>1600</v>
      </c>
      <c r="G100" s="174">
        <v>0</v>
      </c>
    </row>
    <row r="101" spans="1:7" ht="12.6" customHeight="1">
      <c r="A101" s="12" t="s">
        <v>700</v>
      </c>
      <c r="B101" s="13" t="s">
        <v>698</v>
      </c>
      <c r="C101" s="4">
        <v>279</v>
      </c>
      <c r="D101" s="174">
        <v>778.13763440860203</v>
      </c>
      <c r="E101" s="174">
        <v>4702.1451900569464</v>
      </c>
      <c r="F101" s="174">
        <v>67557</v>
      </c>
      <c r="G101" s="174">
        <v>0</v>
      </c>
    </row>
    <row r="102" spans="1:7" ht="12.6" customHeight="1">
      <c r="A102" s="12" t="s">
        <v>494</v>
      </c>
      <c r="B102" s="13" t="s">
        <v>2180</v>
      </c>
      <c r="C102" s="4">
        <v>1439</v>
      </c>
      <c r="D102" s="174">
        <v>268.21854760250187</v>
      </c>
      <c r="E102" s="174">
        <v>1921.6267452848547</v>
      </c>
      <c r="F102" s="174">
        <v>48849</v>
      </c>
      <c r="G102" s="174">
        <v>0</v>
      </c>
    </row>
    <row r="103" spans="1:7" ht="12.6" customHeight="1">
      <c r="A103" s="52" t="s">
        <v>439</v>
      </c>
      <c r="B103" s="13" t="s">
        <v>495</v>
      </c>
      <c r="C103" s="4">
        <v>24</v>
      </c>
      <c r="D103" s="174">
        <v>100.66233333333334</v>
      </c>
      <c r="E103" s="174">
        <v>152.55666339533926</v>
      </c>
      <c r="F103" s="174">
        <v>550</v>
      </c>
      <c r="G103" s="174">
        <v>0</v>
      </c>
    </row>
    <row r="104" spans="1:7" ht="12.6" customHeight="1">
      <c r="A104" s="40"/>
      <c r="B104" s="13" t="s">
        <v>499</v>
      </c>
      <c r="C104" s="4">
        <v>23342</v>
      </c>
      <c r="D104" s="174">
        <v>18035.111115161944</v>
      </c>
      <c r="E104" s="174">
        <v>361907.64757820457</v>
      </c>
      <c r="F104" s="174">
        <v>23666155</v>
      </c>
      <c r="G104" s="174">
        <v>0</v>
      </c>
    </row>
    <row r="105" spans="1:7" ht="12.6" customHeight="1">
      <c r="A105" s="2"/>
      <c r="C105" s="33"/>
      <c r="D105" s="39"/>
      <c r="E105" s="39"/>
      <c r="F105" s="39"/>
      <c r="G105" s="39"/>
    </row>
    <row r="106" spans="1:7" ht="12.6" customHeight="1">
      <c r="A106" s="2"/>
    </row>
    <row r="107" spans="1:7" ht="12.6" customHeight="1">
      <c r="A107" s="2"/>
    </row>
    <row r="108" spans="1:7" ht="12.6" customHeight="1">
      <c r="A108" s="2"/>
    </row>
    <row r="109" spans="1:7" ht="12.6" customHeight="1">
      <c r="A109" s="2"/>
    </row>
    <row r="110" spans="1:7" ht="12.6" customHeight="1">
      <c r="A110" s="2"/>
    </row>
    <row r="111" spans="1:7" ht="12.6" customHeight="1">
      <c r="A111" s="2"/>
    </row>
    <row r="112" spans="1:7" ht="12.6" customHeight="1">
      <c r="A112" s="2"/>
    </row>
    <row r="113" spans="1:1" ht="12.6" customHeight="1">
      <c r="A113" s="2"/>
    </row>
    <row r="114" spans="1:1" ht="12.6" customHeight="1">
      <c r="A114" s="2"/>
    </row>
    <row r="115" spans="1:1" ht="12.6" customHeight="1">
      <c r="A115" s="2"/>
    </row>
    <row r="116" spans="1:1" ht="12.6" customHeight="1">
      <c r="A116" s="2"/>
    </row>
    <row r="117" spans="1:1" ht="12.6" customHeight="1">
      <c r="A117" s="2"/>
    </row>
    <row r="118" spans="1:1" ht="12.6" customHeight="1">
      <c r="A118" s="2"/>
    </row>
    <row r="119" spans="1:1" ht="12.6" customHeight="1">
      <c r="A119" s="2"/>
    </row>
    <row r="120" spans="1:1" ht="12.6" customHeight="1">
      <c r="A120" s="2"/>
    </row>
    <row r="121" spans="1:1" ht="12.6" customHeight="1">
      <c r="A121" s="2"/>
    </row>
    <row r="122" spans="1:1" ht="12.6" customHeight="1">
      <c r="A122" s="2"/>
    </row>
    <row r="123" spans="1:1" ht="12.6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/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900</v>
      </c>
    </row>
    <row r="2" spans="1:7" ht="12.75" customHeight="1">
      <c r="A2" s="1"/>
      <c r="G2" s="38" t="s">
        <v>3247</v>
      </c>
    </row>
    <row r="3" spans="1:7" ht="12.6" customHeight="1">
      <c r="A3" s="160"/>
      <c r="B3" s="158" t="s">
        <v>447</v>
      </c>
      <c r="C3" s="153" t="s">
        <v>3248</v>
      </c>
      <c r="D3" s="152" t="s">
        <v>3249</v>
      </c>
      <c r="E3" s="152" t="s">
        <v>3250</v>
      </c>
      <c r="F3" s="152" t="s">
        <v>3251</v>
      </c>
      <c r="G3" s="152" t="s">
        <v>3252</v>
      </c>
    </row>
    <row r="4" spans="1:7" ht="12.6" customHeight="1">
      <c r="A4" s="12" t="s">
        <v>449</v>
      </c>
      <c r="B4" s="13" t="s">
        <v>2802</v>
      </c>
      <c r="C4" s="4">
        <v>137</v>
      </c>
      <c r="D4" s="174">
        <v>169.41574452554747</v>
      </c>
      <c r="E4" s="174">
        <v>461.11804449164055</v>
      </c>
      <c r="F4" s="174">
        <v>4049</v>
      </c>
      <c r="G4" s="174">
        <v>0</v>
      </c>
    </row>
    <row r="5" spans="1:7" ht="12.6" customHeight="1">
      <c r="A5" s="12" t="s">
        <v>450</v>
      </c>
      <c r="B5" s="13" t="s">
        <v>955</v>
      </c>
      <c r="C5" s="4">
        <v>2</v>
      </c>
      <c r="D5" s="174">
        <v>1</v>
      </c>
      <c r="E5" s="174">
        <v>1.4142135623730951</v>
      </c>
      <c r="F5" s="174">
        <v>2</v>
      </c>
      <c r="G5" s="174">
        <v>0</v>
      </c>
    </row>
    <row r="6" spans="1:7" ht="12.6" customHeight="1">
      <c r="A6" s="12" t="s">
        <v>451</v>
      </c>
      <c r="B6" s="13" t="s">
        <v>956</v>
      </c>
      <c r="C6" s="4">
        <v>3</v>
      </c>
      <c r="D6" s="174">
        <v>84.666666666666671</v>
      </c>
      <c r="E6" s="174">
        <v>82.099533088400278</v>
      </c>
      <c r="F6" s="174">
        <v>169</v>
      </c>
      <c r="G6" s="174">
        <v>5</v>
      </c>
    </row>
    <row r="7" spans="1:7" ht="12.6" customHeight="1">
      <c r="A7" s="12" t="s">
        <v>452</v>
      </c>
      <c r="B7" s="13" t="s">
        <v>957</v>
      </c>
      <c r="C7" s="4">
        <v>5</v>
      </c>
      <c r="D7" s="174">
        <v>2588.2399999999998</v>
      </c>
      <c r="E7" s="174">
        <v>5786.2507712680408</v>
      </c>
      <c r="F7" s="174">
        <v>12939</v>
      </c>
      <c r="G7" s="174">
        <v>0</v>
      </c>
    </row>
    <row r="8" spans="1:7" ht="12.6" customHeight="1">
      <c r="A8" s="12" t="s">
        <v>453</v>
      </c>
      <c r="B8" s="13" t="s">
        <v>958</v>
      </c>
      <c r="C8" s="4">
        <v>117</v>
      </c>
      <c r="D8" s="174">
        <v>1981.9059829059829</v>
      </c>
      <c r="E8" s="174">
        <v>8010.1258554115657</v>
      </c>
      <c r="F8" s="174">
        <v>82978</v>
      </c>
      <c r="G8" s="174">
        <v>0</v>
      </c>
    </row>
    <row r="9" spans="1:7" ht="12.6" customHeight="1">
      <c r="A9" s="12" t="s">
        <v>454</v>
      </c>
      <c r="B9" s="13" t="s">
        <v>959</v>
      </c>
      <c r="C9" s="4">
        <v>76</v>
      </c>
      <c r="D9" s="174">
        <v>1478.5973684210528</v>
      </c>
      <c r="E9" s="174">
        <v>4046.067980215646</v>
      </c>
      <c r="F9" s="174">
        <v>28153</v>
      </c>
      <c r="G9" s="174">
        <v>0</v>
      </c>
    </row>
    <row r="10" spans="1:7" ht="12.6" customHeight="1">
      <c r="A10" s="12" t="s">
        <v>455</v>
      </c>
      <c r="B10" s="13" t="s">
        <v>960</v>
      </c>
      <c r="C10" s="4">
        <v>5</v>
      </c>
      <c r="D10" s="174">
        <v>79.8</v>
      </c>
      <c r="E10" s="174">
        <v>117.94575024137157</v>
      </c>
      <c r="F10" s="174">
        <v>281</v>
      </c>
      <c r="G10" s="174">
        <v>0</v>
      </c>
    </row>
    <row r="11" spans="1:7" ht="12.6" customHeight="1">
      <c r="A11" s="12" t="s">
        <v>456</v>
      </c>
      <c r="B11" s="13" t="s">
        <v>2357</v>
      </c>
      <c r="C11" s="4">
        <v>3</v>
      </c>
      <c r="D11" s="174">
        <v>43.612000000000002</v>
      </c>
      <c r="E11" s="174">
        <v>74.814259148908235</v>
      </c>
      <c r="F11" s="174">
        <v>130</v>
      </c>
      <c r="G11" s="174">
        <v>0.32600000000000001</v>
      </c>
    </row>
    <row r="12" spans="1:7" ht="12.6" customHeight="1">
      <c r="A12" s="12" t="s">
        <v>457</v>
      </c>
      <c r="B12" s="13" t="s">
        <v>2358</v>
      </c>
      <c r="C12" s="4">
        <v>1972</v>
      </c>
      <c r="D12" s="174">
        <v>1317.1446536511157</v>
      </c>
      <c r="E12" s="174">
        <v>17522.681440212404</v>
      </c>
      <c r="F12" s="174">
        <v>644573</v>
      </c>
      <c r="G12" s="174">
        <v>0</v>
      </c>
    </row>
    <row r="13" spans="1:7" ht="12.6" customHeight="1">
      <c r="A13" s="12" t="s">
        <v>458</v>
      </c>
      <c r="B13" s="13" t="s">
        <v>2359</v>
      </c>
      <c r="C13" s="4">
        <v>395</v>
      </c>
      <c r="D13" s="174">
        <v>688.71430379746846</v>
      </c>
      <c r="E13" s="174">
        <v>1458.1582462200395</v>
      </c>
      <c r="F13" s="174">
        <v>14283</v>
      </c>
      <c r="G13" s="174">
        <v>0</v>
      </c>
    </row>
    <row r="14" spans="1:7" ht="12.6" customHeight="1">
      <c r="A14" s="12" t="s">
        <v>459</v>
      </c>
      <c r="B14" s="13" t="s">
        <v>2360</v>
      </c>
      <c r="C14" s="4">
        <v>348</v>
      </c>
      <c r="D14" s="174">
        <v>2210.4224137931033</v>
      </c>
      <c r="E14" s="174">
        <v>8485.7596502893539</v>
      </c>
      <c r="F14" s="174">
        <v>118035</v>
      </c>
      <c r="G14" s="174">
        <v>0</v>
      </c>
    </row>
    <row r="15" spans="1:7" ht="12.6" customHeight="1">
      <c r="A15" s="12" t="s">
        <v>460</v>
      </c>
      <c r="B15" s="13" t="s">
        <v>2361</v>
      </c>
      <c r="C15" s="4">
        <v>40</v>
      </c>
      <c r="D15" s="174">
        <v>268.685</v>
      </c>
      <c r="E15" s="174">
        <v>561.38590390440345</v>
      </c>
      <c r="F15" s="174">
        <v>2877</v>
      </c>
      <c r="G15" s="174">
        <v>0</v>
      </c>
    </row>
    <row r="16" spans="1:7" ht="12.6" customHeight="1">
      <c r="A16" s="12" t="s">
        <v>461</v>
      </c>
      <c r="B16" s="13" t="s">
        <v>2362</v>
      </c>
      <c r="C16" s="4">
        <v>21</v>
      </c>
      <c r="D16" s="174">
        <v>70.976190476190482</v>
      </c>
      <c r="E16" s="174">
        <v>60.010931543860444</v>
      </c>
      <c r="F16" s="174">
        <v>210</v>
      </c>
      <c r="G16" s="174">
        <v>0</v>
      </c>
    </row>
    <row r="17" spans="1:7" ht="12.6" customHeight="1">
      <c r="A17" s="12" t="s">
        <v>462</v>
      </c>
      <c r="B17" s="13" t="s">
        <v>2363</v>
      </c>
      <c r="C17" s="4">
        <v>285</v>
      </c>
      <c r="D17" s="174">
        <v>18554.844070175441</v>
      </c>
      <c r="E17" s="174">
        <v>40617.05631202634</v>
      </c>
      <c r="F17" s="174">
        <v>264362</v>
      </c>
      <c r="G17" s="174">
        <v>0</v>
      </c>
    </row>
    <row r="18" spans="1:7" ht="12.6" customHeight="1">
      <c r="A18" s="12" t="s">
        <v>463</v>
      </c>
      <c r="B18" s="13" t="s">
        <v>2364</v>
      </c>
      <c r="C18" s="4">
        <v>64</v>
      </c>
      <c r="D18" s="174">
        <v>462.27734375000006</v>
      </c>
      <c r="E18" s="174">
        <v>3403.4974999807732</v>
      </c>
      <c r="F18" s="174">
        <v>27260</v>
      </c>
      <c r="G18" s="174">
        <v>0</v>
      </c>
    </row>
    <row r="19" spans="1:7" ht="12.6" customHeight="1">
      <c r="A19" s="12" t="s">
        <v>464</v>
      </c>
      <c r="B19" s="13" t="s">
        <v>2365</v>
      </c>
      <c r="C19" s="4">
        <v>931</v>
      </c>
      <c r="D19" s="174">
        <v>6128.3482491944142</v>
      </c>
      <c r="E19" s="174">
        <v>92309.908309044156</v>
      </c>
      <c r="F19" s="174">
        <v>2762000</v>
      </c>
      <c r="G19" s="174">
        <v>0</v>
      </c>
    </row>
    <row r="20" spans="1:7" ht="12.6" customHeight="1">
      <c r="A20" s="12" t="s">
        <v>465</v>
      </c>
      <c r="B20" s="13" t="s">
        <v>2366</v>
      </c>
      <c r="C20" s="4">
        <v>54</v>
      </c>
      <c r="D20" s="174">
        <v>5552.6388888888887</v>
      </c>
      <c r="E20" s="174">
        <v>7136.5486124786148</v>
      </c>
      <c r="F20" s="174">
        <v>34276</v>
      </c>
      <c r="G20" s="174">
        <v>0</v>
      </c>
    </row>
    <row r="21" spans="1:7" ht="12.6" customHeight="1">
      <c r="A21" s="12" t="s">
        <v>466</v>
      </c>
      <c r="B21" s="13" t="s">
        <v>2367</v>
      </c>
      <c r="C21" s="4">
        <v>74</v>
      </c>
      <c r="D21" s="174">
        <v>1087.6621621621621</v>
      </c>
      <c r="E21" s="174">
        <v>2076.635983343207</v>
      </c>
      <c r="F21" s="174">
        <v>9350</v>
      </c>
      <c r="G21" s="174">
        <v>0</v>
      </c>
    </row>
    <row r="22" spans="1:7" ht="12.6" customHeight="1">
      <c r="A22" s="12" t="s">
        <v>467</v>
      </c>
      <c r="B22" s="13" t="s">
        <v>2368</v>
      </c>
      <c r="C22" s="4">
        <v>92</v>
      </c>
      <c r="D22" s="174">
        <v>394.64891304347822</v>
      </c>
      <c r="E22" s="174">
        <v>792.54626065203968</v>
      </c>
      <c r="F22" s="174">
        <v>4330</v>
      </c>
      <c r="G22" s="174">
        <v>0</v>
      </c>
    </row>
    <row r="23" spans="1:7" ht="12.6" customHeight="1">
      <c r="A23" s="12" t="s">
        <v>468</v>
      </c>
      <c r="B23" s="13" t="s">
        <v>2369</v>
      </c>
      <c r="C23" s="4">
        <v>9</v>
      </c>
      <c r="D23" s="174">
        <v>357.22222222222223</v>
      </c>
      <c r="E23" s="174">
        <v>400.11272717128662</v>
      </c>
      <c r="F23" s="174">
        <v>1100</v>
      </c>
      <c r="G23" s="174">
        <v>11</v>
      </c>
    </row>
    <row r="24" spans="1:7" ht="12.6" customHeight="1">
      <c r="A24" s="12" t="s">
        <v>469</v>
      </c>
      <c r="B24" s="13" t="s">
        <v>2370</v>
      </c>
      <c r="C24" s="4">
        <v>440</v>
      </c>
      <c r="D24" s="174">
        <v>684.90082272727295</v>
      </c>
      <c r="E24" s="174">
        <v>4776.4237379152082</v>
      </c>
      <c r="F24" s="174">
        <v>90796</v>
      </c>
      <c r="G24" s="174">
        <v>0</v>
      </c>
    </row>
    <row r="25" spans="1:7" ht="12.6" customHeight="1">
      <c r="A25" s="12" t="s">
        <v>470</v>
      </c>
      <c r="B25" s="13" t="s">
        <v>2371</v>
      </c>
      <c r="C25" s="4">
        <v>228</v>
      </c>
      <c r="D25" s="174">
        <v>7456.182456140351</v>
      </c>
      <c r="E25" s="174">
        <v>24100.725769555953</v>
      </c>
      <c r="F25" s="174">
        <v>201396</v>
      </c>
      <c r="G25" s="174">
        <v>0</v>
      </c>
    </row>
    <row r="26" spans="1:7" ht="12.6" customHeight="1">
      <c r="A26" s="12" t="s">
        <v>471</v>
      </c>
      <c r="B26" s="13" t="s">
        <v>2372</v>
      </c>
      <c r="C26" s="4">
        <v>189</v>
      </c>
      <c r="D26" s="174">
        <v>1423.1910211640211</v>
      </c>
      <c r="E26" s="174">
        <v>3503.5200920657444</v>
      </c>
      <c r="F26" s="174">
        <v>25348</v>
      </c>
      <c r="G26" s="174">
        <v>0</v>
      </c>
    </row>
    <row r="27" spans="1:7" ht="12.6" customHeight="1">
      <c r="A27" s="12" t="s">
        <v>472</v>
      </c>
      <c r="B27" s="13" t="s">
        <v>2373</v>
      </c>
      <c r="C27" s="4">
        <v>1103</v>
      </c>
      <c r="D27" s="174">
        <v>171.12270081595651</v>
      </c>
      <c r="E27" s="174">
        <v>1035.4363228881148</v>
      </c>
      <c r="F27" s="174">
        <v>30000</v>
      </c>
      <c r="G27" s="174">
        <v>0</v>
      </c>
    </row>
    <row r="28" spans="1:7" ht="12.6" customHeight="1">
      <c r="A28" s="12" t="s">
        <v>473</v>
      </c>
      <c r="B28" s="13" t="s">
        <v>2374</v>
      </c>
      <c r="C28" s="4">
        <v>128</v>
      </c>
      <c r="D28" s="174">
        <v>241.46421875000001</v>
      </c>
      <c r="E28" s="174">
        <v>534.99458765767611</v>
      </c>
      <c r="F28" s="174">
        <v>4697</v>
      </c>
      <c r="G28" s="174">
        <v>0</v>
      </c>
    </row>
    <row r="29" spans="1:7" ht="12.6" customHeight="1">
      <c r="A29" s="12" t="s">
        <v>474</v>
      </c>
      <c r="B29" s="13" t="s">
        <v>2375</v>
      </c>
      <c r="C29" s="4">
        <v>135</v>
      </c>
      <c r="D29" s="174">
        <v>490.43422222222227</v>
      </c>
      <c r="E29" s="174">
        <v>2708.4212556898046</v>
      </c>
      <c r="F29" s="174">
        <v>29208</v>
      </c>
      <c r="G29" s="174">
        <v>0</v>
      </c>
    </row>
    <row r="30" spans="1:7" ht="12.6" customHeight="1">
      <c r="A30" s="12" t="s">
        <v>475</v>
      </c>
      <c r="B30" s="13" t="s">
        <v>2376</v>
      </c>
      <c r="C30" s="4">
        <v>153</v>
      </c>
      <c r="D30" s="174">
        <v>255.57013071895426</v>
      </c>
      <c r="E30" s="174">
        <v>1434.2515900067272</v>
      </c>
      <c r="F30" s="174">
        <v>17084</v>
      </c>
      <c r="G30" s="174">
        <v>0</v>
      </c>
    </row>
    <row r="31" spans="1:7" ht="12.6" customHeight="1">
      <c r="A31" s="12" t="s">
        <v>476</v>
      </c>
      <c r="B31" s="13" t="s">
        <v>2377</v>
      </c>
      <c r="C31" s="4">
        <v>388</v>
      </c>
      <c r="D31" s="174">
        <v>2722.6865979381455</v>
      </c>
      <c r="E31" s="174">
        <v>31417.537942236362</v>
      </c>
      <c r="F31" s="174">
        <v>617940</v>
      </c>
      <c r="G31" s="174">
        <v>0</v>
      </c>
    </row>
    <row r="32" spans="1:7" ht="12.6" customHeight="1">
      <c r="A32" s="12" t="s">
        <v>477</v>
      </c>
      <c r="B32" s="13" t="s">
        <v>2378</v>
      </c>
      <c r="C32" s="4">
        <v>255</v>
      </c>
      <c r="D32" s="174">
        <v>765.46752941176464</v>
      </c>
      <c r="E32" s="174">
        <v>4209.2462639875894</v>
      </c>
      <c r="F32" s="174">
        <v>61593</v>
      </c>
      <c r="G32" s="174">
        <v>0</v>
      </c>
    </row>
    <row r="33" spans="1:7" ht="12.6" customHeight="1">
      <c r="A33" s="12" t="s">
        <v>478</v>
      </c>
      <c r="B33" s="13" t="s">
        <v>2379</v>
      </c>
      <c r="C33" s="4">
        <v>43</v>
      </c>
      <c r="D33" s="174">
        <v>336.99418604651163</v>
      </c>
      <c r="E33" s="174">
        <v>979.08893050347615</v>
      </c>
      <c r="F33" s="174">
        <v>4812</v>
      </c>
      <c r="G33" s="174">
        <v>0</v>
      </c>
    </row>
    <row r="34" spans="1:7" ht="12.6" customHeight="1">
      <c r="A34" s="12" t="s">
        <v>479</v>
      </c>
      <c r="B34" s="13" t="s">
        <v>2380</v>
      </c>
      <c r="C34" s="4">
        <v>569</v>
      </c>
      <c r="D34" s="174">
        <v>549.78669595782071</v>
      </c>
      <c r="E34" s="174">
        <v>1453.5165048216907</v>
      </c>
      <c r="F34" s="174">
        <v>16746</v>
      </c>
      <c r="G34" s="174">
        <v>0</v>
      </c>
    </row>
    <row r="35" spans="1:7" ht="12.6" customHeight="1">
      <c r="A35" s="12" t="s">
        <v>480</v>
      </c>
      <c r="B35" s="13" t="s">
        <v>2381</v>
      </c>
      <c r="C35" s="4">
        <v>122</v>
      </c>
      <c r="D35" s="174">
        <v>4348.934836065574</v>
      </c>
      <c r="E35" s="174">
        <v>40985.023989585992</v>
      </c>
      <c r="F35" s="174">
        <v>449485</v>
      </c>
      <c r="G35" s="174">
        <v>0</v>
      </c>
    </row>
    <row r="36" spans="1:7" ht="12.6" customHeight="1">
      <c r="A36" s="12" t="s">
        <v>1640</v>
      </c>
      <c r="B36" s="13" t="s">
        <v>2382</v>
      </c>
      <c r="C36" s="4">
        <v>67</v>
      </c>
      <c r="D36" s="174">
        <v>1849.2417910447762</v>
      </c>
      <c r="E36" s="174">
        <v>3766.938416255754</v>
      </c>
      <c r="F36" s="174">
        <v>23596</v>
      </c>
      <c r="G36" s="174">
        <v>0</v>
      </c>
    </row>
    <row r="37" spans="1:7" ht="12.6" customHeight="1">
      <c r="A37" s="12" t="s">
        <v>1641</v>
      </c>
      <c r="B37" s="13" t="s">
        <v>2383</v>
      </c>
      <c r="C37" s="4">
        <v>6</v>
      </c>
      <c r="D37" s="174">
        <v>107.16666666666667</v>
      </c>
      <c r="E37" s="174">
        <v>115.07113741797579</v>
      </c>
      <c r="F37" s="174">
        <v>252</v>
      </c>
      <c r="G37" s="174">
        <v>0</v>
      </c>
    </row>
    <row r="38" spans="1:7" ht="12.6" customHeight="1">
      <c r="A38" s="12" t="s">
        <v>1642</v>
      </c>
      <c r="B38" s="13" t="s">
        <v>2384</v>
      </c>
      <c r="C38" s="4">
        <v>4</v>
      </c>
      <c r="D38" s="174">
        <v>9458.5</v>
      </c>
      <c r="E38" s="174">
        <v>10214.884711374214</v>
      </c>
      <c r="F38" s="174">
        <v>23584</v>
      </c>
      <c r="G38" s="174">
        <v>0</v>
      </c>
    </row>
    <row r="39" spans="1:7" ht="12.6" customHeight="1">
      <c r="A39" s="12" t="s">
        <v>5956</v>
      </c>
      <c r="B39" s="13" t="s">
        <v>2385</v>
      </c>
      <c r="C39" s="4">
        <v>2451</v>
      </c>
      <c r="D39" s="174">
        <v>20356.338327213391</v>
      </c>
      <c r="E39" s="174">
        <v>157096.08149694119</v>
      </c>
      <c r="F39" s="174">
        <v>7216680</v>
      </c>
      <c r="G39" s="174">
        <v>0</v>
      </c>
    </row>
    <row r="40" spans="1:7" ht="12.6" customHeight="1">
      <c r="A40" s="12" t="s">
        <v>5957</v>
      </c>
      <c r="B40" s="13" t="s">
        <v>2386</v>
      </c>
      <c r="C40" s="4">
        <v>1</v>
      </c>
      <c r="D40" s="174">
        <v>628</v>
      </c>
      <c r="E40" s="174" t="s">
        <v>961</v>
      </c>
      <c r="F40" s="174">
        <v>628</v>
      </c>
      <c r="G40" s="174">
        <v>628</v>
      </c>
    </row>
    <row r="41" spans="1:7" ht="12.6" customHeight="1">
      <c r="A41" s="12" t="s">
        <v>5958</v>
      </c>
      <c r="B41" s="13" t="s">
        <v>2387</v>
      </c>
      <c r="C41" s="4">
        <v>0</v>
      </c>
      <c r="D41" s="174" t="s">
        <v>961</v>
      </c>
      <c r="E41" s="174" t="s">
        <v>961</v>
      </c>
      <c r="F41" s="174" t="s">
        <v>961</v>
      </c>
      <c r="G41" s="174" t="s">
        <v>961</v>
      </c>
    </row>
    <row r="42" spans="1:7" ht="12.6" customHeight="1">
      <c r="A42" s="12" t="s">
        <v>5959</v>
      </c>
      <c r="B42" s="13" t="s">
        <v>2388</v>
      </c>
      <c r="C42" s="4">
        <v>5</v>
      </c>
      <c r="D42" s="174">
        <v>53.2</v>
      </c>
      <c r="E42" s="174">
        <v>45.334313714889298</v>
      </c>
      <c r="F42" s="174">
        <v>123</v>
      </c>
      <c r="G42" s="174">
        <v>7</v>
      </c>
    </row>
    <row r="43" spans="1:7" ht="12.6" customHeight="1">
      <c r="A43" s="12" t="s">
        <v>5960</v>
      </c>
      <c r="B43" s="13" t="s">
        <v>2389</v>
      </c>
      <c r="C43" s="4">
        <v>0</v>
      </c>
      <c r="D43" s="174" t="s">
        <v>961</v>
      </c>
      <c r="E43" s="174" t="s">
        <v>961</v>
      </c>
      <c r="F43" s="174" t="s">
        <v>961</v>
      </c>
      <c r="G43" s="174" t="s">
        <v>961</v>
      </c>
    </row>
    <row r="44" spans="1:7" ht="12.6" customHeight="1">
      <c r="A44" s="12" t="s">
        <v>5961</v>
      </c>
      <c r="B44" s="13" t="s">
        <v>2390</v>
      </c>
      <c r="C44" s="4">
        <v>4</v>
      </c>
      <c r="D44" s="174">
        <v>28.25</v>
      </c>
      <c r="E44" s="174">
        <v>35.892199709686224</v>
      </c>
      <c r="F44" s="174">
        <v>80</v>
      </c>
      <c r="G44" s="174">
        <v>0</v>
      </c>
    </row>
    <row r="45" spans="1:7" ht="12.6" customHeight="1">
      <c r="A45" s="12" t="s">
        <v>1077</v>
      </c>
      <c r="B45" s="13" t="s">
        <v>2391</v>
      </c>
      <c r="C45" s="4">
        <v>38</v>
      </c>
      <c r="D45" s="174">
        <v>120.90421052631578</v>
      </c>
      <c r="E45" s="174">
        <v>132.17019422415851</v>
      </c>
      <c r="F45" s="174">
        <v>648</v>
      </c>
      <c r="G45" s="174">
        <v>15</v>
      </c>
    </row>
    <row r="46" spans="1:7" ht="12.6" customHeight="1">
      <c r="A46" s="12" t="s">
        <v>1078</v>
      </c>
      <c r="B46" s="13" t="s">
        <v>2392</v>
      </c>
      <c r="C46" s="4">
        <v>3</v>
      </c>
      <c r="D46" s="174">
        <v>276.83333333333331</v>
      </c>
      <c r="E46" s="174">
        <v>373.45358926288731</v>
      </c>
      <c r="F46" s="174">
        <v>708</v>
      </c>
      <c r="G46" s="174">
        <v>55</v>
      </c>
    </row>
    <row r="47" spans="1:7" ht="12.6" customHeight="1">
      <c r="A47" s="12" t="s">
        <v>1079</v>
      </c>
      <c r="B47" s="13" t="s">
        <v>2393</v>
      </c>
      <c r="C47" s="4">
        <v>10</v>
      </c>
      <c r="D47" s="174">
        <v>46.463000000000001</v>
      </c>
      <c r="E47" s="174">
        <v>40.632386111464228</v>
      </c>
      <c r="F47" s="174">
        <v>149</v>
      </c>
      <c r="G47" s="174">
        <v>8.4</v>
      </c>
    </row>
    <row r="48" spans="1:7" ht="12.6" customHeight="1">
      <c r="A48" s="12" t="s">
        <v>1080</v>
      </c>
      <c r="B48" s="13" t="s">
        <v>2394</v>
      </c>
      <c r="C48" s="4">
        <v>1</v>
      </c>
      <c r="D48" s="174">
        <v>67</v>
      </c>
      <c r="E48" s="174" t="s">
        <v>961</v>
      </c>
      <c r="F48" s="174">
        <v>67</v>
      </c>
      <c r="G48" s="174">
        <v>67</v>
      </c>
    </row>
    <row r="49" spans="1:7" ht="12.6" customHeight="1">
      <c r="A49" s="12" t="s">
        <v>1081</v>
      </c>
      <c r="B49" s="13" t="s">
        <v>2395</v>
      </c>
      <c r="C49" s="4">
        <v>2</v>
      </c>
      <c r="D49" s="174">
        <v>336.5</v>
      </c>
      <c r="E49" s="174">
        <v>468.81179592668099</v>
      </c>
      <c r="F49" s="174">
        <v>668</v>
      </c>
      <c r="G49" s="174">
        <v>5</v>
      </c>
    </row>
    <row r="50" spans="1:7" ht="12.6" customHeight="1">
      <c r="A50" s="12" t="s">
        <v>1082</v>
      </c>
      <c r="B50" s="13" t="s">
        <v>2396</v>
      </c>
      <c r="C50" s="4">
        <v>13</v>
      </c>
      <c r="D50" s="174">
        <v>132.19230769230768</v>
      </c>
      <c r="E50" s="174">
        <v>172.52627076061228</v>
      </c>
      <c r="F50" s="174">
        <v>515</v>
      </c>
      <c r="G50" s="174">
        <v>6.5</v>
      </c>
    </row>
    <row r="51" spans="1:7" ht="12.6" customHeight="1">
      <c r="A51" s="12" t="s">
        <v>1083</v>
      </c>
      <c r="B51" s="13" t="s">
        <v>2397</v>
      </c>
      <c r="C51" s="4">
        <v>116</v>
      </c>
      <c r="D51" s="174">
        <v>77.584913793103439</v>
      </c>
      <c r="E51" s="174">
        <v>91.129574071358917</v>
      </c>
      <c r="F51" s="174">
        <v>863</v>
      </c>
      <c r="G51" s="174">
        <v>5.6</v>
      </c>
    </row>
    <row r="52" spans="1:7" ht="12.6" customHeight="1">
      <c r="A52" s="12" t="s">
        <v>1084</v>
      </c>
      <c r="B52" s="13" t="s">
        <v>2398</v>
      </c>
      <c r="C52" s="4">
        <v>1</v>
      </c>
      <c r="D52" s="174">
        <v>173</v>
      </c>
      <c r="E52" s="174" t="s">
        <v>961</v>
      </c>
      <c r="F52" s="174">
        <v>173</v>
      </c>
      <c r="G52" s="174">
        <v>173</v>
      </c>
    </row>
    <row r="53" spans="1:7" ht="12.6" customHeight="1">
      <c r="A53" s="12" t="s">
        <v>1085</v>
      </c>
      <c r="B53" s="13" t="s">
        <v>2399</v>
      </c>
      <c r="C53" s="4">
        <v>14</v>
      </c>
      <c r="D53" s="174">
        <v>136.63785714285714</v>
      </c>
      <c r="E53" s="174">
        <v>144.41903050490967</v>
      </c>
      <c r="F53" s="174">
        <v>563</v>
      </c>
      <c r="G53" s="174">
        <v>34</v>
      </c>
    </row>
    <row r="54" spans="1:7" ht="12.6" customHeight="1">
      <c r="A54" s="12" t="s">
        <v>1086</v>
      </c>
      <c r="B54" s="13" t="s">
        <v>2400</v>
      </c>
      <c r="C54" s="4">
        <v>2</v>
      </c>
      <c r="D54" s="174">
        <v>48.5</v>
      </c>
      <c r="E54" s="174">
        <v>4.9497474683058327</v>
      </c>
      <c r="F54" s="174">
        <v>52</v>
      </c>
      <c r="G54" s="174">
        <v>45</v>
      </c>
    </row>
    <row r="55" spans="1:7" ht="12.6" customHeight="1">
      <c r="A55" s="12" t="s">
        <v>1087</v>
      </c>
      <c r="B55" s="13" t="s">
        <v>2401</v>
      </c>
      <c r="C55" s="4">
        <v>31</v>
      </c>
      <c r="D55" s="174">
        <v>330.02258064516133</v>
      </c>
      <c r="E55" s="174">
        <v>638.89009159618752</v>
      </c>
      <c r="F55" s="174">
        <v>3286</v>
      </c>
      <c r="G55" s="174">
        <v>0</v>
      </c>
    </row>
    <row r="56" spans="1:7" ht="12.6" customHeight="1">
      <c r="A56" s="12" t="s">
        <v>2409</v>
      </c>
      <c r="B56" s="13" t="s">
        <v>2402</v>
      </c>
      <c r="C56" s="4">
        <v>5</v>
      </c>
      <c r="D56" s="174">
        <v>85</v>
      </c>
      <c r="E56" s="174">
        <v>106.03301372685773</v>
      </c>
      <c r="F56" s="174">
        <v>240</v>
      </c>
      <c r="G56" s="174">
        <v>0</v>
      </c>
    </row>
    <row r="57" spans="1:7" ht="12.6" customHeight="1">
      <c r="A57" s="12" t="s">
        <v>2410</v>
      </c>
      <c r="B57" s="13" t="s">
        <v>2403</v>
      </c>
      <c r="C57" s="4">
        <v>8</v>
      </c>
      <c r="D57" s="174">
        <v>30.212499999999999</v>
      </c>
      <c r="E57" s="174">
        <v>22.296344191048767</v>
      </c>
      <c r="F57" s="174">
        <v>56</v>
      </c>
      <c r="G57" s="174">
        <v>2</v>
      </c>
    </row>
    <row r="58" spans="1:7" ht="12.6" customHeight="1">
      <c r="A58" s="12" t="s">
        <v>2411</v>
      </c>
      <c r="B58" s="13" t="s">
        <v>2404</v>
      </c>
      <c r="C58" s="4">
        <v>15</v>
      </c>
      <c r="D58" s="174">
        <v>52.806666666666665</v>
      </c>
      <c r="E58" s="174">
        <v>41.328690599469361</v>
      </c>
      <c r="F58" s="174">
        <v>142</v>
      </c>
      <c r="G58" s="174">
        <v>5</v>
      </c>
    </row>
    <row r="59" spans="1:7" ht="12.6" customHeight="1">
      <c r="A59" s="12" t="s">
        <v>2412</v>
      </c>
      <c r="B59" s="13" t="s">
        <v>2405</v>
      </c>
      <c r="C59" s="4">
        <v>361</v>
      </c>
      <c r="D59" s="174">
        <v>113.12933518005541</v>
      </c>
      <c r="E59" s="174">
        <v>673.35622752794677</v>
      </c>
      <c r="F59" s="174">
        <v>12805</v>
      </c>
      <c r="G59" s="174">
        <v>0</v>
      </c>
    </row>
    <row r="60" spans="1:7" ht="12.6" customHeight="1">
      <c r="A60" s="12" t="s">
        <v>2413</v>
      </c>
      <c r="B60" s="13" t="s">
        <v>2406</v>
      </c>
      <c r="C60" s="4">
        <v>4</v>
      </c>
      <c r="D60" s="174">
        <v>39.75</v>
      </c>
      <c r="E60" s="174">
        <v>9.6738479072876338</v>
      </c>
      <c r="F60" s="174">
        <v>50</v>
      </c>
      <c r="G60" s="174">
        <v>31</v>
      </c>
    </row>
    <row r="61" spans="1:7" ht="12.6" customHeight="1">
      <c r="A61" s="12" t="s">
        <v>2414</v>
      </c>
      <c r="B61" s="13" t="s">
        <v>2407</v>
      </c>
      <c r="C61" s="4">
        <v>37</v>
      </c>
      <c r="D61" s="174">
        <v>93.570270270270285</v>
      </c>
      <c r="E61" s="174">
        <v>187.57094933927277</v>
      </c>
      <c r="F61" s="174">
        <v>1180</v>
      </c>
      <c r="G61" s="174">
        <v>5</v>
      </c>
    </row>
    <row r="62" spans="1:7" ht="12.6" customHeight="1">
      <c r="A62" s="12" t="s">
        <v>2415</v>
      </c>
      <c r="B62" s="13" t="s">
        <v>2408</v>
      </c>
      <c r="C62" s="4">
        <v>3</v>
      </c>
      <c r="D62" s="174">
        <v>29.193333333333332</v>
      </c>
      <c r="E62" s="174">
        <v>25.294507967804659</v>
      </c>
      <c r="F62" s="174">
        <v>44.58</v>
      </c>
      <c r="G62" s="174">
        <v>0</v>
      </c>
    </row>
    <row r="63" spans="1:7" ht="12.6" customHeight="1">
      <c r="A63" s="12" t="s">
        <v>2416</v>
      </c>
      <c r="B63" s="13" t="s">
        <v>1760</v>
      </c>
      <c r="C63" s="4">
        <v>28</v>
      </c>
      <c r="D63" s="174">
        <v>75.513571428571439</v>
      </c>
      <c r="E63" s="174">
        <v>91.585669112435298</v>
      </c>
      <c r="F63" s="174">
        <v>473</v>
      </c>
      <c r="G63" s="174">
        <v>6</v>
      </c>
    </row>
    <row r="64" spans="1:7" ht="12.6" customHeight="1">
      <c r="A64" s="12" t="s">
        <v>2417</v>
      </c>
      <c r="B64" s="13" t="s">
        <v>1761</v>
      </c>
      <c r="C64" s="4">
        <v>2</v>
      </c>
      <c r="D64" s="174">
        <v>2615</v>
      </c>
      <c r="E64" s="174">
        <v>1958.6857838867365</v>
      </c>
      <c r="F64" s="174">
        <v>4000</v>
      </c>
      <c r="G64" s="174">
        <v>1230</v>
      </c>
    </row>
    <row r="65" spans="1:7" ht="12.6" customHeight="1">
      <c r="A65" s="12" t="s">
        <v>2418</v>
      </c>
      <c r="B65" s="13" t="s">
        <v>1762</v>
      </c>
      <c r="C65" s="4">
        <v>1</v>
      </c>
      <c r="D65" s="174">
        <v>38</v>
      </c>
      <c r="E65" s="174" t="s">
        <v>961</v>
      </c>
      <c r="F65" s="174">
        <v>38</v>
      </c>
      <c r="G65" s="174">
        <v>38</v>
      </c>
    </row>
    <row r="66" spans="1:7" ht="12.6" customHeight="1">
      <c r="A66" s="12" t="s">
        <v>2419</v>
      </c>
      <c r="B66" s="13" t="s">
        <v>1763</v>
      </c>
      <c r="C66" s="4">
        <v>2</v>
      </c>
      <c r="D66" s="174">
        <v>51</v>
      </c>
      <c r="E66" s="174">
        <v>21.213203435596427</v>
      </c>
      <c r="F66" s="174">
        <v>66</v>
      </c>
      <c r="G66" s="174">
        <v>36</v>
      </c>
    </row>
    <row r="67" spans="1:7" ht="12.6" customHeight="1">
      <c r="A67" s="12" t="s">
        <v>2420</v>
      </c>
      <c r="B67" s="13" t="s">
        <v>1764</v>
      </c>
      <c r="C67" s="4">
        <v>0</v>
      </c>
      <c r="D67" s="174" t="s">
        <v>961</v>
      </c>
      <c r="E67" s="174" t="s">
        <v>961</v>
      </c>
      <c r="F67" s="174" t="s">
        <v>961</v>
      </c>
      <c r="G67" s="174" t="s">
        <v>961</v>
      </c>
    </row>
    <row r="68" spans="1:7" ht="12.6" customHeight="1">
      <c r="A68" s="12" t="s">
        <v>2421</v>
      </c>
      <c r="B68" s="13" t="s">
        <v>1765</v>
      </c>
      <c r="C68" s="4">
        <v>0</v>
      </c>
      <c r="D68" s="174" t="s">
        <v>961</v>
      </c>
      <c r="E68" s="174" t="s">
        <v>961</v>
      </c>
      <c r="F68" s="174" t="s">
        <v>961</v>
      </c>
      <c r="G68" s="174" t="s">
        <v>961</v>
      </c>
    </row>
    <row r="69" spans="1:7" ht="12.6" customHeight="1">
      <c r="A69" s="12" t="s">
        <v>2422</v>
      </c>
      <c r="B69" s="13" t="s">
        <v>1766</v>
      </c>
      <c r="C69" s="4">
        <v>0</v>
      </c>
      <c r="D69" s="174" t="s">
        <v>961</v>
      </c>
      <c r="E69" s="174" t="s">
        <v>961</v>
      </c>
      <c r="F69" s="174" t="s">
        <v>961</v>
      </c>
      <c r="G69" s="174" t="s">
        <v>961</v>
      </c>
    </row>
    <row r="70" spans="1:7" ht="12.6" customHeight="1">
      <c r="A70" s="12" t="s">
        <v>2423</v>
      </c>
      <c r="B70" s="13" t="s">
        <v>1767</v>
      </c>
      <c r="C70" s="4">
        <v>0</v>
      </c>
      <c r="D70" s="174" t="s">
        <v>961</v>
      </c>
      <c r="E70" s="174" t="s">
        <v>961</v>
      </c>
      <c r="F70" s="174" t="s">
        <v>961</v>
      </c>
      <c r="G70" s="174" t="s">
        <v>961</v>
      </c>
    </row>
    <row r="71" spans="1:7" ht="12.6" customHeight="1">
      <c r="A71" s="12" t="s">
        <v>2424</v>
      </c>
      <c r="B71" s="13" t="s">
        <v>1768</v>
      </c>
      <c r="C71" s="4">
        <v>9</v>
      </c>
      <c r="D71" s="174">
        <v>170.74444444444444</v>
      </c>
      <c r="E71" s="174">
        <v>207.65515350642704</v>
      </c>
      <c r="F71" s="174">
        <v>700</v>
      </c>
      <c r="G71" s="174">
        <v>35</v>
      </c>
    </row>
    <row r="72" spans="1:7" ht="12.6" customHeight="1">
      <c r="A72" s="12" t="s">
        <v>2425</v>
      </c>
      <c r="B72" s="13" t="s">
        <v>1769</v>
      </c>
      <c r="C72" s="4">
        <v>87</v>
      </c>
      <c r="D72" s="174">
        <v>162.2993103448276</v>
      </c>
      <c r="E72" s="174">
        <v>432.25250183625872</v>
      </c>
      <c r="F72" s="174">
        <v>3953.9</v>
      </c>
      <c r="G72" s="174">
        <v>0</v>
      </c>
    </row>
    <row r="73" spans="1:7" ht="12.6" customHeight="1">
      <c r="A73" s="12" t="s">
        <v>2426</v>
      </c>
      <c r="B73" s="13" t="s">
        <v>1770</v>
      </c>
      <c r="C73" s="4">
        <v>3</v>
      </c>
      <c r="D73" s="174">
        <v>52.086666666666666</v>
      </c>
      <c r="E73" s="174">
        <v>16.966512114554764</v>
      </c>
      <c r="F73" s="174">
        <v>70</v>
      </c>
      <c r="G73" s="174">
        <v>36.26</v>
      </c>
    </row>
    <row r="74" spans="1:7" ht="12.6" customHeight="1">
      <c r="A74" s="12" t="s">
        <v>2427</v>
      </c>
      <c r="B74" s="13" t="s">
        <v>1771</v>
      </c>
      <c r="C74" s="4">
        <v>379</v>
      </c>
      <c r="D74" s="174">
        <v>180.91390501319259</v>
      </c>
      <c r="E74" s="174">
        <v>713.72636007816379</v>
      </c>
      <c r="F74" s="174">
        <v>8960</v>
      </c>
      <c r="G74" s="174">
        <v>0</v>
      </c>
    </row>
    <row r="75" spans="1:7" ht="12.6" customHeight="1">
      <c r="A75" s="12" t="s">
        <v>2428</v>
      </c>
      <c r="B75" s="13" t="s">
        <v>1772</v>
      </c>
      <c r="C75" s="4">
        <v>20</v>
      </c>
      <c r="D75" s="174">
        <v>149.41</v>
      </c>
      <c r="E75" s="174">
        <v>339.22828348442505</v>
      </c>
      <c r="F75" s="174">
        <v>1539</v>
      </c>
      <c r="G75" s="174">
        <v>0</v>
      </c>
    </row>
    <row r="76" spans="1:7" ht="12.6" customHeight="1">
      <c r="A76" s="12" t="s">
        <v>1663</v>
      </c>
      <c r="B76" s="13" t="s">
        <v>1773</v>
      </c>
      <c r="C76" s="4">
        <v>2</v>
      </c>
      <c r="D76" s="174">
        <v>100.5</v>
      </c>
      <c r="E76" s="174">
        <v>7.7781745930520225</v>
      </c>
      <c r="F76" s="174">
        <v>106</v>
      </c>
      <c r="G76" s="174">
        <v>95</v>
      </c>
    </row>
    <row r="77" spans="1:7" ht="12.6" customHeight="1">
      <c r="A77" s="12" t="s">
        <v>1664</v>
      </c>
      <c r="B77" s="13" t="s">
        <v>1774</v>
      </c>
      <c r="C77" s="4">
        <v>151</v>
      </c>
      <c r="D77" s="174">
        <v>7.1052516556291376</v>
      </c>
      <c r="E77" s="174">
        <v>13.071066296834674</v>
      </c>
      <c r="F77" s="174">
        <v>121.8</v>
      </c>
      <c r="G77" s="174">
        <v>0</v>
      </c>
    </row>
    <row r="78" spans="1:7" ht="12.6" customHeight="1">
      <c r="A78" s="12" t="s">
        <v>1665</v>
      </c>
      <c r="B78" s="13" t="s">
        <v>1775</v>
      </c>
      <c r="C78" s="4">
        <v>1259</v>
      </c>
      <c r="D78" s="174">
        <v>265.32804845115157</v>
      </c>
      <c r="E78" s="174">
        <v>3336.0027598856063</v>
      </c>
      <c r="F78" s="174">
        <v>91280</v>
      </c>
      <c r="G78" s="174">
        <v>0</v>
      </c>
    </row>
    <row r="79" spans="1:7" ht="12.6" customHeight="1">
      <c r="A79" s="12" t="s">
        <v>1666</v>
      </c>
      <c r="B79" s="13" t="s">
        <v>1776</v>
      </c>
      <c r="C79" s="4">
        <v>170</v>
      </c>
      <c r="D79" s="174">
        <v>70.667000000000002</v>
      </c>
      <c r="E79" s="174">
        <v>80.570256253296677</v>
      </c>
      <c r="F79" s="174">
        <v>483</v>
      </c>
      <c r="G79" s="174">
        <v>0</v>
      </c>
    </row>
    <row r="80" spans="1:7" ht="12.6" customHeight="1">
      <c r="A80" s="12" t="s">
        <v>1667</v>
      </c>
      <c r="B80" s="13" t="s">
        <v>1777</v>
      </c>
      <c r="C80" s="4">
        <v>174</v>
      </c>
      <c r="D80" s="174">
        <v>83.773379310344808</v>
      </c>
      <c r="E80" s="174">
        <v>48.850494408072251</v>
      </c>
      <c r="F80" s="174">
        <v>320</v>
      </c>
      <c r="G80" s="174">
        <v>0</v>
      </c>
    </row>
    <row r="81" spans="1:7" ht="12.6" customHeight="1">
      <c r="A81" s="12" t="s">
        <v>1668</v>
      </c>
      <c r="B81" s="13" t="s">
        <v>1778</v>
      </c>
      <c r="C81" s="4">
        <v>507</v>
      </c>
      <c r="D81" s="174">
        <v>204.36678264299795</v>
      </c>
      <c r="E81" s="174">
        <v>508.67907369182922</v>
      </c>
      <c r="F81" s="174">
        <v>7000</v>
      </c>
      <c r="G81" s="174">
        <v>0</v>
      </c>
    </row>
    <row r="82" spans="1:7" ht="12.6" customHeight="1">
      <c r="A82" s="12" t="s">
        <v>1669</v>
      </c>
      <c r="B82" s="13" t="s">
        <v>1779</v>
      </c>
      <c r="C82" s="4">
        <v>22</v>
      </c>
      <c r="D82" s="174">
        <v>88.609090909090909</v>
      </c>
      <c r="E82" s="174">
        <v>111.0731072380491</v>
      </c>
      <c r="F82" s="174">
        <v>465</v>
      </c>
      <c r="G82" s="174">
        <v>0</v>
      </c>
    </row>
    <row r="83" spans="1:7" ht="12.6" customHeight="1">
      <c r="A83" s="12" t="s">
        <v>1670</v>
      </c>
      <c r="B83" s="13" t="s">
        <v>1780</v>
      </c>
      <c r="C83" s="4">
        <v>719</v>
      </c>
      <c r="D83" s="174">
        <v>271.56121001390801</v>
      </c>
      <c r="E83" s="174">
        <v>3923.6334718013832</v>
      </c>
      <c r="F83" s="174">
        <v>101856</v>
      </c>
      <c r="G83" s="174">
        <v>0</v>
      </c>
    </row>
    <row r="84" spans="1:7" ht="12.6" customHeight="1">
      <c r="A84" s="12" t="s">
        <v>1671</v>
      </c>
      <c r="B84" s="13" t="s">
        <v>1781</v>
      </c>
      <c r="C84" s="4">
        <v>482</v>
      </c>
      <c r="D84" s="174">
        <v>84.467738589211621</v>
      </c>
      <c r="E84" s="174">
        <v>156.85802464290876</v>
      </c>
      <c r="F84" s="174">
        <v>1500</v>
      </c>
      <c r="G84" s="174">
        <v>0</v>
      </c>
    </row>
    <row r="85" spans="1:7" ht="12.6" customHeight="1">
      <c r="A85" s="12" t="s">
        <v>1672</v>
      </c>
      <c r="B85" s="13" t="s">
        <v>1782</v>
      </c>
      <c r="C85" s="4">
        <v>159</v>
      </c>
      <c r="D85" s="174">
        <v>77.584905660377345</v>
      </c>
      <c r="E85" s="174">
        <v>135.68264989812485</v>
      </c>
      <c r="F85" s="174">
        <v>1007</v>
      </c>
      <c r="G85" s="174">
        <v>0</v>
      </c>
    </row>
    <row r="86" spans="1:7" ht="12.6" customHeight="1">
      <c r="A86" s="12" t="s">
        <v>1673</v>
      </c>
      <c r="B86" s="13" t="s">
        <v>1783</v>
      </c>
      <c r="C86" s="4">
        <v>1028</v>
      </c>
      <c r="D86" s="174">
        <v>279.18385214007765</v>
      </c>
      <c r="E86" s="174">
        <v>2801.829418174585</v>
      </c>
      <c r="F86" s="174">
        <v>65000</v>
      </c>
      <c r="G86" s="174">
        <v>0</v>
      </c>
    </row>
    <row r="87" spans="1:7" ht="12.6" customHeight="1">
      <c r="A87" s="12" t="s">
        <v>1674</v>
      </c>
      <c r="B87" s="13" t="s">
        <v>1784</v>
      </c>
      <c r="C87" s="4">
        <v>70</v>
      </c>
      <c r="D87" s="174">
        <v>22.045914285714286</v>
      </c>
      <c r="E87" s="174">
        <v>45.749760843199368</v>
      </c>
      <c r="F87" s="174">
        <v>240</v>
      </c>
      <c r="G87" s="174">
        <v>0</v>
      </c>
    </row>
    <row r="88" spans="1:7" ht="12.6" customHeight="1">
      <c r="A88" s="12" t="s">
        <v>1675</v>
      </c>
      <c r="B88" s="13" t="s">
        <v>1785</v>
      </c>
      <c r="C88" s="4">
        <v>233</v>
      </c>
      <c r="D88" s="174">
        <v>370.64502145922745</v>
      </c>
      <c r="E88" s="174">
        <v>2167.8826233123391</v>
      </c>
      <c r="F88" s="174">
        <v>19500</v>
      </c>
      <c r="G88" s="174">
        <v>0</v>
      </c>
    </row>
    <row r="89" spans="1:7" ht="12.6" customHeight="1">
      <c r="A89" s="12" t="s">
        <v>1676</v>
      </c>
      <c r="B89" s="13" t="s">
        <v>1786</v>
      </c>
      <c r="C89" s="4">
        <v>1</v>
      </c>
      <c r="D89" s="174">
        <v>27.9</v>
      </c>
      <c r="E89" s="174" t="s">
        <v>961</v>
      </c>
      <c r="F89" s="174">
        <v>27.9</v>
      </c>
      <c r="G89" s="174">
        <v>27.9</v>
      </c>
    </row>
    <row r="90" spans="1:7" ht="12.6" customHeight="1">
      <c r="A90" s="12" t="s">
        <v>1677</v>
      </c>
      <c r="B90" s="13" t="s">
        <v>1787</v>
      </c>
      <c r="C90" s="4">
        <v>53</v>
      </c>
      <c r="D90" s="174">
        <v>317.93320754716979</v>
      </c>
      <c r="E90" s="174">
        <v>452.72100474529651</v>
      </c>
      <c r="F90" s="174">
        <v>2731</v>
      </c>
      <c r="G90" s="174">
        <v>0</v>
      </c>
    </row>
    <row r="91" spans="1:7" ht="12.6" customHeight="1">
      <c r="A91" s="12" t="s">
        <v>1678</v>
      </c>
      <c r="B91" s="13" t="s">
        <v>1788</v>
      </c>
      <c r="C91" s="4">
        <v>4527</v>
      </c>
      <c r="D91" s="174">
        <v>445.2214677976587</v>
      </c>
      <c r="E91" s="174">
        <v>3816.5095555889461</v>
      </c>
      <c r="F91" s="174">
        <v>125610</v>
      </c>
      <c r="G91" s="174">
        <v>0</v>
      </c>
    </row>
    <row r="92" spans="1:7" ht="12.6" customHeight="1">
      <c r="A92" s="12" t="s">
        <v>1679</v>
      </c>
      <c r="B92" s="13" t="s">
        <v>1789</v>
      </c>
      <c r="C92" s="4">
        <v>4</v>
      </c>
      <c r="D92" s="174">
        <v>39.200000000000003</v>
      </c>
      <c r="E92" s="174">
        <v>24.007221135872147</v>
      </c>
      <c r="F92" s="174">
        <v>74</v>
      </c>
      <c r="G92" s="174">
        <v>22</v>
      </c>
    </row>
    <row r="93" spans="1:7" ht="12.6" customHeight="1">
      <c r="A93" s="12" t="s">
        <v>1680</v>
      </c>
      <c r="B93" s="13" t="s">
        <v>1790</v>
      </c>
      <c r="C93" s="4">
        <v>3</v>
      </c>
      <c r="D93" s="174">
        <v>5.666666666666667</v>
      </c>
      <c r="E93" s="174">
        <v>8.623417729261023</v>
      </c>
      <c r="F93" s="174">
        <v>15.6</v>
      </c>
      <c r="G93" s="174">
        <v>0.1</v>
      </c>
    </row>
    <row r="94" spans="1:7" ht="12.6" customHeight="1">
      <c r="A94" s="12" t="s">
        <v>1681</v>
      </c>
      <c r="B94" s="13" t="s">
        <v>1791</v>
      </c>
      <c r="C94" s="4">
        <v>1</v>
      </c>
      <c r="D94" s="174">
        <v>55</v>
      </c>
      <c r="E94" s="174" t="s">
        <v>961</v>
      </c>
      <c r="F94" s="174">
        <v>55</v>
      </c>
      <c r="G94" s="174">
        <v>55</v>
      </c>
    </row>
    <row r="95" spans="1:7" ht="12.6" customHeight="1">
      <c r="A95" s="12" t="s">
        <v>1682</v>
      </c>
      <c r="B95" s="13" t="s">
        <v>1792</v>
      </c>
      <c r="C95" s="4">
        <v>26</v>
      </c>
      <c r="D95" s="174">
        <v>95.94846153846153</v>
      </c>
      <c r="E95" s="174">
        <v>131.44849250386426</v>
      </c>
      <c r="F95" s="174">
        <v>552</v>
      </c>
      <c r="G95" s="174">
        <v>0</v>
      </c>
    </row>
    <row r="96" spans="1:7" ht="12.6" customHeight="1">
      <c r="A96" s="12" t="s">
        <v>1683</v>
      </c>
      <c r="B96" s="13" t="s">
        <v>1793</v>
      </c>
      <c r="C96" s="4">
        <v>7</v>
      </c>
      <c r="D96" s="174">
        <v>66</v>
      </c>
      <c r="E96" s="174">
        <v>74.150747355190788</v>
      </c>
      <c r="F96" s="174">
        <v>200</v>
      </c>
      <c r="G96" s="174">
        <v>1</v>
      </c>
    </row>
    <row r="97" spans="1:7" ht="12.6" customHeight="1">
      <c r="A97" s="12" t="s">
        <v>1684</v>
      </c>
      <c r="B97" s="13" t="s">
        <v>1794</v>
      </c>
      <c r="C97" s="4">
        <v>25</v>
      </c>
      <c r="D97" s="174">
        <v>275.452</v>
      </c>
      <c r="E97" s="174">
        <v>1020.0679667388181</v>
      </c>
      <c r="F97" s="174">
        <v>5160</v>
      </c>
      <c r="G97" s="174">
        <v>2</v>
      </c>
    </row>
    <row r="98" spans="1:7" ht="12.6" customHeight="1">
      <c r="A98" s="12" t="s">
        <v>492</v>
      </c>
      <c r="B98" s="13" t="s">
        <v>1795</v>
      </c>
      <c r="C98" s="4">
        <v>170</v>
      </c>
      <c r="D98" s="174">
        <v>347.55635294117633</v>
      </c>
      <c r="E98" s="174">
        <v>401.44740069538602</v>
      </c>
      <c r="F98" s="174">
        <v>1994</v>
      </c>
      <c r="G98" s="174">
        <v>0</v>
      </c>
    </row>
    <row r="99" spans="1:7" ht="12.6" customHeight="1">
      <c r="A99" s="12" t="s">
        <v>493</v>
      </c>
      <c r="B99" s="13" t="s">
        <v>696</v>
      </c>
      <c r="C99" s="4">
        <v>3</v>
      </c>
      <c r="D99" s="174">
        <v>131.96666666666667</v>
      </c>
      <c r="E99" s="174">
        <v>192.52039718776123</v>
      </c>
      <c r="F99" s="174">
        <v>353</v>
      </c>
      <c r="G99" s="174">
        <v>0.9</v>
      </c>
    </row>
    <row r="100" spans="1:7" ht="12.6" customHeight="1">
      <c r="A100" s="12" t="s">
        <v>699</v>
      </c>
      <c r="B100" s="13" t="s">
        <v>697</v>
      </c>
      <c r="C100" s="4">
        <v>81</v>
      </c>
      <c r="D100" s="174">
        <v>258.79876543209883</v>
      </c>
      <c r="E100" s="174">
        <v>256.35838951252742</v>
      </c>
      <c r="F100" s="174">
        <v>1600</v>
      </c>
      <c r="G100" s="174">
        <v>0</v>
      </c>
    </row>
    <row r="101" spans="1:7" ht="12.6" customHeight="1">
      <c r="A101" s="12" t="s">
        <v>700</v>
      </c>
      <c r="B101" s="13" t="s">
        <v>698</v>
      </c>
      <c r="C101" s="4">
        <v>287</v>
      </c>
      <c r="D101" s="174">
        <v>622.41498257839703</v>
      </c>
      <c r="E101" s="174">
        <v>4372.3230553069207</v>
      </c>
      <c r="F101" s="174">
        <v>67557</v>
      </c>
      <c r="G101" s="174">
        <v>0</v>
      </c>
    </row>
    <row r="102" spans="1:7" ht="12.6" customHeight="1">
      <c r="A102" s="12" t="s">
        <v>494</v>
      </c>
      <c r="B102" s="13" t="s">
        <v>2180</v>
      </c>
      <c r="C102" s="4">
        <v>1590</v>
      </c>
      <c r="D102" s="174">
        <v>245.48904402515734</v>
      </c>
      <c r="E102" s="174">
        <v>1820.843705180582</v>
      </c>
      <c r="F102" s="174">
        <v>48849</v>
      </c>
      <c r="G102" s="174">
        <v>0</v>
      </c>
    </row>
    <row r="103" spans="1:7" ht="12.6" customHeight="1">
      <c r="A103" s="52" t="s">
        <v>3431</v>
      </c>
      <c r="B103" s="13" t="s">
        <v>495</v>
      </c>
      <c r="C103" s="4">
        <v>27</v>
      </c>
      <c r="D103" s="174">
        <v>47.003555555555565</v>
      </c>
      <c r="E103" s="174">
        <v>79.413969337571316</v>
      </c>
      <c r="F103" s="174">
        <v>383</v>
      </c>
      <c r="G103" s="174">
        <v>0</v>
      </c>
    </row>
    <row r="104" spans="1:7" ht="12.6" customHeight="1">
      <c r="A104" s="40"/>
      <c r="B104" s="13" t="s">
        <v>499</v>
      </c>
      <c r="C104" s="4">
        <v>23900</v>
      </c>
      <c r="D104" s="174">
        <v>3104.2336205656957</v>
      </c>
      <c r="E104" s="174">
        <v>54619.752531735583</v>
      </c>
      <c r="F104" s="174">
        <v>7216680</v>
      </c>
      <c r="G104" s="174">
        <v>0</v>
      </c>
    </row>
    <row r="105" spans="1:7" ht="12.6" customHeight="1">
      <c r="A105" s="2"/>
      <c r="C105" s="33"/>
      <c r="D105" s="39"/>
      <c r="E105" s="39"/>
      <c r="F105" s="39"/>
      <c r="G105" s="39"/>
    </row>
    <row r="106" spans="1:7" ht="12.6" customHeight="1">
      <c r="A106" s="2"/>
    </row>
    <row r="107" spans="1:7" ht="12.6" customHeight="1">
      <c r="A107" s="2"/>
    </row>
    <row r="108" spans="1:7" ht="12.6" customHeight="1">
      <c r="A108" s="2"/>
    </row>
    <row r="109" spans="1:7" ht="12.6" customHeight="1">
      <c r="A109" s="2"/>
    </row>
    <row r="110" spans="1:7" ht="12.6" customHeight="1">
      <c r="A110" s="2"/>
    </row>
    <row r="111" spans="1:7" ht="12.6" customHeight="1">
      <c r="A111" s="2"/>
    </row>
    <row r="112" spans="1:7" ht="12.6" customHeight="1">
      <c r="A112" s="2"/>
    </row>
    <row r="113" spans="1:1" ht="12.6" customHeight="1">
      <c r="A113" s="2"/>
    </row>
    <row r="114" spans="1:1" ht="12.6" customHeight="1">
      <c r="A114" s="2"/>
    </row>
    <row r="115" spans="1:1" ht="12.6" customHeight="1">
      <c r="A115" s="2"/>
    </row>
    <row r="116" spans="1:1" ht="12.6" customHeight="1">
      <c r="A116" s="2"/>
    </row>
    <row r="117" spans="1:1" ht="12.6" customHeight="1">
      <c r="A117" s="2"/>
    </row>
    <row r="118" spans="1:1" ht="12.6" customHeight="1">
      <c r="A118" s="2"/>
    </row>
    <row r="119" spans="1:1" ht="12.6" customHeight="1">
      <c r="A119" s="2"/>
    </row>
    <row r="120" spans="1:1" ht="12.6" customHeight="1">
      <c r="A120" s="2"/>
    </row>
    <row r="121" spans="1:1" ht="12.6" customHeight="1">
      <c r="A121" s="2"/>
    </row>
    <row r="122" spans="1:1" ht="12.6" customHeight="1">
      <c r="A122" s="2"/>
    </row>
    <row r="123" spans="1:1" ht="12.6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5"/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901</v>
      </c>
    </row>
    <row r="2" spans="1:7" ht="12.75" customHeight="1">
      <c r="A2" s="1"/>
      <c r="G2" s="38" t="s">
        <v>3247</v>
      </c>
    </row>
    <row r="3" spans="1:7" ht="12.6" customHeight="1">
      <c r="A3" s="160"/>
      <c r="B3" s="158" t="s">
        <v>447</v>
      </c>
      <c r="C3" s="153" t="s">
        <v>3248</v>
      </c>
      <c r="D3" s="152" t="s">
        <v>3249</v>
      </c>
      <c r="E3" s="152" t="s">
        <v>3250</v>
      </c>
      <c r="F3" s="152" t="s">
        <v>3251</v>
      </c>
      <c r="G3" s="152" t="s">
        <v>3252</v>
      </c>
    </row>
    <row r="4" spans="1:7" ht="12.6" customHeight="1">
      <c r="A4" s="12" t="s">
        <v>449</v>
      </c>
      <c r="B4" s="13" t="s">
        <v>2802</v>
      </c>
      <c r="C4" s="4">
        <v>114</v>
      </c>
      <c r="D4" s="174">
        <v>20.05263157894737</v>
      </c>
      <c r="E4" s="174">
        <v>152.72343284485248</v>
      </c>
      <c r="F4" s="174">
        <v>1608</v>
      </c>
      <c r="G4" s="174">
        <v>0</v>
      </c>
    </row>
    <row r="5" spans="1:7" ht="12.6" customHeight="1">
      <c r="A5" s="12" t="s">
        <v>450</v>
      </c>
      <c r="B5" s="13" t="s">
        <v>955</v>
      </c>
      <c r="C5" s="4">
        <v>2</v>
      </c>
      <c r="D5" s="174">
        <v>0</v>
      </c>
      <c r="E5" s="174">
        <v>0</v>
      </c>
      <c r="F5" s="174">
        <v>0</v>
      </c>
      <c r="G5" s="174">
        <v>0</v>
      </c>
    </row>
    <row r="6" spans="1:7" ht="12.6" customHeight="1">
      <c r="A6" s="12" t="s">
        <v>451</v>
      </c>
      <c r="B6" s="13" t="s">
        <v>956</v>
      </c>
      <c r="C6" s="4">
        <v>2</v>
      </c>
      <c r="D6" s="174">
        <v>360</v>
      </c>
      <c r="E6" s="174">
        <v>509.11688245431424</v>
      </c>
      <c r="F6" s="174">
        <v>720</v>
      </c>
      <c r="G6" s="174">
        <v>0</v>
      </c>
    </row>
    <row r="7" spans="1:7" ht="12.6" customHeight="1">
      <c r="A7" s="12" t="s">
        <v>452</v>
      </c>
      <c r="B7" s="13" t="s">
        <v>957</v>
      </c>
      <c r="C7" s="4">
        <v>5</v>
      </c>
      <c r="D7" s="174">
        <v>6831.8</v>
      </c>
      <c r="E7" s="174">
        <v>6791.4773944996687</v>
      </c>
      <c r="F7" s="174">
        <v>17640</v>
      </c>
      <c r="G7" s="174">
        <v>504</v>
      </c>
    </row>
    <row r="8" spans="1:7" ht="12.6" customHeight="1">
      <c r="A8" s="12" t="s">
        <v>453</v>
      </c>
      <c r="B8" s="13" t="s">
        <v>958</v>
      </c>
      <c r="C8" s="4">
        <v>91</v>
      </c>
      <c r="D8" s="174">
        <v>447.26373626373629</v>
      </c>
      <c r="E8" s="174">
        <v>2186.8494325813654</v>
      </c>
      <c r="F8" s="174">
        <v>18692</v>
      </c>
      <c r="G8" s="174">
        <v>0</v>
      </c>
    </row>
    <row r="9" spans="1:7" ht="12.6" customHeight="1">
      <c r="A9" s="12" t="s">
        <v>454</v>
      </c>
      <c r="B9" s="13" t="s">
        <v>959</v>
      </c>
      <c r="C9" s="4">
        <v>67</v>
      </c>
      <c r="D9" s="174">
        <v>103.71641791044776</v>
      </c>
      <c r="E9" s="174">
        <v>717.18001641044725</v>
      </c>
      <c r="F9" s="174">
        <v>5800</v>
      </c>
      <c r="G9" s="174">
        <v>0</v>
      </c>
    </row>
    <row r="10" spans="1:7" ht="12.6" customHeight="1">
      <c r="A10" s="12" t="s">
        <v>455</v>
      </c>
      <c r="B10" s="13" t="s">
        <v>960</v>
      </c>
      <c r="C10" s="4">
        <v>3</v>
      </c>
      <c r="D10" s="174">
        <v>5.666666666666667</v>
      </c>
      <c r="E10" s="174">
        <v>9.8149545762236379</v>
      </c>
      <c r="F10" s="174">
        <v>17</v>
      </c>
      <c r="G10" s="174">
        <v>0</v>
      </c>
    </row>
    <row r="11" spans="1:7" ht="12.6" customHeight="1">
      <c r="A11" s="12" t="s">
        <v>456</v>
      </c>
      <c r="B11" s="13" t="s">
        <v>2357</v>
      </c>
      <c r="C11" s="4">
        <v>2</v>
      </c>
      <c r="D11" s="174">
        <v>0.66200000000000003</v>
      </c>
      <c r="E11" s="174">
        <v>0.93620937829098894</v>
      </c>
      <c r="F11" s="174">
        <v>1.3240000000000001</v>
      </c>
      <c r="G11" s="174">
        <v>0</v>
      </c>
    </row>
    <row r="12" spans="1:7" ht="12.6" customHeight="1">
      <c r="A12" s="12" t="s">
        <v>457</v>
      </c>
      <c r="B12" s="13" t="s">
        <v>2358</v>
      </c>
      <c r="C12" s="4">
        <v>1776</v>
      </c>
      <c r="D12" s="174">
        <v>749.096768018018</v>
      </c>
      <c r="E12" s="174">
        <v>4924.2466863089076</v>
      </c>
      <c r="F12" s="174">
        <v>70200</v>
      </c>
      <c r="G12" s="174">
        <v>0</v>
      </c>
    </row>
    <row r="13" spans="1:7" ht="12.6" customHeight="1">
      <c r="A13" s="12" t="s">
        <v>458</v>
      </c>
      <c r="B13" s="13" t="s">
        <v>2359</v>
      </c>
      <c r="C13" s="4">
        <v>376</v>
      </c>
      <c r="D13" s="174">
        <v>472.97761170212766</v>
      </c>
      <c r="E13" s="174">
        <v>1035.0637458108033</v>
      </c>
      <c r="F13" s="174">
        <v>7500</v>
      </c>
      <c r="G13" s="174">
        <v>0</v>
      </c>
    </row>
    <row r="14" spans="1:7" ht="12.6" customHeight="1">
      <c r="A14" s="12" t="s">
        <v>459</v>
      </c>
      <c r="B14" s="13" t="s">
        <v>2360</v>
      </c>
      <c r="C14" s="4">
        <v>318</v>
      </c>
      <c r="D14" s="174">
        <v>4287.7762578616357</v>
      </c>
      <c r="E14" s="174">
        <v>19285.890959314904</v>
      </c>
      <c r="F14" s="174">
        <v>213834</v>
      </c>
      <c r="G14" s="174">
        <v>0</v>
      </c>
    </row>
    <row r="15" spans="1:7" ht="12.6" customHeight="1">
      <c r="A15" s="12" t="s">
        <v>460</v>
      </c>
      <c r="B15" s="13" t="s">
        <v>2361</v>
      </c>
      <c r="C15" s="4">
        <v>39</v>
      </c>
      <c r="D15" s="174">
        <v>285.55461538461537</v>
      </c>
      <c r="E15" s="174">
        <v>695.27126740441224</v>
      </c>
      <c r="F15" s="174">
        <v>3540</v>
      </c>
      <c r="G15" s="174">
        <v>0</v>
      </c>
    </row>
    <row r="16" spans="1:7" ht="12.6" customHeight="1">
      <c r="A16" s="12" t="s">
        <v>461</v>
      </c>
      <c r="B16" s="13" t="s">
        <v>2362</v>
      </c>
      <c r="C16" s="4">
        <v>21</v>
      </c>
      <c r="D16" s="174">
        <v>115.80952380952381</v>
      </c>
      <c r="E16" s="174">
        <v>300.57671550664384</v>
      </c>
      <c r="F16" s="174">
        <v>1390</v>
      </c>
      <c r="G16" s="174">
        <v>0</v>
      </c>
    </row>
    <row r="17" spans="1:7" ht="12.6" customHeight="1">
      <c r="A17" s="12" t="s">
        <v>462</v>
      </c>
      <c r="B17" s="13" t="s">
        <v>2363</v>
      </c>
      <c r="C17" s="4">
        <v>239</v>
      </c>
      <c r="D17" s="174">
        <v>2047.6924686192469</v>
      </c>
      <c r="E17" s="174">
        <v>11577.760455570917</v>
      </c>
      <c r="F17" s="174">
        <v>151317</v>
      </c>
      <c r="G17" s="174">
        <v>0</v>
      </c>
    </row>
    <row r="18" spans="1:7" ht="12.6" customHeight="1">
      <c r="A18" s="12" t="s">
        <v>463</v>
      </c>
      <c r="B18" s="13" t="s">
        <v>2364</v>
      </c>
      <c r="C18" s="4">
        <v>59</v>
      </c>
      <c r="D18" s="174">
        <v>234.56118644067794</v>
      </c>
      <c r="E18" s="174">
        <v>963.26726202541909</v>
      </c>
      <c r="F18" s="174">
        <v>7107</v>
      </c>
      <c r="G18" s="174">
        <v>0</v>
      </c>
    </row>
    <row r="19" spans="1:7" ht="12.6" customHeight="1">
      <c r="A19" s="12" t="s">
        <v>464</v>
      </c>
      <c r="B19" s="13" t="s">
        <v>2365</v>
      </c>
      <c r="C19" s="4">
        <v>912</v>
      </c>
      <c r="D19" s="174">
        <v>14431.193530701752</v>
      </c>
      <c r="E19" s="174">
        <v>88161.52127450073</v>
      </c>
      <c r="F19" s="174">
        <v>1497367</v>
      </c>
      <c r="G19" s="174">
        <v>0</v>
      </c>
    </row>
    <row r="20" spans="1:7" ht="12.6" customHeight="1">
      <c r="A20" s="12" t="s">
        <v>465</v>
      </c>
      <c r="B20" s="13" t="s">
        <v>2366</v>
      </c>
      <c r="C20" s="4">
        <v>53</v>
      </c>
      <c r="D20" s="174">
        <v>132067.11320754717</v>
      </c>
      <c r="E20" s="174">
        <v>206214.11838954975</v>
      </c>
      <c r="F20" s="174">
        <v>942580</v>
      </c>
      <c r="G20" s="174">
        <v>0</v>
      </c>
    </row>
    <row r="21" spans="1:7" ht="12.6" customHeight="1">
      <c r="A21" s="12" t="s">
        <v>466</v>
      </c>
      <c r="B21" s="13" t="s">
        <v>2367</v>
      </c>
      <c r="C21" s="4">
        <v>71</v>
      </c>
      <c r="D21" s="174">
        <v>2962.6436619718311</v>
      </c>
      <c r="E21" s="174">
        <v>11043.240885378484</v>
      </c>
      <c r="F21" s="174">
        <v>81931</v>
      </c>
      <c r="G21" s="174">
        <v>0</v>
      </c>
    </row>
    <row r="22" spans="1:7" ht="12.6" customHeight="1">
      <c r="A22" s="12" t="s">
        <v>467</v>
      </c>
      <c r="B22" s="13" t="s">
        <v>2368</v>
      </c>
      <c r="C22" s="4">
        <v>89</v>
      </c>
      <c r="D22" s="174">
        <v>575.07280898876411</v>
      </c>
      <c r="E22" s="174">
        <v>1467.047470550187</v>
      </c>
      <c r="F22" s="174">
        <v>8770</v>
      </c>
      <c r="G22" s="174">
        <v>0</v>
      </c>
    </row>
    <row r="23" spans="1:7" ht="12.6" customHeight="1">
      <c r="A23" s="12" t="s">
        <v>468</v>
      </c>
      <c r="B23" s="13" t="s">
        <v>2369</v>
      </c>
      <c r="C23" s="4">
        <v>8</v>
      </c>
      <c r="D23" s="174">
        <v>32.75</v>
      </c>
      <c r="E23" s="174">
        <v>68.518506363505281</v>
      </c>
      <c r="F23" s="174">
        <v>200</v>
      </c>
      <c r="G23" s="174">
        <v>0</v>
      </c>
    </row>
    <row r="24" spans="1:7" ht="12.6" customHeight="1">
      <c r="A24" s="12" t="s">
        <v>469</v>
      </c>
      <c r="B24" s="13" t="s">
        <v>2370</v>
      </c>
      <c r="C24" s="4">
        <v>417</v>
      </c>
      <c r="D24" s="174">
        <v>151.81347721822544</v>
      </c>
      <c r="E24" s="174">
        <v>848.88301596701467</v>
      </c>
      <c r="F24" s="174">
        <v>12000</v>
      </c>
      <c r="G24" s="174">
        <v>0</v>
      </c>
    </row>
    <row r="25" spans="1:7" ht="12.6" customHeight="1">
      <c r="A25" s="12" t="s">
        <v>470</v>
      </c>
      <c r="B25" s="13" t="s">
        <v>2371</v>
      </c>
      <c r="C25" s="4">
        <v>213</v>
      </c>
      <c r="D25" s="174">
        <v>91858.153990610313</v>
      </c>
      <c r="E25" s="174">
        <v>380254.97422059387</v>
      </c>
      <c r="F25" s="174">
        <v>3080495</v>
      </c>
      <c r="G25" s="174">
        <v>0</v>
      </c>
    </row>
    <row r="26" spans="1:7" ht="12.6" customHeight="1">
      <c r="A26" s="12" t="s">
        <v>471</v>
      </c>
      <c r="B26" s="13" t="s">
        <v>2372</v>
      </c>
      <c r="C26" s="4">
        <v>185</v>
      </c>
      <c r="D26" s="174">
        <v>9600.697837837839</v>
      </c>
      <c r="E26" s="174">
        <v>48084.214647071523</v>
      </c>
      <c r="F26" s="174">
        <v>444375</v>
      </c>
      <c r="G26" s="174">
        <v>0</v>
      </c>
    </row>
    <row r="27" spans="1:7" ht="12.6" customHeight="1">
      <c r="A27" s="12" t="s">
        <v>472</v>
      </c>
      <c r="B27" s="13" t="s">
        <v>2373</v>
      </c>
      <c r="C27" s="4">
        <v>1028</v>
      </c>
      <c r="D27" s="174">
        <v>80.251438035019447</v>
      </c>
      <c r="E27" s="174">
        <v>609.26616759283479</v>
      </c>
      <c r="F27" s="174">
        <v>13941</v>
      </c>
      <c r="G27" s="174">
        <v>0</v>
      </c>
    </row>
    <row r="28" spans="1:7" ht="12.6" customHeight="1">
      <c r="A28" s="12" t="s">
        <v>473</v>
      </c>
      <c r="B28" s="13" t="s">
        <v>2374</v>
      </c>
      <c r="C28" s="4">
        <v>116</v>
      </c>
      <c r="D28" s="174">
        <v>171.81982758620688</v>
      </c>
      <c r="E28" s="174">
        <v>493.93695588208112</v>
      </c>
      <c r="F28" s="174">
        <v>3631</v>
      </c>
      <c r="G28" s="174">
        <v>0</v>
      </c>
    </row>
    <row r="29" spans="1:7" ht="12.6" customHeight="1">
      <c r="A29" s="12" t="s">
        <v>474</v>
      </c>
      <c r="B29" s="13" t="s">
        <v>2375</v>
      </c>
      <c r="C29" s="4">
        <v>124</v>
      </c>
      <c r="D29" s="174">
        <v>163.19999999999999</v>
      </c>
      <c r="E29" s="174">
        <v>643.52972015815192</v>
      </c>
      <c r="F29" s="174">
        <v>5769</v>
      </c>
      <c r="G29" s="174">
        <v>0</v>
      </c>
    </row>
    <row r="30" spans="1:7" ht="12.6" customHeight="1">
      <c r="A30" s="12" t="s">
        <v>475</v>
      </c>
      <c r="B30" s="13" t="s">
        <v>2376</v>
      </c>
      <c r="C30" s="4">
        <v>147</v>
      </c>
      <c r="D30" s="174">
        <v>392.30938775510202</v>
      </c>
      <c r="E30" s="174">
        <v>1996.961543800853</v>
      </c>
      <c r="F30" s="174">
        <v>20400</v>
      </c>
      <c r="G30" s="174">
        <v>0</v>
      </c>
    </row>
    <row r="31" spans="1:7" ht="12.6" customHeight="1">
      <c r="A31" s="12" t="s">
        <v>476</v>
      </c>
      <c r="B31" s="13" t="s">
        <v>2377</v>
      </c>
      <c r="C31" s="4">
        <v>372</v>
      </c>
      <c r="D31" s="174">
        <v>572.31236559139791</v>
      </c>
      <c r="E31" s="174">
        <v>4851.2829062920791</v>
      </c>
      <c r="F31" s="174">
        <v>92581</v>
      </c>
      <c r="G31" s="174">
        <v>0</v>
      </c>
    </row>
    <row r="32" spans="1:7" ht="12.6" customHeight="1">
      <c r="A32" s="12" t="s">
        <v>477</v>
      </c>
      <c r="B32" s="13" t="s">
        <v>2378</v>
      </c>
      <c r="C32" s="4">
        <v>240</v>
      </c>
      <c r="D32" s="174">
        <v>248.90283333333335</v>
      </c>
      <c r="E32" s="174">
        <v>714.29146747546736</v>
      </c>
      <c r="F32" s="174">
        <v>6138</v>
      </c>
      <c r="G32" s="174">
        <v>0</v>
      </c>
    </row>
    <row r="33" spans="1:7" ht="12.6" customHeight="1">
      <c r="A33" s="12" t="s">
        <v>478</v>
      </c>
      <c r="B33" s="13" t="s">
        <v>2379</v>
      </c>
      <c r="C33" s="4">
        <v>38</v>
      </c>
      <c r="D33" s="174">
        <v>106.97368421052632</v>
      </c>
      <c r="E33" s="174">
        <v>313.92540746318161</v>
      </c>
      <c r="F33" s="174">
        <v>1808</v>
      </c>
      <c r="G33" s="174">
        <v>0</v>
      </c>
    </row>
    <row r="34" spans="1:7" ht="12.6" customHeight="1">
      <c r="A34" s="12" t="s">
        <v>479</v>
      </c>
      <c r="B34" s="13" t="s">
        <v>2380</v>
      </c>
      <c r="C34" s="4">
        <v>518</v>
      </c>
      <c r="D34" s="174">
        <v>426.2623552123552</v>
      </c>
      <c r="E34" s="174">
        <v>2516.5183337024573</v>
      </c>
      <c r="F34" s="174">
        <v>30800</v>
      </c>
      <c r="G34" s="174">
        <v>0</v>
      </c>
    </row>
    <row r="35" spans="1:7" ht="12.6" customHeight="1">
      <c r="A35" s="12" t="s">
        <v>480</v>
      </c>
      <c r="B35" s="13" t="s">
        <v>2381</v>
      </c>
      <c r="C35" s="4">
        <v>106</v>
      </c>
      <c r="D35" s="174">
        <v>114.86226415094339</v>
      </c>
      <c r="E35" s="174">
        <v>316.02926279602059</v>
      </c>
      <c r="F35" s="174">
        <v>2000</v>
      </c>
      <c r="G35" s="174">
        <v>0</v>
      </c>
    </row>
    <row r="36" spans="1:7" ht="12.6" customHeight="1">
      <c r="A36" s="12" t="s">
        <v>1640</v>
      </c>
      <c r="B36" s="13" t="s">
        <v>2382</v>
      </c>
      <c r="C36" s="4">
        <v>66</v>
      </c>
      <c r="D36" s="174">
        <v>4489315.1060606064</v>
      </c>
      <c r="E36" s="174">
        <v>4976709.7732600374</v>
      </c>
      <c r="F36" s="174">
        <v>23658114</v>
      </c>
      <c r="G36" s="174">
        <v>0</v>
      </c>
    </row>
    <row r="37" spans="1:7" ht="12.6" customHeight="1">
      <c r="A37" s="12" t="s">
        <v>1641</v>
      </c>
      <c r="B37" s="13" t="s">
        <v>2383</v>
      </c>
      <c r="C37" s="4">
        <v>6</v>
      </c>
      <c r="D37" s="174">
        <v>213652.33333333334</v>
      </c>
      <c r="E37" s="174">
        <v>380365.95061843621</v>
      </c>
      <c r="F37" s="174">
        <v>937793</v>
      </c>
      <c r="G37" s="174">
        <v>0</v>
      </c>
    </row>
    <row r="38" spans="1:7" ht="12.6" customHeight="1">
      <c r="A38" s="12" t="s">
        <v>1642</v>
      </c>
      <c r="B38" s="13" t="s">
        <v>2384</v>
      </c>
      <c r="C38" s="4">
        <v>4</v>
      </c>
      <c r="D38" s="174">
        <v>1018.75</v>
      </c>
      <c r="E38" s="174">
        <v>1938.7898932065846</v>
      </c>
      <c r="F38" s="174">
        <v>3925</v>
      </c>
      <c r="G38" s="174">
        <v>0</v>
      </c>
    </row>
    <row r="39" spans="1:7" ht="12.6" customHeight="1">
      <c r="A39" s="12" t="s">
        <v>5956</v>
      </c>
      <c r="B39" s="13" t="s">
        <v>2385</v>
      </c>
      <c r="C39" s="4">
        <v>2004</v>
      </c>
      <c r="D39" s="174">
        <v>288.85820359281439</v>
      </c>
      <c r="E39" s="174">
        <v>2055.0165686181517</v>
      </c>
      <c r="F39" s="174">
        <v>39482</v>
      </c>
      <c r="G39" s="174">
        <v>0</v>
      </c>
    </row>
    <row r="40" spans="1:7" ht="12.6" customHeight="1">
      <c r="A40" s="12" t="s">
        <v>5957</v>
      </c>
      <c r="B40" s="13" t="s">
        <v>2386</v>
      </c>
      <c r="C40" s="4">
        <v>1</v>
      </c>
      <c r="D40" s="174">
        <v>56648</v>
      </c>
      <c r="E40" s="174" t="s">
        <v>961</v>
      </c>
      <c r="F40" s="174">
        <v>56648</v>
      </c>
      <c r="G40" s="174">
        <v>56648</v>
      </c>
    </row>
    <row r="41" spans="1:7" ht="12.6" customHeight="1">
      <c r="A41" s="12" t="s">
        <v>5958</v>
      </c>
      <c r="B41" s="13" t="s">
        <v>2387</v>
      </c>
      <c r="C41" s="4">
        <v>0</v>
      </c>
      <c r="D41" s="174" t="s">
        <v>961</v>
      </c>
      <c r="E41" s="174" t="s">
        <v>961</v>
      </c>
      <c r="F41" s="174" t="s">
        <v>961</v>
      </c>
      <c r="G41" s="174" t="s">
        <v>961</v>
      </c>
    </row>
    <row r="42" spans="1:7" ht="12.6" customHeight="1">
      <c r="A42" s="12" t="s">
        <v>5959</v>
      </c>
      <c r="B42" s="13" t="s">
        <v>2388</v>
      </c>
      <c r="C42" s="4">
        <v>4</v>
      </c>
      <c r="D42" s="174">
        <v>81.25</v>
      </c>
      <c r="E42" s="174">
        <v>160.50623040866668</v>
      </c>
      <c r="F42" s="174">
        <v>322</v>
      </c>
      <c r="G42" s="174">
        <v>0</v>
      </c>
    </row>
    <row r="43" spans="1:7" ht="12.6" customHeight="1">
      <c r="A43" s="12" t="s">
        <v>5960</v>
      </c>
      <c r="B43" s="13" t="s">
        <v>2389</v>
      </c>
      <c r="C43" s="4">
        <v>0</v>
      </c>
      <c r="D43" s="174" t="s">
        <v>961</v>
      </c>
      <c r="E43" s="174" t="s">
        <v>961</v>
      </c>
      <c r="F43" s="174" t="s">
        <v>961</v>
      </c>
      <c r="G43" s="174" t="s">
        <v>961</v>
      </c>
    </row>
    <row r="44" spans="1:7" ht="12.6" customHeight="1">
      <c r="A44" s="12" t="s">
        <v>5961</v>
      </c>
      <c r="B44" s="13" t="s">
        <v>2390</v>
      </c>
      <c r="C44" s="4">
        <v>4</v>
      </c>
      <c r="D44" s="174">
        <v>120.5</v>
      </c>
      <c r="E44" s="174">
        <v>240.33379565373934</v>
      </c>
      <c r="F44" s="174">
        <v>481</v>
      </c>
      <c r="G44" s="174">
        <v>0</v>
      </c>
    </row>
    <row r="45" spans="1:7" ht="12.6" customHeight="1">
      <c r="A45" s="12" t="s">
        <v>1077</v>
      </c>
      <c r="B45" s="13" t="s">
        <v>2391</v>
      </c>
      <c r="C45" s="4">
        <v>35</v>
      </c>
      <c r="D45" s="174">
        <v>3.7285714285714286</v>
      </c>
      <c r="E45" s="174">
        <v>10.531006639459314</v>
      </c>
      <c r="F45" s="174">
        <v>52</v>
      </c>
      <c r="G45" s="174">
        <v>0</v>
      </c>
    </row>
    <row r="46" spans="1:7" ht="12.6" customHeight="1">
      <c r="A46" s="12" t="s">
        <v>1078</v>
      </c>
      <c r="B46" s="13" t="s">
        <v>2392</v>
      </c>
      <c r="C46" s="4">
        <v>2</v>
      </c>
      <c r="D46" s="174">
        <v>0</v>
      </c>
      <c r="E46" s="174">
        <v>0</v>
      </c>
      <c r="F46" s="174">
        <v>0</v>
      </c>
      <c r="G46" s="174">
        <v>0</v>
      </c>
    </row>
    <row r="47" spans="1:7" ht="12.6" customHeight="1">
      <c r="A47" s="12" t="s">
        <v>1079</v>
      </c>
      <c r="B47" s="13" t="s">
        <v>2393</v>
      </c>
      <c r="C47" s="4">
        <v>11</v>
      </c>
      <c r="D47" s="174">
        <v>2</v>
      </c>
      <c r="E47" s="174">
        <v>5.7096409694480794</v>
      </c>
      <c r="F47" s="174">
        <v>19</v>
      </c>
      <c r="G47" s="174">
        <v>0</v>
      </c>
    </row>
    <row r="48" spans="1:7" ht="12.6" customHeight="1">
      <c r="A48" s="12" t="s">
        <v>1080</v>
      </c>
      <c r="B48" s="13" t="s">
        <v>2394</v>
      </c>
      <c r="C48" s="4">
        <v>1</v>
      </c>
      <c r="D48" s="174">
        <v>33</v>
      </c>
      <c r="E48" s="174" t="s">
        <v>961</v>
      </c>
      <c r="F48" s="174">
        <v>33</v>
      </c>
      <c r="G48" s="174">
        <v>33</v>
      </c>
    </row>
    <row r="49" spans="1:7" ht="12.6" customHeight="1">
      <c r="A49" s="12" t="s">
        <v>1081</v>
      </c>
      <c r="B49" s="13" t="s">
        <v>2395</v>
      </c>
      <c r="C49" s="4">
        <v>2</v>
      </c>
      <c r="D49" s="174">
        <v>221.5</v>
      </c>
      <c r="E49" s="174">
        <v>313.24830406564053</v>
      </c>
      <c r="F49" s="174">
        <v>443</v>
      </c>
      <c r="G49" s="174">
        <v>0</v>
      </c>
    </row>
    <row r="50" spans="1:7" ht="12.6" customHeight="1">
      <c r="A50" s="12" t="s">
        <v>1082</v>
      </c>
      <c r="B50" s="13" t="s">
        <v>2396</v>
      </c>
      <c r="C50" s="4">
        <v>12</v>
      </c>
      <c r="D50" s="174">
        <v>13.083333333333334</v>
      </c>
      <c r="E50" s="174">
        <v>26.905417951622962</v>
      </c>
      <c r="F50" s="174">
        <v>88</v>
      </c>
      <c r="G50" s="174">
        <v>0</v>
      </c>
    </row>
    <row r="51" spans="1:7" ht="12.6" customHeight="1">
      <c r="A51" s="12" t="s">
        <v>1083</v>
      </c>
      <c r="B51" s="13" t="s">
        <v>2397</v>
      </c>
      <c r="C51" s="4">
        <v>105</v>
      </c>
      <c r="D51" s="174">
        <v>3.62</v>
      </c>
      <c r="E51" s="174">
        <v>22.151681651739221</v>
      </c>
      <c r="F51" s="174">
        <v>220</v>
      </c>
      <c r="G51" s="174">
        <v>0</v>
      </c>
    </row>
    <row r="52" spans="1:7" ht="12.6" customHeight="1">
      <c r="A52" s="12" t="s">
        <v>1084</v>
      </c>
      <c r="B52" s="13" t="s">
        <v>2398</v>
      </c>
      <c r="C52" s="4">
        <v>1</v>
      </c>
      <c r="D52" s="174">
        <v>0</v>
      </c>
      <c r="E52" s="174" t="s">
        <v>961</v>
      </c>
      <c r="F52" s="174">
        <v>0</v>
      </c>
      <c r="G52" s="174">
        <v>0</v>
      </c>
    </row>
    <row r="53" spans="1:7" ht="12.6" customHeight="1">
      <c r="A53" s="12" t="s">
        <v>1085</v>
      </c>
      <c r="B53" s="13" t="s">
        <v>2399</v>
      </c>
      <c r="C53" s="4">
        <v>14</v>
      </c>
      <c r="D53" s="174">
        <v>92.142857142857139</v>
      </c>
      <c r="E53" s="174">
        <v>220.26168253059538</v>
      </c>
      <c r="F53" s="174">
        <v>798</v>
      </c>
      <c r="G53" s="174">
        <v>0</v>
      </c>
    </row>
    <row r="54" spans="1:7" ht="12.6" customHeight="1">
      <c r="A54" s="12" t="s">
        <v>1086</v>
      </c>
      <c r="B54" s="13" t="s">
        <v>2400</v>
      </c>
      <c r="C54" s="4">
        <v>2</v>
      </c>
      <c r="D54" s="174">
        <v>77.5</v>
      </c>
      <c r="E54" s="174">
        <v>109.60155108391487</v>
      </c>
      <c r="F54" s="174">
        <v>155</v>
      </c>
      <c r="G54" s="174">
        <v>0</v>
      </c>
    </row>
    <row r="55" spans="1:7" ht="12.6" customHeight="1">
      <c r="A55" s="12" t="s">
        <v>1087</v>
      </c>
      <c r="B55" s="13" t="s">
        <v>2401</v>
      </c>
      <c r="C55" s="4">
        <v>26</v>
      </c>
      <c r="D55" s="174">
        <v>68.038461538461533</v>
      </c>
      <c r="E55" s="174">
        <v>162.78144384891806</v>
      </c>
      <c r="F55" s="174">
        <v>720</v>
      </c>
      <c r="G55" s="174">
        <v>0</v>
      </c>
    </row>
    <row r="56" spans="1:7" ht="12.6" customHeight="1">
      <c r="A56" s="12" t="s">
        <v>2409</v>
      </c>
      <c r="B56" s="13" t="s">
        <v>2402</v>
      </c>
      <c r="C56" s="4">
        <v>4</v>
      </c>
      <c r="D56" s="174">
        <v>67</v>
      </c>
      <c r="E56" s="174">
        <v>86</v>
      </c>
      <c r="F56" s="174">
        <v>180</v>
      </c>
      <c r="G56" s="174">
        <v>0</v>
      </c>
    </row>
    <row r="57" spans="1:7" ht="12.6" customHeight="1">
      <c r="A57" s="12" t="s">
        <v>2410</v>
      </c>
      <c r="B57" s="13" t="s">
        <v>2403</v>
      </c>
      <c r="C57" s="4">
        <v>6</v>
      </c>
      <c r="D57" s="174">
        <v>1.0833333333333333</v>
      </c>
      <c r="E57" s="174">
        <v>2.6536138880151094</v>
      </c>
      <c r="F57" s="174">
        <v>6.5</v>
      </c>
      <c r="G57" s="174">
        <v>0</v>
      </c>
    </row>
    <row r="58" spans="1:7" ht="12.6" customHeight="1">
      <c r="A58" s="12" t="s">
        <v>2411</v>
      </c>
      <c r="B58" s="13" t="s">
        <v>2404</v>
      </c>
      <c r="C58" s="4">
        <v>9</v>
      </c>
      <c r="D58" s="174">
        <v>0.94444444444444442</v>
      </c>
      <c r="E58" s="174">
        <v>2.6509956200978109</v>
      </c>
      <c r="F58" s="174">
        <v>8</v>
      </c>
      <c r="G58" s="174">
        <v>0</v>
      </c>
    </row>
    <row r="59" spans="1:7" ht="12.6" customHeight="1">
      <c r="A59" s="12" t="s">
        <v>2412</v>
      </c>
      <c r="B59" s="13" t="s">
        <v>2405</v>
      </c>
      <c r="C59" s="4">
        <v>288</v>
      </c>
      <c r="D59" s="174">
        <v>4.3535416666666675</v>
      </c>
      <c r="E59" s="174">
        <v>14.362320863412839</v>
      </c>
      <c r="F59" s="174">
        <v>183</v>
      </c>
      <c r="G59" s="174">
        <v>0</v>
      </c>
    </row>
    <row r="60" spans="1:7" ht="12.6" customHeight="1">
      <c r="A60" s="12" t="s">
        <v>2413</v>
      </c>
      <c r="B60" s="13" t="s">
        <v>2406</v>
      </c>
      <c r="C60" s="4">
        <v>2</v>
      </c>
      <c r="D60" s="174">
        <v>3.5</v>
      </c>
      <c r="E60" s="174">
        <v>4.9497474683058327</v>
      </c>
      <c r="F60" s="174">
        <v>7</v>
      </c>
      <c r="G60" s="174">
        <v>0</v>
      </c>
    </row>
    <row r="61" spans="1:7" ht="12.6" customHeight="1">
      <c r="A61" s="12" t="s">
        <v>2414</v>
      </c>
      <c r="B61" s="13" t="s">
        <v>2407</v>
      </c>
      <c r="C61" s="4">
        <v>25</v>
      </c>
      <c r="D61" s="174">
        <v>4.28</v>
      </c>
      <c r="E61" s="174">
        <v>11.749184368854433</v>
      </c>
      <c r="F61" s="174">
        <v>55</v>
      </c>
      <c r="G61" s="174">
        <v>0</v>
      </c>
    </row>
    <row r="62" spans="1:7" ht="12.6" customHeight="1">
      <c r="A62" s="12" t="s">
        <v>2415</v>
      </c>
      <c r="B62" s="13" t="s">
        <v>2408</v>
      </c>
      <c r="C62" s="4">
        <v>3</v>
      </c>
      <c r="D62" s="174">
        <v>9.6666666666666665E-2</v>
      </c>
      <c r="E62" s="174">
        <v>0.16743157806499145</v>
      </c>
      <c r="F62" s="174">
        <v>0.28999999999999998</v>
      </c>
      <c r="G62" s="174">
        <v>0</v>
      </c>
    </row>
    <row r="63" spans="1:7" ht="12.6" customHeight="1">
      <c r="A63" s="12" t="s">
        <v>2416</v>
      </c>
      <c r="B63" s="13" t="s">
        <v>1760</v>
      </c>
      <c r="C63" s="4">
        <v>16</v>
      </c>
      <c r="D63" s="174">
        <v>15.625</v>
      </c>
      <c r="E63" s="174">
        <v>26.60795620361198</v>
      </c>
      <c r="F63" s="174">
        <v>88</v>
      </c>
      <c r="G63" s="174">
        <v>0</v>
      </c>
    </row>
    <row r="64" spans="1:7" ht="12.6" customHeight="1">
      <c r="A64" s="12" t="s">
        <v>2417</v>
      </c>
      <c r="B64" s="13" t="s">
        <v>1761</v>
      </c>
      <c r="C64" s="4">
        <v>1</v>
      </c>
      <c r="D64" s="174">
        <v>0</v>
      </c>
      <c r="E64" s="174" t="s">
        <v>961</v>
      </c>
      <c r="F64" s="174">
        <v>0</v>
      </c>
      <c r="G64" s="174">
        <v>0</v>
      </c>
    </row>
    <row r="65" spans="1:7" ht="12.6" customHeight="1">
      <c r="A65" s="12" t="s">
        <v>2418</v>
      </c>
      <c r="B65" s="13" t="s">
        <v>1762</v>
      </c>
      <c r="C65" s="4">
        <v>1</v>
      </c>
      <c r="D65" s="174">
        <v>3</v>
      </c>
      <c r="E65" s="174" t="s">
        <v>961</v>
      </c>
      <c r="F65" s="174">
        <v>3</v>
      </c>
      <c r="G65" s="174">
        <v>3</v>
      </c>
    </row>
    <row r="66" spans="1:7" ht="12.6" customHeight="1">
      <c r="A66" s="12" t="s">
        <v>2419</v>
      </c>
      <c r="B66" s="13" t="s">
        <v>1763</v>
      </c>
      <c r="C66" s="4">
        <v>2</v>
      </c>
      <c r="D66" s="174">
        <v>0</v>
      </c>
      <c r="E66" s="174">
        <v>0</v>
      </c>
      <c r="F66" s="174">
        <v>0</v>
      </c>
      <c r="G66" s="174">
        <v>0</v>
      </c>
    </row>
    <row r="67" spans="1:7" ht="12.6" customHeight="1">
      <c r="A67" s="12" t="s">
        <v>2420</v>
      </c>
      <c r="B67" s="13" t="s">
        <v>1764</v>
      </c>
      <c r="C67" s="4">
        <v>0</v>
      </c>
      <c r="D67" s="174" t="s">
        <v>961</v>
      </c>
      <c r="E67" s="174" t="s">
        <v>961</v>
      </c>
      <c r="F67" s="174" t="s">
        <v>961</v>
      </c>
      <c r="G67" s="174" t="s">
        <v>961</v>
      </c>
    </row>
    <row r="68" spans="1:7" ht="12.6" customHeight="1">
      <c r="A68" s="12" t="s">
        <v>2421</v>
      </c>
      <c r="B68" s="13" t="s">
        <v>1765</v>
      </c>
      <c r="C68" s="4">
        <v>0</v>
      </c>
      <c r="D68" s="174" t="s">
        <v>961</v>
      </c>
      <c r="E68" s="174" t="s">
        <v>961</v>
      </c>
      <c r="F68" s="174" t="s">
        <v>961</v>
      </c>
      <c r="G68" s="174" t="s">
        <v>961</v>
      </c>
    </row>
    <row r="69" spans="1:7" ht="12.6" customHeight="1">
      <c r="A69" s="12" t="s">
        <v>2422</v>
      </c>
      <c r="B69" s="13" t="s">
        <v>1766</v>
      </c>
      <c r="C69" s="4">
        <v>0</v>
      </c>
      <c r="D69" s="174" t="s">
        <v>961</v>
      </c>
      <c r="E69" s="174" t="s">
        <v>961</v>
      </c>
      <c r="F69" s="174" t="s">
        <v>961</v>
      </c>
      <c r="G69" s="174" t="s">
        <v>961</v>
      </c>
    </row>
    <row r="70" spans="1:7" ht="12.6" customHeight="1">
      <c r="A70" s="12" t="s">
        <v>2423</v>
      </c>
      <c r="B70" s="13" t="s">
        <v>1767</v>
      </c>
      <c r="C70" s="4">
        <v>0</v>
      </c>
      <c r="D70" s="174" t="s">
        <v>961</v>
      </c>
      <c r="E70" s="174" t="s">
        <v>961</v>
      </c>
      <c r="F70" s="174" t="s">
        <v>961</v>
      </c>
      <c r="G70" s="174" t="s">
        <v>961</v>
      </c>
    </row>
    <row r="71" spans="1:7" ht="12.6" customHeight="1">
      <c r="A71" s="12" t="s">
        <v>2424</v>
      </c>
      <c r="B71" s="13" t="s">
        <v>1768</v>
      </c>
      <c r="C71" s="4">
        <v>8</v>
      </c>
      <c r="D71" s="174">
        <v>0</v>
      </c>
      <c r="E71" s="174">
        <v>0</v>
      </c>
      <c r="F71" s="174">
        <v>0</v>
      </c>
      <c r="G71" s="174">
        <v>0</v>
      </c>
    </row>
    <row r="72" spans="1:7" ht="12.6" customHeight="1">
      <c r="A72" s="12" t="s">
        <v>2425</v>
      </c>
      <c r="B72" s="13" t="s">
        <v>1769</v>
      </c>
      <c r="C72" s="4">
        <v>71</v>
      </c>
      <c r="D72" s="174">
        <v>8.4605633802816911</v>
      </c>
      <c r="E72" s="174">
        <v>67.860574455219236</v>
      </c>
      <c r="F72" s="174">
        <v>572</v>
      </c>
      <c r="G72" s="174">
        <v>0</v>
      </c>
    </row>
    <row r="73" spans="1:7" ht="12.6" customHeight="1">
      <c r="A73" s="12" t="s">
        <v>2426</v>
      </c>
      <c r="B73" s="13" t="s">
        <v>1770</v>
      </c>
      <c r="C73" s="4">
        <v>3</v>
      </c>
      <c r="D73" s="174">
        <v>0</v>
      </c>
      <c r="E73" s="174">
        <v>0</v>
      </c>
      <c r="F73" s="174">
        <v>0</v>
      </c>
      <c r="G73" s="174">
        <v>0</v>
      </c>
    </row>
    <row r="74" spans="1:7" ht="12.6" customHeight="1">
      <c r="A74" s="12" t="s">
        <v>2427</v>
      </c>
      <c r="B74" s="13" t="s">
        <v>1771</v>
      </c>
      <c r="C74" s="4">
        <v>351</v>
      </c>
      <c r="D74" s="174">
        <v>782.44886039886057</v>
      </c>
      <c r="E74" s="174">
        <v>4628.6728995747926</v>
      </c>
      <c r="F74" s="174">
        <v>60012</v>
      </c>
      <c r="G74" s="174">
        <v>0</v>
      </c>
    </row>
    <row r="75" spans="1:7" ht="12.6" customHeight="1">
      <c r="A75" s="12" t="s">
        <v>2428</v>
      </c>
      <c r="B75" s="13" t="s">
        <v>1772</v>
      </c>
      <c r="C75" s="4">
        <v>19</v>
      </c>
      <c r="D75" s="174">
        <v>9.8157894736842106</v>
      </c>
      <c r="E75" s="174">
        <v>40.513101627853331</v>
      </c>
      <c r="F75" s="174">
        <v>177</v>
      </c>
      <c r="G75" s="174">
        <v>0</v>
      </c>
    </row>
    <row r="76" spans="1:7" ht="12.6" customHeight="1">
      <c r="A76" s="12" t="s">
        <v>1663</v>
      </c>
      <c r="B76" s="13" t="s">
        <v>1773</v>
      </c>
      <c r="C76" s="4">
        <v>1</v>
      </c>
      <c r="D76" s="174">
        <v>0</v>
      </c>
      <c r="E76" s="174" t="s">
        <v>961</v>
      </c>
      <c r="F76" s="174">
        <v>0</v>
      </c>
      <c r="G76" s="174">
        <v>0</v>
      </c>
    </row>
    <row r="77" spans="1:7" ht="12.6" customHeight="1">
      <c r="A77" s="12" t="s">
        <v>1664</v>
      </c>
      <c r="B77" s="13" t="s">
        <v>1774</v>
      </c>
      <c r="C77" s="4">
        <v>144</v>
      </c>
      <c r="D77" s="174">
        <v>7.4609930555555559</v>
      </c>
      <c r="E77" s="174">
        <v>73.888262078059697</v>
      </c>
      <c r="F77" s="174">
        <v>887</v>
      </c>
      <c r="G77" s="174">
        <v>0</v>
      </c>
    </row>
    <row r="78" spans="1:7" ht="12.6" customHeight="1">
      <c r="A78" s="12" t="s">
        <v>1665</v>
      </c>
      <c r="B78" s="13" t="s">
        <v>1775</v>
      </c>
      <c r="C78" s="4">
        <v>1049</v>
      </c>
      <c r="D78" s="174">
        <v>117.10945662535748</v>
      </c>
      <c r="E78" s="174">
        <v>1494.5277471016286</v>
      </c>
      <c r="F78" s="174">
        <v>46000</v>
      </c>
      <c r="G78" s="174">
        <v>0</v>
      </c>
    </row>
    <row r="79" spans="1:7" ht="12.6" customHeight="1">
      <c r="A79" s="12" t="s">
        <v>1666</v>
      </c>
      <c r="B79" s="13" t="s">
        <v>1776</v>
      </c>
      <c r="C79" s="4">
        <v>133</v>
      </c>
      <c r="D79" s="174">
        <v>17.282706766917293</v>
      </c>
      <c r="E79" s="174">
        <v>79.915103164733694</v>
      </c>
      <c r="F79" s="174">
        <v>660</v>
      </c>
      <c r="G79" s="174">
        <v>0</v>
      </c>
    </row>
    <row r="80" spans="1:7" ht="12.6" customHeight="1">
      <c r="A80" s="12" t="s">
        <v>1667</v>
      </c>
      <c r="B80" s="13" t="s">
        <v>1777</v>
      </c>
      <c r="C80" s="4">
        <v>152</v>
      </c>
      <c r="D80" s="174">
        <v>1.7947368421052632</v>
      </c>
      <c r="E80" s="174">
        <v>5.1131798205528796</v>
      </c>
      <c r="F80" s="174">
        <v>33</v>
      </c>
      <c r="G80" s="174">
        <v>0</v>
      </c>
    </row>
    <row r="81" spans="1:7" ht="12.6" customHeight="1">
      <c r="A81" s="12" t="s">
        <v>1668</v>
      </c>
      <c r="B81" s="13" t="s">
        <v>1778</v>
      </c>
      <c r="C81" s="4">
        <v>422</v>
      </c>
      <c r="D81" s="174">
        <v>26.63342890995261</v>
      </c>
      <c r="E81" s="174">
        <v>223.84716162371009</v>
      </c>
      <c r="F81" s="174">
        <v>4464</v>
      </c>
      <c r="G81" s="174">
        <v>0</v>
      </c>
    </row>
    <row r="82" spans="1:7" ht="12.6" customHeight="1">
      <c r="A82" s="12" t="s">
        <v>1669</v>
      </c>
      <c r="B82" s="13" t="s">
        <v>1779</v>
      </c>
      <c r="C82" s="4">
        <v>17</v>
      </c>
      <c r="D82" s="174">
        <v>18.352941176470587</v>
      </c>
      <c r="E82" s="174">
        <v>73.384212519170788</v>
      </c>
      <c r="F82" s="174">
        <v>303</v>
      </c>
      <c r="G82" s="174">
        <v>0</v>
      </c>
    </row>
    <row r="83" spans="1:7" ht="12.6" customHeight="1">
      <c r="A83" s="12" t="s">
        <v>1670</v>
      </c>
      <c r="B83" s="13" t="s">
        <v>1780</v>
      </c>
      <c r="C83" s="4">
        <v>573</v>
      </c>
      <c r="D83" s="174">
        <v>23.515881326352531</v>
      </c>
      <c r="E83" s="174">
        <v>106.58022015909292</v>
      </c>
      <c r="F83" s="174">
        <v>1400</v>
      </c>
      <c r="G83" s="174">
        <v>0</v>
      </c>
    </row>
    <row r="84" spans="1:7" ht="12.6" customHeight="1">
      <c r="A84" s="12" t="s">
        <v>1671</v>
      </c>
      <c r="B84" s="13" t="s">
        <v>1781</v>
      </c>
      <c r="C84" s="4">
        <v>404</v>
      </c>
      <c r="D84" s="174">
        <v>44.814405940594064</v>
      </c>
      <c r="E84" s="174">
        <v>347.67566991381267</v>
      </c>
      <c r="F84" s="174">
        <v>6000</v>
      </c>
      <c r="G84" s="174">
        <v>0</v>
      </c>
    </row>
    <row r="85" spans="1:7" ht="12.6" customHeight="1">
      <c r="A85" s="12" t="s">
        <v>1672</v>
      </c>
      <c r="B85" s="13" t="s">
        <v>1782</v>
      </c>
      <c r="C85" s="4">
        <v>138</v>
      </c>
      <c r="D85" s="174">
        <v>152.44376811594202</v>
      </c>
      <c r="E85" s="174">
        <v>811.99310374818015</v>
      </c>
      <c r="F85" s="174">
        <v>6850</v>
      </c>
      <c r="G85" s="174">
        <v>0</v>
      </c>
    </row>
    <row r="86" spans="1:7" ht="12.6" customHeight="1">
      <c r="A86" s="12" t="s">
        <v>1673</v>
      </c>
      <c r="B86" s="13" t="s">
        <v>1783</v>
      </c>
      <c r="C86" s="4">
        <v>825</v>
      </c>
      <c r="D86" s="174">
        <v>10.959321212121216</v>
      </c>
      <c r="E86" s="174">
        <v>71.809066148308062</v>
      </c>
      <c r="F86" s="174">
        <v>1639</v>
      </c>
      <c r="G86" s="174">
        <v>0</v>
      </c>
    </row>
    <row r="87" spans="1:7" ht="12.6" customHeight="1">
      <c r="A87" s="12" t="s">
        <v>1674</v>
      </c>
      <c r="B87" s="13" t="s">
        <v>1784</v>
      </c>
      <c r="C87" s="4">
        <v>66</v>
      </c>
      <c r="D87" s="174">
        <v>5.585757575757575</v>
      </c>
      <c r="E87" s="174">
        <v>36.489707339535371</v>
      </c>
      <c r="F87" s="174">
        <v>296</v>
      </c>
      <c r="G87" s="174">
        <v>0</v>
      </c>
    </row>
    <row r="88" spans="1:7" ht="12.6" customHeight="1">
      <c r="A88" s="12" t="s">
        <v>1675</v>
      </c>
      <c r="B88" s="13" t="s">
        <v>1785</v>
      </c>
      <c r="C88" s="4">
        <v>194</v>
      </c>
      <c r="D88" s="174">
        <v>12.646391752577321</v>
      </c>
      <c r="E88" s="174">
        <v>116.35733114088323</v>
      </c>
      <c r="F88" s="174">
        <v>1611</v>
      </c>
      <c r="G88" s="174">
        <v>0</v>
      </c>
    </row>
    <row r="89" spans="1:7" ht="12.6" customHeight="1">
      <c r="A89" s="12" t="s">
        <v>1676</v>
      </c>
      <c r="B89" s="13" t="s">
        <v>1786</v>
      </c>
      <c r="C89" s="4">
        <v>1</v>
      </c>
      <c r="D89" s="174">
        <v>0</v>
      </c>
      <c r="E89" s="174" t="s">
        <v>961</v>
      </c>
      <c r="F89" s="174">
        <v>0</v>
      </c>
      <c r="G89" s="174">
        <v>0</v>
      </c>
    </row>
    <row r="90" spans="1:7" ht="12.6" customHeight="1">
      <c r="A90" s="12" t="s">
        <v>1677</v>
      </c>
      <c r="B90" s="13" t="s">
        <v>1787</v>
      </c>
      <c r="C90" s="4">
        <v>42</v>
      </c>
      <c r="D90" s="174">
        <v>111.83333333333333</v>
      </c>
      <c r="E90" s="174">
        <v>423.17291147724717</v>
      </c>
      <c r="F90" s="174">
        <v>2507</v>
      </c>
      <c r="G90" s="174">
        <v>0</v>
      </c>
    </row>
    <row r="91" spans="1:7" ht="12.6" customHeight="1">
      <c r="A91" s="12" t="s">
        <v>1678</v>
      </c>
      <c r="B91" s="13" t="s">
        <v>1788</v>
      </c>
      <c r="C91" s="4">
        <v>3571</v>
      </c>
      <c r="D91" s="174">
        <v>9.1353346401568185</v>
      </c>
      <c r="E91" s="174">
        <v>176.79220883697113</v>
      </c>
      <c r="F91" s="174">
        <v>9691</v>
      </c>
      <c r="G91" s="174">
        <v>0</v>
      </c>
    </row>
    <row r="92" spans="1:7" ht="12.6" customHeight="1">
      <c r="A92" s="12" t="s">
        <v>1679</v>
      </c>
      <c r="B92" s="13" t="s">
        <v>1789</v>
      </c>
      <c r="C92" s="4">
        <v>3</v>
      </c>
      <c r="D92" s="174">
        <v>0.8666666666666667</v>
      </c>
      <c r="E92" s="174">
        <v>1.501110699893027</v>
      </c>
      <c r="F92" s="174">
        <v>2.6</v>
      </c>
      <c r="G92" s="174">
        <v>0</v>
      </c>
    </row>
    <row r="93" spans="1:7" ht="12.6" customHeight="1">
      <c r="A93" s="12" t="s">
        <v>1680</v>
      </c>
      <c r="B93" s="13" t="s">
        <v>1790</v>
      </c>
      <c r="C93" s="4">
        <v>3</v>
      </c>
      <c r="D93" s="174">
        <v>6.2333333333333334</v>
      </c>
      <c r="E93" s="174">
        <v>10.796450033846002</v>
      </c>
      <c r="F93" s="174">
        <v>18.7</v>
      </c>
      <c r="G93" s="174">
        <v>0</v>
      </c>
    </row>
    <row r="94" spans="1:7" ht="12.6" customHeight="1">
      <c r="A94" s="12" t="s">
        <v>1681</v>
      </c>
      <c r="B94" s="13" t="s">
        <v>1791</v>
      </c>
      <c r="C94" s="4">
        <v>1</v>
      </c>
      <c r="D94" s="174">
        <v>34</v>
      </c>
      <c r="E94" s="174" t="s">
        <v>961</v>
      </c>
      <c r="F94" s="174">
        <v>34</v>
      </c>
      <c r="G94" s="174">
        <v>34</v>
      </c>
    </row>
    <row r="95" spans="1:7" ht="12.6" customHeight="1">
      <c r="A95" s="12" t="s">
        <v>1682</v>
      </c>
      <c r="B95" s="13" t="s">
        <v>1792</v>
      </c>
      <c r="C95" s="4">
        <v>26</v>
      </c>
      <c r="D95" s="174">
        <v>14.156538461538462</v>
      </c>
      <c r="E95" s="174">
        <v>46.292440760219819</v>
      </c>
      <c r="F95" s="174">
        <v>231</v>
      </c>
      <c r="G95" s="174">
        <v>0</v>
      </c>
    </row>
    <row r="96" spans="1:7" ht="12.6" customHeight="1">
      <c r="A96" s="12" t="s">
        <v>1683</v>
      </c>
      <c r="B96" s="13" t="s">
        <v>1793</v>
      </c>
      <c r="C96" s="4">
        <v>5</v>
      </c>
      <c r="D96" s="174">
        <v>0.8</v>
      </c>
      <c r="E96" s="174">
        <v>1.7888543819998317</v>
      </c>
      <c r="F96" s="174">
        <v>4</v>
      </c>
      <c r="G96" s="174">
        <v>0</v>
      </c>
    </row>
    <row r="97" spans="1:7" ht="12.6" customHeight="1">
      <c r="A97" s="12" t="s">
        <v>1684</v>
      </c>
      <c r="B97" s="13" t="s">
        <v>1794</v>
      </c>
      <c r="C97" s="4">
        <v>24</v>
      </c>
      <c r="D97" s="174">
        <v>0.89583333333333337</v>
      </c>
      <c r="E97" s="174">
        <v>2.3154451476733491</v>
      </c>
      <c r="F97" s="174">
        <v>10</v>
      </c>
      <c r="G97" s="174">
        <v>0</v>
      </c>
    </row>
    <row r="98" spans="1:7" ht="12.6" customHeight="1">
      <c r="A98" s="12" t="s">
        <v>492</v>
      </c>
      <c r="B98" s="13" t="s">
        <v>1795</v>
      </c>
      <c r="C98" s="4">
        <v>143</v>
      </c>
      <c r="D98" s="174">
        <v>62.968671328671334</v>
      </c>
      <c r="E98" s="174">
        <v>348.17472261689096</v>
      </c>
      <c r="F98" s="174">
        <v>4032</v>
      </c>
      <c r="G98" s="174">
        <v>0</v>
      </c>
    </row>
    <row r="99" spans="1:7" ht="12.6" customHeight="1">
      <c r="A99" s="12" t="s">
        <v>493</v>
      </c>
      <c r="B99" s="13" t="s">
        <v>696</v>
      </c>
      <c r="C99" s="4">
        <v>1</v>
      </c>
      <c r="D99" s="174">
        <v>0.1</v>
      </c>
      <c r="E99" s="174" t="s">
        <v>961</v>
      </c>
      <c r="F99" s="174">
        <v>0.1</v>
      </c>
      <c r="G99" s="174">
        <v>0.1</v>
      </c>
    </row>
    <row r="100" spans="1:7" ht="12.6" customHeight="1">
      <c r="A100" s="12" t="s">
        <v>699</v>
      </c>
      <c r="B100" s="13" t="s">
        <v>697</v>
      </c>
      <c r="C100" s="4">
        <v>72</v>
      </c>
      <c r="D100" s="174">
        <v>32.023611111111109</v>
      </c>
      <c r="E100" s="174">
        <v>85.414437037200244</v>
      </c>
      <c r="F100" s="174">
        <v>570</v>
      </c>
      <c r="G100" s="174">
        <v>0</v>
      </c>
    </row>
    <row r="101" spans="1:7" ht="12.6" customHeight="1">
      <c r="A101" s="12" t="s">
        <v>700</v>
      </c>
      <c r="B101" s="13" t="s">
        <v>698</v>
      </c>
      <c r="C101" s="4">
        <v>241</v>
      </c>
      <c r="D101" s="174">
        <v>165.9949377593361</v>
      </c>
      <c r="E101" s="174">
        <v>1742.2062580989848</v>
      </c>
      <c r="F101" s="174">
        <v>25920</v>
      </c>
      <c r="G101" s="174">
        <v>0</v>
      </c>
    </row>
    <row r="102" spans="1:7" ht="12.6" customHeight="1">
      <c r="A102" s="12" t="s">
        <v>494</v>
      </c>
      <c r="B102" s="13" t="s">
        <v>2180</v>
      </c>
      <c r="C102" s="4">
        <v>1299</v>
      </c>
      <c r="D102" s="174">
        <v>4.8234180138568128</v>
      </c>
      <c r="E102" s="174">
        <v>47.852428616714263</v>
      </c>
      <c r="F102" s="174">
        <v>917</v>
      </c>
      <c r="G102" s="174">
        <v>0</v>
      </c>
    </row>
    <row r="103" spans="1:7" ht="12.6" customHeight="1">
      <c r="A103" s="52" t="s">
        <v>3431</v>
      </c>
      <c r="B103" s="13" t="s">
        <v>495</v>
      </c>
      <c r="C103" s="4">
        <v>22</v>
      </c>
      <c r="D103" s="174">
        <v>25.764545454545456</v>
      </c>
      <c r="E103" s="174">
        <v>87.384766228623448</v>
      </c>
      <c r="F103" s="174">
        <v>390</v>
      </c>
      <c r="G103" s="174">
        <v>0</v>
      </c>
    </row>
    <row r="104" spans="1:7" ht="12.6" customHeight="1">
      <c r="A104" s="40"/>
      <c r="B104" s="13" t="s">
        <v>499</v>
      </c>
      <c r="C104" s="4">
        <v>20432</v>
      </c>
      <c r="D104" s="174">
        <v>16874.925996197155</v>
      </c>
      <c r="E104" s="174">
        <v>381834.12135768152</v>
      </c>
      <c r="F104" s="174">
        <v>23658114</v>
      </c>
      <c r="G104" s="174">
        <v>0</v>
      </c>
    </row>
    <row r="105" spans="1:7" ht="12.6" customHeight="1">
      <c r="A105" s="2"/>
      <c r="C105" s="33"/>
      <c r="D105" s="39"/>
      <c r="E105" s="39"/>
      <c r="F105" s="39"/>
      <c r="G105" s="39"/>
    </row>
    <row r="106" spans="1:7" ht="12.6" customHeight="1">
      <c r="A106" s="2"/>
    </row>
    <row r="107" spans="1:7" ht="12.6" customHeight="1">
      <c r="A107" s="2"/>
    </row>
    <row r="108" spans="1:7" ht="12.6" customHeight="1">
      <c r="A108" s="2"/>
    </row>
    <row r="109" spans="1:7" ht="12.6" customHeight="1">
      <c r="A109" s="2"/>
    </row>
    <row r="110" spans="1:7" ht="12.6" customHeight="1">
      <c r="A110" s="2"/>
    </row>
    <row r="111" spans="1:7" ht="12.6" customHeight="1">
      <c r="A111" s="2"/>
    </row>
    <row r="112" spans="1:7" ht="12.6" customHeight="1">
      <c r="A112" s="2"/>
    </row>
    <row r="113" spans="1:1" ht="12.6" customHeight="1">
      <c r="A113" s="2"/>
    </row>
    <row r="114" spans="1:1" ht="12.6" customHeight="1">
      <c r="A114" s="2"/>
    </row>
    <row r="115" spans="1:1" ht="12.6" customHeight="1">
      <c r="A115" s="2"/>
    </row>
    <row r="116" spans="1:1" ht="12.6" customHeight="1">
      <c r="A116" s="2"/>
    </row>
    <row r="117" spans="1:1" ht="12.6" customHeight="1">
      <c r="A117" s="2"/>
    </row>
    <row r="118" spans="1:1" ht="12.6" customHeight="1">
      <c r="A118" s="2"/>
    </row>
    <row r="119" spans="1:1" ht="12.6" customHeight="1">
      <c r="A119" s="2"/>
    </row>
    <row r="120" spans="1:1" ht="12.6" customHeight="1">
      <c r="A120" s="2"/>
    </row>
    <row r="121" spans="1:1" ht="12.6" customHeight="1">
      <c r="A121" s="2"/>
    </row>
    <row r="122" spans="1:1" ht="12.6" customHeight="1">
      <c r="A122" s="2"/>
    </row>
    <row r="123" spans="1:1" ht="12.6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G195"/>
  <sheetViews>
    <sheetView showGridLines="0" zoomScaleNormal="100" zoomScaleSheetLayoutView="100" workbookViewId="0">
      <selection activeCell="E4" sqref="E4"/>
    </sheetView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>
      <c r="A1" s="1" t="s">
        <v>902</v>
      </c>
    </row>
    <row r="2" spans="1:7" ht="12.75" customHeight="1">
      <c r="A2" s="1"/>
      <c r="G2" s="38" t="s">
        <v>3247</v>
      </c>
    </row>
    <row r="3" spans="1:7" s="115" customFormat="1" ht="12.6" customHeight="1">
      <c r="A3" s="161"/>
      <c r="B3" s="162" t="s">
        <v>496</v>
      </c>
      <c r="C3" s="163" t="s">
        <v>3248</v>
      </c>
      <c r="D3" s="164" t="s">
        <v>3249</v>
      </c>
      <c r="E3" s="164" t="s">
        <v>3250</v>
      </c>
      <c r="F3" s="164" t="s">
        <v>3251</v>
      </c>
      <c r="G3" s="164" t="s">
        <v>3252</v>
      </c>
    </row>
    <row r="4" spans="1:7" s="115" customFormat="1" ht="12.6" customHeight="1">
      <c r="A4" s="145" t="s">
        <v>555</v>
      </c>
      <c r="B4" s="116" t="s">
        <v>915</v>
      </c>
      <c r="C4" s="117">
        <v>61</v>
      </c>
      <c r="D4" s="175">
        <v>91410.111475409838</v>
      </c>
      <c r="E4" s="175">
        <v>613149.52166513028</v>
      </c>
      <c r="F4" s="175">
        <v>4779876</v>
      </c>
      <c r="G4" s="175">
        <v>0</v>
      </c>
    </row>
    <row r="5" spans="1:7" s="115" customFormat="1" ht="12.6" customHeight="1">
      <c r="A5" s="145" t="s">
        <v>604</v>
      </c>
      <c r="B5" s="116" t="s">
        <v>916</v>
      </c>
      <c r="C5" s="117">
        <v>141</v>
      </c>
      <c r="D5" s="175">
        <v>210.75253191489358</v>
      </c>
      <c r="E5" s="175">
        <v>446.97924974164954</v>
      </c>
      <c r="F5" s="175">
        <v>4049</v>
      </c>
      <c r="G5" s="175">
        <v>0</v>
      </c>
    </row>
    <row r="6" spans="1:7" s="115" customFormat="1" ht="12.6" customHeight="1">
      <c r="A6" s="4" t="s">
        <v>500</v>
      </c>
      <c r="B6" s="116" t="s">
        <v>8767</v>
      </c>
      <c r="C6" s="117">
        <v>477</v>
      </c>
      <c r="D6" s="175">
        <v>1490.8476729559748</v>
      </c>
      <c r="E6" s="175">
        <v>13391.566794800212</v>
      </c>
      <c r="F6" s="175">
        <v>284800</v>
      </c>
      <c r="G6" s="175">
        <v>8.34</v>
      </c>
    </row>
    <row r="7" spans="1:7" s="115" customFormat="1" ht="12.6" customHeight="1">
      <c r="A7" s="4" t="s">
        <v>501</v>
      </c>
      <c r="B7" s="116" t="s">
        <v>8768</v>
      </c>
      <c r="C7" s="117">
        <v>315</v>
      </c>
      <c r="D7" s="175">
        <v>451.47211746031758</v>
      </c>
      <c r="E7" s="175">
        <v>2151.6867764646245</v>
      </c>
      <c r="F7" s="175">
        <v>36176</v>
      </c>
      <c r="G7" s="175">
        <v>3</v>
      </c>
    </row>
    <row r="8" spans="1:7" s="115" customFormat="1" ht="12.6" customHeight="1">
      <c r="A8" s="4" t="s">
        <v>502</v>
      </c>
      <c r="B8" s="116" t="s">
        <v>594</v>
      </c>
      <c r="C8" s="117">
        <v>331</v>
      </c>
      <c r="D8" s="175">
        <v>494.13383685800608</v>
      </c>
      <c r="E8" s="175">
        <v>780.93456824621387</v>
      </c>
      <c r="F8" s="175">
        <v>6681</v>
      </c>
      <c r="G8" s="175">
        <v>9</v>
      </c>
    </row>
    <row r="9" spans="1:7" s="115" customFormat="1" ht="12.6" customHeight="1">
      <c r="A9" s="4" t="s">
        <v>503</v>
      </c>
      <c r="B9" s="116" t="s">
        <v>1730</v>
      </c>
      <c r="C9" s="117">
        <v>110</v>
      </c>
      <c r="D9" s="175">
        <v>1850.461818181818</v>
      </c>
      <c r="E9" s="175">
        <v>7571.4494231511653</v>
      </c>
      <c r="F9" s="175">
        <v>59680</v>
      </c>
      <c r="G9" s="175">
        <v>3</v>
      </c>
    </row>
    <row r="10" spans="1:7" s="115" customFormat="1" ht="12.6" customHeight="1">
      <c r="A10" s="4" t="s">
        <v>587</v>
      </c>
      <c r="B10" s="116" t="s">
        <v>2139</v>
      </c>
      <c r="C10" s="117">
        <v>0</v>
      </c>
      <c r="D10" s="175" t="s">
        <v>961</v>
      </c>
      <c r="E10" s="175" t="s">
        <v>961</v>
      </c>
      <c r="F10" s="175" t="s">
        <v>961</v>
      </c>
      <c r="G10" s="175" t="s">
        <v>961</v>
      </c>
    </row>
    <row r="11" spans="1:7" s="115" customFormat="1" ht="12.6" customHeight="1">
      <c r="A11" s="4" t="s">
        <v>504</v>
      </c>
      <c r="B11" s="116" t="s">
        <v>2734</v>
      </c>
      <c r="C11" s="117">
        <v>39</v>
      </c>
      <c r="D11" s="175">
        <v>24982.589743589742</v>
      </c>
      <c r="E11" s="175">
        <v>21750.84716888293</v>
      </c>
      <c r="F11" s="175">
        <v>73818</v>
      </c>
      <c r="G11" s="175">
        <v>5</v>
      </c>
    </row>
    <row r="12" spans="1:7" s="115" customFormat="1" ht="12.6" customHeight="1">
      <c r="A12" s="4" t="s">
        <v>505</v>
      </c>
      <c r="B12" s="116" t="s">
        <v>2745</v>
      </c>
      <c r="C12" s="117">
        <v>37</v>
      </c>
      <c r="D12" s="175">
        <v>316.70270270270271</v>
      </c>
      <c r="E12" s="175">
        <v>328.73840198087129</v>
      </c>
      <c r="F12" s="175">
        <v>1425</v>
      </c>
      <c r="G12" s="175">
        <v>0</v>
      </c>
    </row>
    <row r="13" spans="1:7" s="115" customFormat="1" ht="12.6" customHeight="1">
      <c r="A13" s="4" t="s">
        <v>506</v>
      </c>
      <c r="B13" s="116" t="s">
        <v>2799</v>
      </c>
      <c r="C13" s="117">
        <v>34</v>
      </c>
      <c r="D13" s="175">
        <v>2057.8529411764707</v>
      </c>
      <c r="E13" s="175">
        <v>9705.8010055603627</v>
      </c>
      <c r="F13" s="175">
        <v>56957</v>
      </c>
      <c r="G13" s="175">
        <v>27</v>
      </c>
    </row>
    <row r="14" spans="1:7" s="115" customFormat="1" ht="12.6" customHeight="1">
      <c r="A14" s="4" t="s">
        <v>507</v>
      </c>
      <c r="B14" s="116" t="s">
        <v>3142</v>
      </c>
      <c r="C14" s="117">
        <v>374</v>
      </c>
      <c r="D14" s="175">
        <v>1391.5644224598932</v>
      </c>
      <c r="E14" s="175">
        <v>2193.9513484815775</v>
      </c>
      <c r="F14" s="175">
        <v>16423</v>
      </c>
      <c r="G14" s="175">
        <v>2</v>
      </c>
    </row>
    <row r="15" spans="1:7" s="115" customFormat="1" ht="12.6" customHeight="1">
      <c r="A15" s="4" t="s">
        <v>508</v>
      </c>
      <c r="B15" s="116" t="s">
        <v>1190</v>
      </c>
      <c r="C15" s="117">
        <v>47</v>
      </c>
      <c r="D15" s="175">
        <v>1003.5106382978723</v>
      </c>
      <c r="E15" s="175">
        <v>1547.6140524430336</v>
      </c>
      <c r="F15" s="175">
        <v>6500</v>
      </c>
      <c r="G15" s="175">
        <v>2</v>
      </c>
    </row>
    <row r="16" spans="1:7" s="115" customFormat="1" ht="12.6" customHeight="1">
      <c r="A16" s="4" t="s">
        <v>509</v>
      </c>
      <c r="B16" s="116" t="s">
        <v>1191</v>
      </c>
      <c r="C16" s="117">
        <v>37</v>
      </c>
      <c r="D16" s="175">
        <v>3935.1891891891892</v>
      </c>
      <c r="E16" s="175">
        <v>10805.10551091946</v>
      </c>
      <c r="F16" s="175">
        <v>63162</v>
      </c>
      <c r="G16" s="175">
        <v>10</v>
      </c>
    </row>
    <row r="17" spans="1:7" s="115" customFormat="1" ht="12.6" customHeight="1">
      <c r="A17" s="4" t="s">
        <v>510</v>
      </c>
      <c r="B17" s="116" t="s">
        <v>1192</v>
      </c>
      <c r="C17" s="117">
        <v>2</v>
      </c>
      <c r="D17" s="175">
        <v>9494</v>
      </c>
      <c r="E17" s="175">
        <v>10739.537792661284</v>
      </c>
      <c r="F17" s="175">
        <v>17088</v>
      </c>
      <c r="G17" s="175">
        <v>1900</v>
      </c>
    </row>
    <row r="18" spans="1:7" s="115" customFormat="1" ht="12.6" customHeight="1">
      <c r="A18" s="4" t="s">
        <v>511</v>
      </c>
      <c r="B18" s="116" t="s">
        <v>1193</v>
      </c>
      <c r="C18" s="117">
        <v>32</v>
      </c>
      <c r="D18" s="175">
        <v>7347.421875</v>
      </c>
      <c r="E18" s="175">
        <v>8463.8319098702759</v>
      </c>
      <c r="F18" s="175">
        <v>35983</v>
      </c>
      <c r="G18" s="175">
        <v>206</v>
      </c>
    </row>
    <row r="19" spans="1:7" s="115" customFormat="1" ht="12.6" customHeight="1">
      <c r="A19" s="4" t="s">
        <v>512</v>
      </c>
      <c r="B19" s="116" t="s">
        <v>1194</v>
      </c>
      <c r="C19" s="117">
        <v>10</v>
      </c>
      <c r="D19" s="175">
        <v>5011.1000000000004</v>
      </c>
      <c r="E19" s="175">
        <v>6986.6943614272977</v>
      </c>
      <c r="F19" s="175">
        <v>23669</v>
      </c>
      <c r="G19" s="175">
        <v>196</v>
      </c>
    </row>
    <row r="20" spans="1:7" s="115" customFormat="1" ht="12.6" customHeight="1">
      <c r="A20" s="4" t="s">
        <v>513</v>
      </c>
      <c r="B20" s="116" t="s">
        <v>917</v>
      </c>
      <c r="C20" s="117">
        <v>88</v>
      </c>
      <c r="D20" s="175">
        <v>1041.1363636363637</v>
      </c>
      <c r="E20" s="175">
        <v>5244.253076084221</v>
      </c>
      <c r="F20" s="175">
        <v>49446</v>
      </c>
      <c r="G20" s="175">
        <v>25</v>
      </c>
    </row>
    <row r="21" spans="1:7" s="115" customFormat="1" ht="12.6" customHeight="1">
      <c r="A21" s="4" t="s">
        <v>514</v>
      </c>
      <c r="B21" s="116" t="s">
        <v>1195</v>
      </c>
      <c r="C21" s="117">
        <v>139</v>
      </c>
      <c r="D21" s="175">
        <v>5379.1381294964021</v>
      </c>
      <c r="E21" s="175">
        <v>57119.71838657515</v>
      </c>
      <c r="F21" s="175">
        <v>673861</v>
      </c>
      <c r="G21" s="175">
        <v>30</v>
      </c>
    </row>
    <row r="22" spans="1:7" s="115" customFormat="1" ht="12.6" customHeight="1">
      <c r="A22" s="145" t="s">
        <v>810</v>
      </c>
      <c r="B22" s="116" t="s">
        <v>1196</v>
      </c>
      <c r="C22" s="117">
        <v>3</v>
      </c>
      <c r="D22" s="175">
        <v>3765</v>
      </c>
      <c r="E22" s="175">
        <v>1814.5167400715818</v>
      </c>
      <c r="F22" s="175">
        <v>5860</v>
      </c>
      <c r="G22" s="175">
        <v>2691</v>
      </c>
    </row>
    <row r="23" spans="1:7" s="115" customFormat="1" ht="12.6" customHeight="1">
      <c r="A23" s="4" t="s">
        <v>515</v>
      </c>
      <c r="B23" s="116" t="s">
        <v>1197</v>
      </c>
      <c r="C23" s="117">
        <v>84</v>
      </c>
      <c r="D23" s="175">
        <v>314.03690476190479</v>
      </c>
      <c r="E23" s="175">
        <v>316.18652371386082</v>
      </c>
      <c r="F23" s="175">
        <v>2290</v>
      </c>
      <c r="G23" s="175">
        <v>20.8</v>
      </c>
    </row>
    <row r="24" spans="1:7" s="115" customFormat="1" ht="12.6" customHeight="1">
      <c r="A24" s="4" t="s">
        <v>516</v>
      </c>
      <c r="B24" s="116" t="s">
        <v>1198</v>
      </c>
      <c r="C24" s="117">
        <v>3</v>
      </c>
      <c r="D24" s="175">
        <v>502.33333333333331</v>
      </c>
      <c r="E24" s="175">
        <v>86.984672979400997</v>
      </c>
      <c r="F24" s="175">
        <v>598</v>
      </c>
      <c r="G24" s="175">
        <v>428</v>
      </c>
    </row>
    <row r="25" spans="1:7" s="115" customFormat="1" ht="12.6" customHeight="1">
      <c r="A25" s="4" t="s">
        <v>2810</v>
      </c>
      <c r="B25" s="116" t="s">
        <v>1199</v>
      </c>
      <c r="C25" s="117">
        <v>320</v>
      </c>
      <c r="D25" s="175">
        <v>1911.5068750000003</v>
      </c>
      <c r="E25" s="175">
        <v>4450.2303643676742</v>
      </c>
      <c r="F25" s="175">
        <v>48128</v>
      </c>
      <c r="G25" s="175">
        <v>0</v>
      </c>
    </row>
    <row r="26" spans="1:7" s="115" customFormat="1" ht="12.6" customHeight="1">
      <c r="A26" s="4" t="s">
        <v>2811</v>
      </c>
      <c r="B26" s="116" t="s">
        <v>278</v>
      </c>
      <c r="C26" s="117">
        <v>1</v>
      </c>
      <c r="D26" s="175">
        <v>1287</v>
      </c>
      <c r="E26" s="175" t="s">
        <v>961</v>
      </c>
      <c r="F26" s="175">
        <v>1287</v>
      </c>
      <c r="G26" s="175">
        <v>1287</v>
      </c>
    </row>
    <row r="27" spans="1:7" s="115" customFormat="1" ht="12.6" customHeight="1">
      <c r="A27" s="145" t="s">
        <v>556</v>
      </c>
      <c r="B27" s="116" t="s">
        <v>1200</v>
      </c>
      <c r="C27" s="117">
        <v>31</v>
      </c>
      <c r="D27" s="175">
        <v>40221.938709677423</v>
      </c>
      <c r="E27" s="175">
        <v>56005.702519979619</v>
      </c>
      <c r="F27" s="175">
        <v>234496</v>
      </c>
      <c r="G27" s="175">
        <v>166</v>
      </c>
    </row>
    <row r="28" spans="1:7" s="115" customFormat="1" ht="12.6" customHeight="1">
      <c r="A28" s="4" t="s">
        <v>2812</v>
      </c>
      <c r="B28" s="116" t="s">
        <v>517</v>
      </c>
      <c r="C28" s="117">
        <v>0</v>
      </c>
      <c r="D28" s="175" t="s">
        <v>961</v>
      </c>
      <c r="E28" s="175" t="s">
        <v>961</v>
      </c>
      <c r="F28" s="175" t="s">
        <v>961</v>
      </c>
      <c r="G28" s="175" t="s">
        <v>961</v>
      </c>
    </row>
    <row r="29" spans="1:7" s="115" customFormat="1" ht="12.6" customHeight="1">
      <c r="A29" s="4" t="s">
        <v>2813</v>
      </c>
      <c r="B29" s="116" t="s">
        <v>518</v>
      </c>
      <c r="C29" s="117">
        <v>11</v>
      </c>
      <c r="D29" s="175">
        <v>484.44545454545454</v>
      </c>
      <c r="E29" s="175">
        <v>458.26998890094558</v>
      </c>
      <c r="F29" s="175">
        <v>1301</v>
      </c>
      <c r="G29" s="175">
        <v>77</v>
      </c>
    </row>
    <row r="30" spans="1:7" s="115" customFormat="1" ht="12.6" customHeight="1">
      <c r="A30" s="4" t="s">
        <v>2814</v>
      </c>
      <c r="B30" s="116" t="s">
        <v>279</v>
      </c>
      <c r="C30" s="117">
        <v>3</v>
      </c>
      <c r="D30" s="175">
        <v>602.33333333333337</v>
      </c>
      <c r="E30" s="175">
        <v>504.63881473122274</v>
      </c>
      <c r="F30" s="175">
        <v>1100</v>
      </c>
      <c r="G30" s="175">
        <v>91</v>
      </c>
    </row>
    <row r="31" spans="1:7" s="115" customFormat="1" ht="12.6" customHeight="1">
      <c r="A31" s="4" t="s">
        <v>394</v>
      </c>
      <c r="B31" s="116" t="s">
        <v>280</v>
      </c>
      <c r="C31" s="117">
        <v>13</v>
      </c>
      <c r="D31" s="175">
        <v>69</v>
      </c>
      <c r="E31" s="175">
        <v>130.51755948275056</v>
      </c>
      <c r="F31" s="175">
        <v>368</v>
      </c>
      <c r="G31" s="175">
        <v>1</v>
      </c>
    </row>
    <row r="32" spans="1:7" s="115" customFormat="1" ht="12.6" customHeight="1">
      <c r="A32" s="145" t="s">
        <v>820</v>
      </c>
      <c r="B32" s="116" t="s">
        <v>281</v>
      </c>
      <c r="C32" s="117">
        <v>296</v>
      </c>
      <c r="D32" s="175">
        <v>22064.924662162164</v>
      </c>
      <c r="E32" s="175">
        <v>49598.062599189485</v>
      </c>
      <c r="F32" s="175">
        <v>389500</v>
      </c>
      <c r="G32" s="175">
        <v>19</v>
      </c>
    </row>
    <row r="33" spans="1:7" s="115" customFormat="1" ht="12.6" customHeight="1">
      <c r="A33" s="4" t="s">
        <v>395</v>
      </c>
      <c r="B33" s="116" t="s">
        <v>519</v>
      </c>
      <c r="C33" s="117">
        <v>37</v>
      </c>
      <c r="D33" s="175">
        <v>337.75432432432427</v>
      </c>
      <c r="E33" s="175">
        <v>1162.147179875205</v>
      </c>
      <c r="F33" s="175">
        <v>7107</v>
      </c>
      <c r="G33" s="175">
        <v>0.01</v>
      </c>
    </row>
    <row r="34" spans="1:7" s="115" customFormat="1" ht="12.6" customHeight="1">
      <c r="A34" s="4" t="s">
        <v>396</v>
      </c>
      <c r="B34" s="116" t="s">
        <v>520</v>
      </c>
      <c r="C34" s="117">
        <v>23</v>
      </c>
      <c r="D34" s="175">
        <v>147492.95652173914</v>
      </c>
      <c r="E34" s="175">
        <v>380241.30912612926</v>
      </c>
      <c r="F34" s="175">
        <v>1597756</v>
      </c>
      <c r="G34" s="175">
        <v>10</v>
      </c>
    </row>
    <row r="35" spans="1:7" s="115" customFormat="1" ht="12.6" customHeight="1">
      <c r="A35" s="4" t="s">
        <v>2865</v>
      </c>
      <c r="B35" s="116" t="s">
        <v>2854</v>
      </c>
      <c r="C35" s="117">
        <v>3</v>
      </c>
      <c r="D35" s="175">
        <v>3601.6666666666665</v>
      </c>
      <c r="E35" s="175">
        <v>778.14415973734162</v>
      </c>
      <c r="F35" s="175">
        <v>4100</v>
      </c>
      <c r="G35" s="175">
        <v>2705</v>
      </c>
    </row>
    <row r="36" spans="1:7" s="115" customFormat="1" ht="12.6" customHeight="1">
      <c r="A36" s="4" t="s">
        <v>2860</v>
      </c>
      <c r="B36" s="116" t="s">
        <v>282</v>
      </c>
      <c r="C36" s="117">
        <v>28</v>
      </c>
      <c r="D36" s="175">
        <v>10984.928571428571</v>
      </c>
      <c r="E36" s="175">
        <v>21952.696193015952</v>
      </c>
      <c r="F36" s="175">
        <v>79938</v>
      </c>
      <c r="G36" s="175">
        <v>37</v>
      </c>
    </row>
    <row r="37" spans="1:7" s="115" customFormat="1" ht="12.6" customHeight="1">
      <c r="A37" s="4" t="s">
        <v>2862</v>
      </c>
      <c r="B37" s="116" t="s">
        <v>3130</v>
      </c>
      <c r="C37" s="117">
        <v>215</v>
      </c>
      <c r="D37" s="175">
        <v>21039.915209302322</v>
      </c>
      <c r="E37" s="175">
        <v>94669.565059009896</v>
      </c>
      <c r="F37" s="175">
        <v>1046808</v>
      </c>
      <c r="G37" s="175">
        <v>1</v>
      </c>
    </row>
    <row r="38" spans="1:7" s="115" customFormat="1" ht="12.6" customHeight="1">
      <c r="A38" s="4" t="s">
        <v>2866</v>
      </c>
      <c r="B38" s="116" t="s">
        <v>283</v>
      </c>
      <c r="C38" s="117">
        <v>15</v>
      </c>
      <c r="D38" s="175">
        <v>15234.533333333333</v>
      </c>
      <c r="E38" s="175">
        <v>32949.142850040589</v>
      </c>
      <c r="F38" s="175">
        <v>109400</v>
      </c>
      <c r="G38" s="175">
        <v>2</v>
      </c>
    </row>
    <row r="39" spans="1:7" s="115" customFormat="1" ht="12.6" customHeight="1">
      <c r="A39" s="4" t="s">
        <v>3255</v>
      </c>
      <c r="B39" s="116" t="s">
        <v>284</v>
      </c>
      <c r="C39" s="117">
        <v>3</v>
      </c>
      <c r="D39" s="175">
        <v>26533</v>
      </c>
      <c r="E39" s="175">
        <v>37663.908121701868</v>
      </c>
      <c r="F39" s="175">
        <v>69868</v>
      </c>
      <c r="G39" s="175">
        <v>1683</v>
      </c>
    </row>
    <row r="40" spans="1:7" s="115" customFormat="1" ht="12.6" customHeight="1">
      <c r="A40" s="4" t="s">
        <v>3257</v>
      </c>
      <c r="B40" s="116" t="s">
        <v>285</v>
      </c>
      <c r="C40" s="117">
        <v>9</v>
      </c>
      <c r="D40" s="175">
        <v>13084.777777777777</v>
      </c>
      <c r="E40" s="175">
        <v>21128.125974502433</v>
      </c>
      <c r="F40" s="175">
        <v>58698</v>
      </c>
      <c r="G40" s="175">
        <v>240</v>
      </c>
    </row>
    <row r="41" spans="1:7" s="115" customFormat="1" ht="12.6" customHeight="1">
      <c r="A41" s="4" t="s">
        <v>3259</v>
      </c>
      <c r="B41" s="116" t="s">
        <v>3131</v>
      </c>
      <c r="C41" s="117">
        <v>6</v>
      </c>
      <c r="D41" s="175">
        <v>4262.1333333333332</v>
      </c>
      <c r="E41" s="175">
        <v>8088.9754373880169</v>
      </c>
      <c r="F41" s="175">
        <v>20574</v>
      </c>
      <c r="G41" s="175">
        <v>3.8</v>
      </c>
    </row>
    <row r="42" spans="1:7" s="115" customFormat="1" ht="12.6" customHeight="1">
      <c r="A42" s="4" t="s">
        <v>3261</v>
      </c>
      <c r="B42" s="116" t="s">
        <v>3132</v>
      </c>
      <c r="C42" s="117">
        <v>24</v>
      </c>
      <c r="D42" s="175">
        <v>24239.658333333336</v>
      </c>
      <c r="E42" s="175">
        <v>100674.66581688165</v>
      </c>
      <c r="F42" s="175">
        <v>495982</v>
      </c>
      <c r="G42" s="175">
        <v>20.8</v>
      </c>
    </row>
    <row r="43" spans="1:7" s="115" customFormat="1" ht="12.6" customHeight="1">
      <c r="A43" s="4" t="s">
        <v>3263</v>
      </c>
      <c r="B43" s="116" t="s">
        <v>3133</v>
      </c>
      <c r="C43" s="117">
        <v>133</v>
      </c>
      <c r="D43" s="175">
        <v>7808.9180451127813</v>
      </c>
      <c r="E43" s="175">
        <v>29371.083524332371</v>
      </c>
      <c r="F43" s="175">
        <v>313516</v>
      </c>
      <c r="G43" s="175">
        <v>9</v>
      </c>
    </row>
    <row r="44" spans="1:7" s="115" customFormat="1" ht="12.6" customHeight="1">
      <c r="A44" s="4" t="s">
        <v>3265</v>
      </c>
      <c r="B44" s="116" t="s">
        <v>3134</v>
      </c>
      <c r="C44" s="117">
        <v>9</v>
      </c>
      <c r="D44" s="175">
        <v>47160.111111111109</v>
      </c>
      <c r="E44" s="175">
        <v>60727.035557576091</v>
      </c>
      <c r="F44" s="175">
        <v>167099</v>
      </c>
      <c r="G44" s="175">
        <v>2070</v>
      </c>
    </row>
    <row r="45" spans="1:7" s="115" customFormat="1" ht="12.6" customHeight="1">
      <c r="A45" s="4" t="s">
        <v>3267</v>
      </c>
      <c r="B45" s="116" t="s">
        <v>286</v>
      </c>
      <c r="C45" s="117">
        <v>7</v>
      </c>
      <c r="D45" s="175">
        <v>1890.8571428571429</v>
      </c>
      <c r="E45" s="175">
        <v>1253.5026164806395</v>
      </c>
      <c r="F45" s="175">
        <v>4278</v>
      </c>
      <c r="G45" s="175">
        <v>350</v>
      </c>
    </row>
    <row r="46" spans="1:7" s="115" customFormat="1" ht="12.6" customHeight="1">
      <c r="A46" s="4" t="s">
        <v>4707</v>
      </c>
      <c r="B46" s="116" t="s">
        <v>3135</v>
      </c>
      <c r="C46" s="117">
        <v>4</v>
      </c>
      <c r="D46" s="175">
        <v>1055.75</v>
      </c>
      <c r="E46" s="175">
        <v>456.10625589512216</v>
      </c>
      <c r="F46" s="175">
        <v>1705</v>
      </c>
      <c r="G46" s="175">
        <v>659</v>
      </c>
    </row>
    <row r="47" spans="1:7" s="115" customFormat="1" ht="12.6" customHeight="1">
      <c r="A47" s="4" t="s">
        <v>4709</v>
      </c>
      <c r="B47" s="116" t="s">
        <v>2782</v>
      </c>
      <c r="C47" s="117">
        <v>49</v>
      </c>
      <c r="D47" s="175">
        <v>88358.755102040814</v>
      </c>
      <c r="E47" s="175">
        <v>176194.73441651269</v>
      </c>
      <c r="F47" s="175">
        <v>824100</v>
      </c>
      <c r="G47" s="175">
        <v>7</v>
      </c>
    </row>
    <row r="48" spans="1:7" s="115" customFormat="1" ht="12.6" customHeight="1">
      <c r="A48" s="4" t="s">
        <v>4711</v>
      </c>
      <c r="B48" s="116" t="s">
        <v>2783</v>
      </c>
      <c r="C48" s="117">
        <v>0</v>
      </c>
      <c r="D48" s="175" t="s">
        <v>961</v>
      </c>
      <c r="E48" s="175" t="s">
        <v>961</v>
      </c>
      <c r="F48" s="175" t="s">
        <v>961</v>
      </c>
      <c r="G48" s="175" t="s">
        <v>961</v>
      </c>
    </row>
    <row r="49" spans="1:7" s="115" customFormat="1" ht="12.6" customHeight="1">
      <c r="A49" s="4" t="s">
        <v>4713</v>
      </c>
      <c r="B49" s="116" t="s">
        <v>3136</v>
      </c>
      <c r="C49" s="117">
        <v>1</v>
      </c>
      <c r="D49" s="175">
        <v>19989</v>
      </c>
      <c r="E49" s="175" t="s">
        <v>961</v>
      </c>
      <c r="F49" s="175">
        <v>19989</v>
      </c>
      <c r="G49" s="175">
        <v>19989</v>
      </c>
    </row>
    <row r="50" spans="1:7" s="115" customFormat="1" ht="12.6" customHeight="1">
      <c r="A50" s="4" t="s">
        <v>75</v>
      </c>
      <c r="B50" s="116" t="s">
        <v>595</v>
      </c>
      <c r="C50" s="117">
        <v>2</v>
      </c>
      <c r="D50" s="175">
        <v>1570</v>
      </c>
      <c r="E50" s="175">
        <v>1880.9040379562164</v>
      </c>
      <c r="F50" s="175">
        <v>2900</v>
      </c>
      <c r="G50" s="175">
        <v>240</v>
      </c>
    </row>
    <row r="51" spans="1:7" s="115" customFormat="1" ht="12.6" customHeight="1">
      <c r="A51" s="4" t="s">
        <v>77</v>
      </c>
      <c r="B51" s="116" t="s">
        <v>596</v>
      </c>
      <c r="C51" s="117">
        <v>11</v>
      </c>
      <c r="D51" s="175">
        <v>1064.909090909091</v>
      </c>
      <c r="E51" s="175">
        <v>1621.1630673405716</v>
      </c>
      <c r="F51" s="175">
        <v>5598</v>
      </c>
      <c r="G51" s="175">
        <v>51</v>
      </c>
    </row>
    <row r="52" spans="1:7" s="115" customFormat="1" ht="12.6" customHeight="1">
      <c r="A52" s="4" t="s">
        <v>79</v>
      </c>
      <c r="B52" s="116" t="s">
        <v>598</v>
      </c>
      <c r="C52" s="117">
        <v>0</v>
      </c>
      <c r="D52" s="175" t="s">
        <v>961</v>
      </c>
      <c r="E52" s="175" t="s">
        <v>961</v>
      </c>
      <c r="F52" s="175" t="s">
        <v>961</v>
      </c>
      <c r="G52" s="175" t="s">
        <v>961</v>
      </c>
    </row>
    <row r="53" spans="1:7" s="115" customFormat="1" ht="12.6" customHeight="1">
      <c r="A53" s="4" t="s">
        <v>1101</v>
      </c>
      <c r="B53" s="116" t="s">
        <v>599</v>
      </c>
      <c r="C53" s="117">
        <v>7</v>
      </c>
      <c r="D53" s="175">
        <v>3659.8571428571427</v>
      </c>
      <c r="E53" s="175">
        <v>7590.9322314757328</v>
      </c>
      <c r="F53" s="175">
        <v>20830</v>
      </c>
      <c r="G53" s="175">
        <v>141</v>
      </c>
    </row>
    <row r="54" spans="1:7" s="115" customFormat="1" ht="12.6" customHeight="1">
      <c r="A54" s="4" t="s">
        <v>1103</v>
      </c>
      <c r="B54" s="116" t="s">
        <v>600</v>
      </c>
      <c r="C54" s="117">
        <v>0</v>
      </c>
      <c r="D54" s="175" t="s">
        <v>961</v>
      </c>
      <c r="E54" s="175" t="s">
        <v>961</v>
      </c>
      <c r="F54" s="175" t="s">
        <v>961</v>
      </c>
      <c r="G54" s="175" t="s">
        <v>961</v>
      </c>
    </row>
    <row r="55" spans="1:7" s="115" customFormat="1" ht="12.6" customHeight="1">
      <c r="A55" s="4" t="s">
        <v>1105</v>
      </c>
      <c r="B55" s="116" t="s">
        <v>1130</v>
      </c>
      <c r="C55" s="117">
        <v>0</v>
      </c>
      <c r="D55" s="175" t="s">
        <v>961</v>
      </c>
      <c r="E55" s="175" t="s">
        <v>961</v>
      </c>
      <c r="F55" s="175" t="s">
        <v>961</v>
      </c>
      <c r="G55" s="175" t="s">
        <v>961</v>
      </c>
    </row>
    <row r="56" spans="1:7" s="115" customFormat="1" ht="12.6" customHeight="1">
      <c r="A56" s="4" t="s">
        <v>1699</v>
      </c>
      <c r="B56" s="116" t="s">
        <v>601</v>
      </c>
      <c r="C56" s="117">
        <v>189</v>
      </c>
      <c r="D56" s="175">
        <v>3765.0174603174605</v>
      </c>
      <c r="E56" s="175">
        <v>11283.925733460734</v>
      </c>
      <c r="F56" s="175">
        <v>97682</v>
      </c>
      <c r="G56" s="175">
        <v>3</v>
      </c>
    </row>
    <row r="57" spans="1:7" s="115" customFormat="1" ht="12.6" customHeight="1">
      <c r="A57" s="4" t="s">
        <v>1701</v>
      </c>
      <c r="B57" s="116" t="s">
        <v>602</v>
      </c>
      <c r="C57" s="117">
        <v>169</v>
      </c>
      <c r="D57" s="175">
        <v>3511.07</v>
      </c>
      <c r="E57" s="175">
        <v>18129.232039467694</v>
      </c>
      <c r="F57" s="175">
        <v>228400</v>
      </c>
      <c r="G57" s="175">
        <v>0.5</v>
      </c>
    </row>
    <row r="58" spans="1:7" s="115" customFormat="1" ht="12.6" customHeight="1">
      <c r="A58" s="4" t="s">
        <v>2791</v>
      </c>
      <c r="B58" s="116" t="s">
        <v>603</v>
      </c>
      <c r="C58" s="117">
        <v>10</v>
      </c>
      <c r="D58" s="175">
        <v>765.95</v>
      </c>
      <c r="E58" s="175">
        <v>862.99280446337184</v>
      </c>
      <c r="F58" s="175">
        <v>2561</v>
      </c>
      <c r="G58" s="175">
        <v>10.5</v>
      </c>
    </row>
    <row r="59" spans="1:7" s="115" customFormat="1" ht="12.6" customHeight="1">
      <c r="A59" s="4" t="s">
        <v>2793</v>
      </c>
      <c r="B59" s="116" t="s">
        <v>1729</v>
      </c>
      <c r="C59" s="117">
        <v>11</v>
      </c>
      <c r="D59" s="175">
        <v>872.61818181818171</v>
      </c>
      <c r="E59" s="175">
        <v>2480.1469318643935</v>
      </c>
      <c r="F59" s="175">
        <v>8336</v>
      </c>
      <c r="G59" s="175">
        <v>1</v>
      </c>
    </row>
    <row r="60" spans="1:7" s="115" customFormat="1" ht="12.6" customHeight="1">
      <c r="A60" s="4" t="s">
        <v>2795</v>
      </c>
      <c r="B60" s="116" t="s">
        <v>1731</v>
      </c>
      <c r="C60" s="117">
        <v>1</v>
      </c>
      <c r="D60" s="175">
        <v>4035</v>
      </c>
      <c r="E60" s="175" t="s">
        <v>961</v>
      </c>
      <c r="F60" s="175">
        <v>4035</v>
      </c>
      <c r="G60" s="175">
        <v>4035</v>
      </c>
    </row>
    <row r="61" spans="1:7" s="115" customFormat="1" ht="12.6" customHeight="1">
      <c r="A61" s="145" t="s">
        <v>2455</v>
      </c>
      <c r="B61" s="116" t="s">
        <v>1732</v>
      </c>
      <c r="C61" s="117">
        <v>36</v>
      </c>
      <c r="D61" s="175">
        <v>163961.66666666666</v>
      </c>
      <c r="E61" s="175">
        <v>197542.09514025107</v>
      </c>
      <c r="F61" s="175">
        <v>726511</v>
      </c>
      <c r="G61" s="175">
        <v>5</v>
      </c>
    </row>
    <row r="62" spans="1:7" s="115" customFormat="1" ht="12.6" customHeight="1">
      <c r="A62" s="4" t="s">
        <v>2798</v>
      </c>
      <c r="B62" s="116" t="s">
        <v>1733</v>
      </c>
      <c r="C62" s="117">
        <v>54</v>
      </c>
      <c r="D62" s="175">
        <v>820.82407407407402</v>
      </c>
      <c r="E62" s="175">
        <v>1680.5885966816197</v>
      </c>
      <c r="F62" s="175">
        <v>11276</v>
      </c>
      <c r="G62" s="175">
        <v>0.2</v>
      </c>
    </row>
    <row r="63" spans="1:7" s="115" customFormat="1" ht="12.6" customHeight="1">
      <c r="A63" s="4" t="s">
        <v>1249</v>
      </c>
      <c r="B63" s="116" t="s">
        <v>1734</v>
      </c>
      <c r="C63" s="117">
        <v>3</v>
      </c>
      <c r="D63" s="175">
        <v>1381</v>
      </c>
      <c r="E63" s="175">
        <v>1285.7888629164588</v>
      </c>
      <c r="F63" s="175">
        <v>2640</v>
      </c>
      <c r="G63" s="175">
        <v>70</v>
      </c>
    </row>
    <row r="64" spans="1:7" s="115" customFormat="1" ht="12.6" customHeight="1">
      <c r="A64" s="4" t="s">
        <v>1251</v>
      </c>
      <c r="B64" s="116" t="s">
        <v>1735</v>
      </c>
      <c r="C64" s="117">
        <v>8</v>
      </c>
      <c r="D64" s="175">
        <v>458</v>
      </c>
      <c r="E64" s="175">
        <v>601.97460791251706</v>
      </c>
      <c r="F64" s="175">
        <v>1800</v>
      </c>
      <c r="G64" s="175">
        <v>11</v>
      </c>
    </row>
    <row r="65" spans="1:7" s="115" customFormat="1" ht="12.6" customHeight="1">
      <c r="A65" s="4" t="s">
        <v>1253</v>
      </c>
      <c r="B65" s="116" t="s">
        <v>1736</v>
      </c>
      <c r="C65" s="117">
        <v>164</v>
      </c>
      <c r="D65" s="175">
        <v>564.17219512195129</v>
      </c>
      <c r="E65" s="175">
        <v>1438.035025353988</v>
      </c>
      <c r="F65" s="175">
        <v>11124</v>
      </c>
      <c r="G65" s="175">
        <v>0</v>
      </c>
    </row>
    <row r="66" spans="1:7" s="115" customFormat="1" ht="12.6" customHeight="1">
      <c r="A66" s="4" t="s">
        <v>1255</v>
      </c>
      <c r="B66" s="116" t="s">
        <v>2134</v>
      </c>
      <c r="C66" s="117">
        <v>104</v>
      </c>
      <c r="D66" s="175">
        <v>273.62019230769226</v>
      </c>
      <c r="E66" s="175">
        <v>562.47873666474061</v>
      </c>
      <c r="F66" s="175">
        <v>3061</v>
      </c>
      <c r="G66" s="175">
        <v>0.1</v>
      </c>
    </row>
    <row r="67" spans="1:7" s="115" customFormat="1" ht="12.6" customHeight="1">
      <c r="A67" s="4" t="s">
        <v>1257</v>
      </c>
      <c r="B67" s="116" t="s">
        <v>1131</v>
      </c>
      <c r="C67" s="117">
        <v>180</v>
      </c>
      <c r="D67" s="175">
        <v>427.69111111111118</v>
      </c>
      <c r="E67" s="175">
        <v>2551.1393810164627</v>
      </c>
      <c r="F67" s="175">
        <v>32576</v>
      </c>
      <c r="G67" s="175">
        <v>0</v>
      </c>
    </row>
    <row r="68" spans="1:7" s="115" customFormat="1" ht="12.6" customHeight="1">
      <c r="A68" s="4" t="s">
        <v>1108</v>
      </c>
      <c r="B68" s="116" t="s">
        <v>2135</v>
      </c>
      <c r="C68" s="117">
        <v>0</v>
      </c>
      <c r="D68" s="175" t="s">
        <v>961</v>
      </c>
      <c r="E68" s="175" t="s">
        <v>961</v>
      </c>
      <c r="F68" s="175" t="s">
        <v>961</v>
      </c>
      <c r="G68" s="175" t="s">
        <v>961</v>
      </c>
    </row>
    <row r="69" spans="1:7" s="115" customFormat="1" ht="12.6" customHeight="1">
      <c r="A69" s="4" t="s">
        <v>1110</v>
      </c>
      <c r="B69" s="116" t="s">
        <v>2136</v>
      </c>
      <c r="C69" s="117">
        <v>6</v>
      </c>
      <c r="D69" s="175">
        <v>3624.5</v>
      </c>
      <c r="E69" s="175">
        <v>4729.6792174522789</v>
      </c>
      <c r="F69" s="175">
        <v>12800</v>
      </c>
      <c r="G69" s="175">
        <v>600</v>
      </c>
    </row>
    <row r="70" spans="1:7" s="115" customFormat="1" ht="12.6" customHeight="1">
      <c r="A70" s="4" t="s">
        <v>1112</v>
      </c>
      <c r="B70" s="116" t="s">
        <v>2137</v>
      </c>
      <c r="C70" s="117">
        <v>99</v>
      </c>
      <c r="D70" s="175">
        <v>803.91696969696966</v>
      </c>
      <c r="E70" s="175">
        <v>2597.957432791547</v>
      </c>
      <c r="F70" s="175">
        <v>21100</v>
      </c>
      <c r="G70" s="175">
        <v>0.02</v>
      </c>
    </row>
    <row r="71" spans="1:7" s="115" customFormat="1" ht="12.6" customHeight="1">
      <c r="A71" s="4" t="s">
        <v>5966</v>
      </c>
      <c r="B71" s="116" t="s">
        <v>2138</v>
      </c>
      <c r="C71" s="117">
        <v>33</v>
      </c>
      <c r="D71" s="175">
        <v>862.36363636363637</v>
      </c>
      <c r="E71" s="175">
        <v>1280.3711087557247</v>
      </c>
      <c r="F71" s="175">
        <v>5200</v>
      </c>
      <c r="G71" s="175">
        <v>1</v>
      </c>
    </row>
    <row r="72" spans="1:7" s="115" customFormat="1" ht="12.6" customHeight="1">
      <c r="A72" s="4" t="s">
        <v>5968</v>
      </c>
      <c r="B72" s="116" t="s">
        <v>2140</v>
      </c>
      <c r="C72" s="117">
        <v>48</v>
      </c>
      <c r="D72" s="175">
        <v>726.47249999999997</v>
      </c>
      <c r="E72" s="175">
        <v>825.69452336625147</v>
      </c>
      <c r="F72" s="175">
        <v>4452</v>
      </c>
      <c r="G72" s="175">
        <v>0</v>
      </c>
    </row>
    <row r="73" spans="1:7" s="115" customFormat="1" ht="12.6" customHeight="1">
      <c r="A73" s="4" t="s">
        <v>5970</v>
      </c>
      <c r="B73" s="116" t="s">
        <v>2141</v>
      </c>
      <c r="C73" s="117">
        <v>119</v>
      </c>
      <c r="D73" s="175">
        <v>250758.51260504202</v>
      </c>
      <c r="E73" s="175">
        <v>811135.6036407412</v>
      </c>
      <c r="F73" s="175">
        <v>5131024</v>
      </c>
      <c r="G73" s="175">
        <v>12</v>
      </c>
    </row>
    <row r="74" spans="1:7" s="115" customFormat="1" ht="12.6" customHeight="1">
      <c r="A74" s="4" t="s">
        <v>5972</v>
      </c>
      <c r="B74" s="116" t="s">
        <v>2142</v>
      </c>
      <c r="C74" s="117">
        <v>79</v>
      </c>
      <c r="D74" s="175">
        <v>15590.71012658228</v>
      </c>
      <c r="E74" s="175">
        <v>49741.912271187473</v>
      </c>
      <c r="F74" s="175">
        <v>281479</v>
      </c>
      <c r="G74" s="175">
        <v>1</v>
      </c>
    </row>
    <row r="75" spans="1:7" s="115" customFormat="1" ht="12.6" customHeight="1">
      <c r="A75" s="145" t="s">
        <v>1263</v>
      </c>
      <c r="B75" s="116" t="s">
        <v>1132</v>
      </c>
      <c r="C75" s="117">
        <v>571</v>
      </c>
      <c r="D75" s="175">
        <v>2477.1300472854637</v>
      </c>
      <c r="E75" s="175">
        <v>27004.360700980451</v>
      </c>
      <c r="F75" s="175">
        <v>617940</v>
      </c>
      <c r="G75" s="175">
        <v>0</v>
      </c>
    </row>
    <row r="76" spans="1:7" s="115" customFormat="1" ht="12.6" customHeight="1">
      <c r="A76" s="4" t="s">
        <v>1741</v>
      </c>
      <c r="B76" s="116" t="s">
        <v>2143</v>
      </c>
      <c r="C76" s="117">
        <v>3</v>
      </c>
      <c r="D76" s="175">
        <v>146.33333333333334</v>
      </c>
      <c r="E76" s="175">
        <v>95.028066029638495</v>
      </c>
      <c r="F76" s="175">
        <v>240</v>
      </c>
      <c r="G76" s="175">
        <v>50</v>
      </c>
    </row>
    <row r="77" spans="1:7" s="115" customFormat="1" ht="12.6" customHeight="1">
      <c r="A77" s="4" t="s">
        <v>1743</v>
      </c>
      <c r="B77" s="116" t="s">
        <v>2193</v>
      </c>
      <c r="C77" s="117">
        <v>27</v>
      </c>
      <c r="D77" s="175">
        <v>2236587.777777778</v>
      </c>
      <c r="E77" s="175">
        <v>2099817.8875900409</v>
      </c>
      <c r="F77" s="175">
        <v>7507483</v>
      </c>
      <c r="G77" s="175">
        <v>2864</v>
      </c>
    </row>
    <row r="78" spans="1:7" s="115" customFormat="1" ht="12.6" customHeight="1">
      <c r="A78" s="145" t="s">
        <v>1264</v>
      </c>
      <c r="B78" s="116" t="s">
        <v>2144</v>
      </c>
      <c r="C78" s="117">
        <v>7</v>
      </c>
      <c r="D78" s="175">
        <v>67645.428571428565</v>
      </c>
      <c r="E78" s="175">
        <v>74446.285091684607</v>
      </c>
      <c r="F78" s="175">
        <v>192209</v>
      </c>
      <c r="G78" s="175">
        <v>48</v>
      </c>
    </row>
    <row r="79" spans="1:7" s="115" customFormat="1" ht="12.6" customHeight="1">
      <c r="A79" s="4" t="s">
        <v>1746</v>
      </c>
      <c r="B79" s="116" t="s">
        <v>2145</v>
      </c>
      <c r="C79" s="117">
        <v>270</v>
      </c>
      <c r="D79" s="175">
        <v>50743.685185185182</v>
      </c>
      <c r="E79" s="175">
        <v>99330.892404687853</v>
      </c>
      <c r="F79" s="175">
        <v>1205706</v>
      </c>
      <c r="G79" s="175">
        <v>202</v>
      </c>
    </row>
    <row r="80" spans="1:7" s="115" customFormat="1" ht="12.6" customHeight="1">
      <c r="A80" s="4" t="s">
        <v>1748</v>
      </c>
      <c r="B80" s="116" t="s">
        <v>2146</v>
      </c>
      <c r="C80" s="117">
        <v>1518</v>
      </c>
      <c r="D80" s="175">
        <v>1157.7554479578391</v>
      </c>
      <c r="E80" s="175">
        <v>8255.8671018066598</v>
      </c>
      <c r="F80" s="175">
        <v>301600</v>
      </c>
      <c r="G80" s="175">
        <v>0</v>
      </c>
    </row>
    <row r="81" spans="1:7" s="115" customFormat="1" ht="12.6" customHeight="1">
      <c r="A81" s="145" t="s">
        <v>557</v>
      </c>
      <c r="B81" s="116" t="s">
        <v>2147</v>
      </c>
      <c r="C81" s="117">
        <v>720</v>
      </c>
      <c r="D81" s="175">
        <v>33420.158915277774</v>
      </c>
      <c r="E81" s="175">
        <v>881872.68452320911</v>
      </c>
      <c r="F81" s="175">
        <v>23663595</v>
      </c>
      <c r="G81" s="175">
        <v>0</v>
      </c>
    </row>
    <row r="82" spans="1:7" s="115" customFormat="1" ht="12.6" customHeight="1">
      <c r="A82" s="4" t="s">
        <v>1751</v>
      </c>
      <c r="B82" s="116" t="s">
        <v>2148</v>
      </c>
      <c r="C82" s="117">
        <v>1232</v>
      </c>
      <c r="D82" s="175">
        <v>605.60966964285706</v>
      </c>
      <c r="E82" s="175">
        <v>6638.4112995935347</v>
      </c>
      <c r="F82" s="175">
        <v>157497</v>
      </c>
      <c r="G82" s="175">
        <v>0</v>
      </c>
    </row>
    <row r="83" spans="1:7" s="115" customFormat="1" ht="12.6" customHeight="1">
      <c r="A83" s="4" t="s">
        <v>1753</v>
      </c>
      <c r="B83" s="116" t="s">
        <v>2149</v>
      </c>
      <c r="C83" s="117">
        <v>184</v>
      </c>
      <c r="D83" s="175">
        <v>83.729391304347814</v>
      </c>
      <c r="E83" s="175">
        <v>41.62635933459233</v>
      </c>
      <c r="F83" s="175">
        <v>320</v>
      </c>
      <c r="G83" s="175">
        <v>0</v>
      </c>
    </row>
    <row r="84" spans="1:7" s="115" customFormat="1" ht="12.6" customHeight="1">
      <c r="A84" s="4" t="s">
        <v>1755</v>
      </c>
      <c r="B84" s="116" t="s">
        <v>2150</v>
      </c>
      <c r="C84" s="117">
        <v>179</v>
      </c>
      <c r="D84" s="175">
        <v>3011.2583240223457</v>
      </c>
      <c r="E84" s="175">
        <v>23626.246584493849</v>
      </c>
      <c r="F84" s="175">
        <v>272594</v>
      </c>
      <c r="G84" s="175">
        <v>12</v>
      </c>
    </row>
    <row r="85" spans="1:7" s="115" customFormat="1" ht="12.6" customHeight="1">
      <c r="A85" s="4" t="s">
        <v>489</v>
      </c>
      <c r="B85" s="116" t="s">
        <v>2151</v>
      </c>
      <c r="C85" s="117">
        <v>417</v>
      </c>
      <c r="D85" s="175">
        <v>1312.1393764988018</v>
      </c>
      <c r="E85" s="175">
        <v>24194.780853940782</v>
      </c>
      <c r="F85" s="175">
        <v>494148</v>
      </c>
      <c r="G85" s="175">
        <v>0</v>
      </c>
    </row>
    <row r="86" spans="1:7" s="115" customFormat="1" ht="12.6" customHeight="1">
      <c r="A86" s="4" t="s">
        <v>491</v>
      </c>
      <c r="B86" s="116" t="s">
        <v>2152</v>
      </c>
      <c r="C86" s="117">
        <v>0</v>
      </c>
      <c r="D86" s="175" t="s">
        <v>961</v>
      </c>
      <c r="E86" s="175" t="s">
        <v>961</v>
      </c>
      <c r="F86" s="175" t="s">
        <v>961</v>
      </c>
      <c r="G86" s="175" t="s">
        <v>961</v>
      </c>
    </row>
    <row r="87" spans="1:7" s="115" customFormat="1" ht="12.6" customHeight="1">
      <c r="A87" s="4" t="s">
        <v>1999</v>
      </c>
      <c r="B87" s="116" t="s">
        <v>2153</v>
      </c>
      <c r="C87" s="117">
        <v>0</v>
      </c>
      <c r="D87" s="175" t="s">
        <v>961</v>
      </c>
      <c r="E87" s="175" t="s">
        <v>961</v>
      </c>
      <c r="F87" s="175" t="s">
        <v>961</v>
      </c>
      <c r="G87" s="175" t="s">
        <v>961</v>
      </c>
    </row>
    <row r="88" spans="1:7" s="115" customFormat="1" ht="12.6" customHeight="1">
      <c r="A88" s="4" t="s">
        <v>2001</v>
      </c>
      <c r="B88" s="116" t="s">
        <v>2154</v>
      </c>
      <c r="C88" s="117">
        <v>438</v>
      </c>
      <c r="D88" s="175">
        <v>262.70996598173519</v>
      </c>
      <c r="E88" s="175">
        <v>793.55666262614739</v>
      </c>
      <c r="F88" s="175">
        <v>8300</v>
      </c>
      <c r="G88" s="175">
        <v>1E-3</v>
      </c>
    </row>
    <row r="89" spans="1:7" s="115" customFormat="1" ht="12.6" customHeight="1">
      <c r="A89" s="145" t="s">
        <v>1153</v>
      </c>
      <c r="B89" s="116" t="s">
        <v>2155</v>
      </c>
      <c r="C89" s="117">
        <v>6</v>
      </c>
      <c r="D89" s="175">
        <v>46.516666666666673</v>
      </c>
      <c r="E89" s="175">
        <v>44.699459355418007</v>
      </c>
      <c r="F89" s="175">
        <v>126</v>
      </c>
      <c r="G89" s="175">
        <v>0.1</v>
      </c>
    </row>
    <row r="90" spans="1:7" s="115" customFormat="1" ht="12.6" customHeight="1">
      <c r="A90" s="4" t="s">
        <v>2004</v>
      </c>
      <c r="B90" s="116" t="s">
        <v>2156</v>
      </c>
      <c r="C90" s="117">
        <v>277</v>
      </c>
      <c r="D90" s="175">
        <v>226.54277978339346</v>
      </c>
      <c r="E90" s="175">
        <v>216.6333845025114</v>
      </c>
      <c r="F90" s="175">
        <v>2289</v>
      </c>
      <c r="G90" s="175">
        <v>0</v>
      </c>
    </row>
    <row r="91" spans="1:7" s="115" customFormat="1" ht="12.6" customHeight="1">
      <c r="A91" s="145" t="s">
        <v>558</v>
      </c>
      <c r="B91" s="116" t="s">
        <v>2157</v>
      </c>
      <c r="C91" s="117">
        <v>93</v>
      </c>
      <c r="D91" s="175">
        <v>688.52247311827955</v>
      </c>
      <c r="E91" s="175">
        <v>501.72138250673498</v>
      </c>
      <c r="F91" s="175">
        <v>2105</v>
      </c>
      <c r="G91" s="175">
        <v>26.59</v>
      </c>
    </row>
    <row r="92" spans="1:7" s="115" customFormat="1" ht="12.6" customHeight="1">
      <c r="A92" s="4" t="s">
        <v>4206</v>
      </c>
      <c r="B92" s="116" t="s">
        <v>2732</v>
      </c>
      <c r="C92" s="117">
        <v>7</v>
      </c>
      <c r="D92" s="175">
        <v>613.14285714285711</v>
      </c>
      <c r="E92" s="175">
        <v>398.7411142464195</v>
      </c>
      <c r="F92" s="175">
        <v>1415</v>
      </c>
      <c r="G92" s="175">
        <v>255</v>
      </c>
    </row>
    <row r="93" spans="1:7" s="115" customFormat="1" ht="12.6" customHeight="1">
      <c r="A93" s="4" t="s">
        <v>4208</v>
      </c>
      <c r="B93" s="116" t="s">
        <v>2733</v>
      </c>
      <c r="C93" s="117">
        <v>28</v>
      </c>
      <c r="D93" s="175">
        <v>492.04285714285714</v>
      </c>
      <c r="E93" s="175">
        <v>802.12102828760453</v>
      </c>
      <c r="F93" s="175">
        <v>4032</v>
      </c>
      <c r="G93" s="175">
        <v>12</v>
      </c>
    </row>
    <row r="94" spans="1:7" s="115" customFormat="1" ht="12.6" customHeight="1">
      <c r="A94" s="145" t="s">
        <v>559</v>
      </c>
      <c r="B94" s="116" t="s">
        <v>2735</v>
      </c>
      <c r="C94" s="117">
        <v>4</v>
      </c>
      <c r="D94" s="175">
        <v>3548.75</v>
      </c>
      <c r="E94" s="175">
        <v>5232.6216103084189</v>
      </c>
      <c r="F94" s="175">
        <v>11270</v>
      </c>
      <c r="G94" s="175">
        <v>160</v>
      </c>
    </row>
    <row r="95" spans="1:7" s="115" customFormat="1" ht="12.6" customHeight="1">
      <c r="A95" s="4" t="s">
        <v>4211</v>
      </c>
      <c r="B95" s="116" t="s">
        <v>546</v>
      </c>
      <c r="C95" s="117">
        <v>4</v>
      </c>
      <c r="D95" s="175">
        <v>28.1</v>
      </c>
      <c r="E95" s="175">
        <v>12.80260390181102</v>
      </c>
      <c r="F95" s="175">
        <v>40</v>
      </c>
      <c r="G95" s="175">
        <v>11.6</v>
      </c>
    </row>
    <row r="96" spans="1:7" s="115" customFormat="1" ht="12.6" customHeight="1">
      <c r="A96" s="145" t="s">
        <v>1127</v>
      </c>
      <c r="B96" s="116" t="s">
        <v>2736</v>
      </c>
      <c r="C96" s="117">
        <v>55</v>
      </c>
      <c r="D96" s="175">
        <v>203.74690909090913</v>
      </c>
      <c r="E96" s="175">
        <v>256.72392328085397</v>
      </c>
      <c r="F96" s="175">
        <v>1007</v>
      </c>
      <c r="G96" s="175">
        <v>0.64</v>
      </c>
    </row>
    <row r="97" spans="1:7" s="115" customFormat="1" ht="12.6" customHeight="1">
      <c r="A97" s="4" t="s">
        <v>4214</v>
      </c>
      <c r="B97" s="116" t="s">
        <v>2737</v>
      </c>
      <c r="C97" s="117">
        <v>975</v>
      </c>
      <c r="D97" s="175">
        <v>801.04770728205176</v>
      </c>
      <c r="E97" s="175">
        <v>6246.4663796229124</v>
      </c>
      <c r="F97" s="175">
        <v>145140</v>
      </c>
      <c r="G97" s="175">
        <v>0</v>
      </c>
    </row>
    <row r="98" spans="1:7" s="115" customFormat="1" ht="12.6" customHeight="1">
      <c r="A98" s="4" t="s">
        <v>4226</v>
      </c>
      <c r="B98" s="116" t="s">
        <v>2738</v>
      </c>
      <c r="C98" s="117">
        <v>80</v>
      </c>
      <c r="D98" s="175">
        <v>964.78325000000007</v>
      </c>
      <c r="E98" s="175">
        <v>5767.6906024582759</v>
      </c>
      <c r="F98" s="175">
        <v>50818</v>
      </c>
      <c r="G98" s="175">
        <v>2.6</v>
      </c>
    </row>
    <row r="99" spans="1:7" s="115" customFormat="1" ht="12.6" customHeight="1">
      <c r="A99" s="4" t="s">
        <v>4228</v>
      </c>
      <c r="B99" s="116" t="s">
        <v>2739</v>
      </c>
      <c r="C99" s="117">
        <v>73</v>
      </c>
      <c r="D99" s="175">
        <v>704.89589041095894</v>
      </c>
      <c r="E99" s="175">
        <v>2165.6674130006381</v>
      </c>
      <c r="F99" s="175">
        <v>15014</v>
      </c>
      <c r="G99" s="175">
        <v>0</v>
      </c>
    </row>
    <row r="100" spans="1:7" s="115" customFormat="1" ht="12.6" customHeight="1">
      <c r="A100" s="4" t="s">
        <v>4230</v>
      </c>
      <c r="B100" s="116" t="s">
        <v>2740</v>
      </c>
      <c r="C100" s="117">
        <v>300</v>
      </c>
      <c r="D100" s="175">
        <v>419.00703333333331</v>
      </c>
      <c r="E100" s="175">
        <v>3808.6174459504591</v>
      </c>
      <c r="F100" s="175">
        <v>60800</v>
      </c>
      <c r="G100" s="175">
        <v>0</v>
      </c>
    </row>
    <row r="101" spans="1:7" s="115" customFormat="1" ht="12.6" customHeight="1">
      <c r="A101" s="4" t="s">
        <v>4232</v>
      </c>
      <c r="B101" s="116" t="s">
        <v>388</v>
      </c>
      <c r="C101" s="117">
        <v>17</v>
      </c>
      <c r="D101" s="175">
        <v>331.95882352941175</v>
      </c>
      <c r="E101" s="175">
        <v>1033.4549137836298</v>
      </c>
      <c r="F101" s="175">
        <v>4270</v>
      </c>
      <c r="G101" s="175">
        <v>0.1</v>
      </c>
    </row>
    <row r="102" spans="1:7" s="115" customFormat="1" ht="12.6" customHeight="1">
      <c r="A102" s="4" t="s">
        <v>4234</v>
      </c>
      <c r="B102" s="116" t="s">
        <v>389</v>
      </c>
      <c r="C102" s="117">
        <v>5825</v>
      </c>
      <c r="D102" s="175">
        <v>14094.249513819732</v>
      </c>
      <c r="E102" s="175">
        <v>411134.33536294597</v>
      </c>
      <c r="F102" s="175">
        <v>15872406</v>
      </c>
      <c r="G102" s="175">
        <v>0</v>
      </c>
    </row>
    <row r="103" spans="1:7" s="115" customFormat="1" ht="12.6" customHeight="1">
      <c r="A103" s="4" t="s">
        <v>4236</v>
      </c>
      <c r="B103" s="116" t="s">
        <v>390</v>
      </c>
      <c r="C103" s="117">
        <v>1499</v>
      </c>
      <c r="D103" s="175">
        <v>667.95806737825194</v>
      </c>
      <c r="E103" s="175">
        <v>3948.2223154134795</v>
      </c>
      <c r="F103" s="175">
        <v>70830</v>
      </c>
      <c r="G103" s="175">
        <v>0</v>
      </c>
    </row>
    <row r="104" spans="1:7" s="115" customFormat="1" ht="12.6" customHeight="1">
      <c r="A104" s="4" t="s">
        <v>4238</v>
      </c>
      <c r="B104" s="116" t="s">
        <v>3164</v>
      </c>
      <c r="C104" s="117">
        <v>214</v>
      </c>
      <c r="D104" s="175">
        <v>76019.331168224293</v>
      </c>
      <c r="E104" s="175">
        <v>501333.50832714577</v>
      </c>
      <c r="F104" s="175">
        <v>6225434</v>
      </c>
      <c r="G104" s="175">
        <v>0</v>
      </c>
    </row>
    <row r="105" spans="1:7" s="115" customFormat="1" ht="12.6" customHeight="1">
      <c r="A105" s="4" t="s">
        <v>1584</v>
      </c>
      <c r="B105" s="116" t="s">
        <v>868</v>
      </c>
      <c r="C105" s="117">
        <v>1243</v>
      </c>
      <c r="D105" s="175">
        <v>75749.808447304953</v>
      </c>
      <c r="E105" s="175">
        <v>751088.18475503928</v>
      </c>
      <c r="F105" s="175">
        <v>16239655</v>
      </c>
      <c r="G105" s="175">
        <v>0</v>
      </c>
    </row>
    <row r="106" spans="1:7" s="115" customFormat="1" ht="12.6" customHeight="1">
      <c r="A106" s="4" t="s">
        <v>1586</v>
      </c>
      <c r="B106" s="116" t="s">
        <v>3165</v>
      </c>
      <c r="C106" s="117">
        <v>7</v>
      </c>
      <c r="D106" s="175">
        <v>79.785714285714292</v>
      </c>
      <c r="E106" s="175">
        <v>49.707357891678654</v>
      </c>
      <c r="F106" s="175">
        <v>170</v>
      </c>
      <c r="G106" s="175">
        <v>30</v>
      </c>
    </row>
    <row r="107" spans="1:7" s="115" customFormat="1" ht="12.6" customHeight="1">
      <c r="A107" s="4" t="s">
        <v>1588</v>
      </c>
      <c r="B107" s="118" t="s">
        <v>803</v>
      </c>
      <c r="C107" s="117">
        <v>165</v>
      </c>
      <c r="D107" s="175">
        <v>70.039454545454547</v>
      </c>
      <c r="E107" s="175">
        <v>272.65422049319068</v>
      </c>
      <c r="F107" s="175">
        <v>3383</v>
      </c>
      <c r="G107" s="175">
        <v>0</v>
      </c>
    </row>
    <row r="108" spans="1:7" s="115" customFormat="1" ht="12.6" customHeight="1">
      <c r="A108" s="117" t="s">
        <v>597</v>
      </c>
      <c r="B108" s="118" t="s">
        <v>946</v>
      </c>
      <c r="C108" s="117">
        <v>12</v>
      </c>
      <c r="D108" s="175">
        <v>806</v>
      </c>
      <c r="E108" s="175">
        <v>1650.8242018623744</v>
      </c>
      <c r="F108" s="175">
        <v>5454</v>
      </c>
      <c r="G108" s="175">
        <v>0</v>
      </c>
    </row>
    <row r="109" spans="1:7" s="115" customFormat="1" ht="12.6" customHeight="1">
      <c r="A109" s="117"/>
      <c r="B109" s="117" t="s">
        <v>499</v>
      </c>
      <c r="C109" s="117">
        <v>21388</v>
      </c>
      <c r="D109" s="176">
        <v>17325.696325308578</v>
      </c>
      <c r="E109" s="175">
        <v>353746.67955165898</v>
      </c>
      <c r="F109" s="175">
        <v>23663595</v>
      </c>
      <c r="G109" s="175">
        <v>0</v>
      </c>
    </row>
    <row r="110" spans="1:7" s="115" customFormat="1" ht="12.6" customHeight="1">
      <c r="A110" s="119"/>
      <c r="B110" s="120"/>
      <c r="C110" s="119"/>
      <c r="F110" s="119"/>
      <c r="G110" s="120"/>
    </row>
    <row r="111" spans="1:7" s="115" customFormat="1" ht="12.6" customHeight="1">
      <c r="A111" s="119"/>
      <c r="B111" s="120"/>
      <c r="C111" s="119"/>
      <c r="F111" s="119"/>
      <c r="G111" s="120"/>
    </row>
    <row r="112" spans="1:7" s="115" customFormat="1" ht="12.6" customHeight="1">
      <c r="A112" s="119"/>
      <c r="B112" s="120"/>
      <c r="C112" s="119"/>
      <c r="F112" s="119"/>
      <c r="G112" s="120"/>
    </row>
    <row r="113" spans="1:7" s="115" customFormat="1" ht="12.6" customHeight="1">
      <c r="A113" s="119"/>
      <c r="B113" s="120"/>
      <c r="C113" s="119"/>
      <c r="F113" s="119"/>
      <c r="G113" s="120"/>
    </row>
    <row r="114" spans="1:7" s="115" customFormat="1" ht="12.6" customHeight="1">
      <c r="A114" s="119"/>
      <c r="B114" s="120"/>
      <c r="C114" s="119"/>
      <c r="F114" s="119"/>
      <c r="G114" s="120"/>
    </row>
    <row r="115" spans="1:7" s="115" customFormat="1" ht="12.6" customHeight="1">
      <c r="A115" s="119"/>
      <c r="B115" s="120"/>
      <c r="C115" s="119"/>
      <c r="F115" s="119"/>
      <c r="G115" s="120"/>
    </row>
    <row r="116" spans="1:7" s="115" customFormat="1" ht="12.6" customHeight="1">
      <c r="A116" s="119"/>
      <c r="B116" s="120"/>
      <c r="C116" s="119"/>
      <c r="F116" s="119"/>
      <c r="G116" s="120"/>
    </row>
    <row r="117" spans="1:7" s="115" customFormat="1" ht="12.6" customHeight="1">
      <c r="A117" s="119"/>
      <c r="B117" s="120"/>
      <c r="C117" s="119"/>
      <c r="F117" s="119"/>
      <c r="G117" s="120"/>
    </row>
    <row r="118" spans="1:7" s="115" customFormat="1" ht="12.6" customHeight="1">
      <c r="A118" s="119"/>
      <c r="B118" s="120"/>
      <c r="C118" s="119"/>
      <c r="F118" s="119"/>
      <c r="G118" s="120"/>
    </row>
    <row r="119" spans="1:7" s="115" customFormat="1" ht="12.6" customHeight="1">
      <c r="A119" s="119"/>
      <c r="B119" s="120"/>
      <c r="C119" s="119"/>
      <c r="F119" s="119"/>
      <c r="G119" s="120"/>
    </row>
    <row r="120" spans="1:7" s="115" customFormat="1" ht="12.6" customHeight="1">
      <c r="A120" s="119"/>
      <c r="B120" s="120"/>
      <c r="C120" s="119"/>
      <c r="F120" s="119"/>
      <c r="G120" s="120"/>
    </row>
    <row r="121" spans="1:7" s="115" customFormat="1" ht="12.6" customHeight="1">
      <c r="A121" s="119"/>
      <c r="B121" s="120"/>
      <c r="C121" s="119"/>
      <c r="F121" s="119"/>
      <c r="G121" s="120"/>
    </row>
    <row r="122" spans="1:7" s="115" customFormat="1" ht="12.6" customHeight="1">
      <c r="A122" s="119"/>
      <c r="B122" s="120"/>
      <c r="C122" s="119"/>
      <c r="F122" s="119"/>
      <c r="G122" s="120"/>
    </row>
    <row r="123" spans="1:7" s="115" customFormat="1" ht="12.6" customHeight="1">
      <c r="A123" s="119"/>
      <c r="B123" s="120"/>
      <c r="C123" s="119"/>
      <c r="F123" s="119"/>
      <c r="G123" s="120"/>
    </row>
    <row r="124" spans="1:7" s="115" customFormat="1" ht="12.6" customHeight="1">
      <c r="A124" s="119"/>
      <c r="B124" s="120"/>
      <c r="C124" s="119"/>
      <c r="F124" s="119"/>
      <c r="G124" s="120"/>
    </row>
    <row r="125" spans="1:7" s="115" customFormat="1" ht="12.6" customHeight="1">
      <c r="A125" s="119"/>
      <c r="B125" s="120"/>
      <c r="C125" s="119"/>
      <c r="F125" s="119"/>
      <c r="G125" s="120"/>
    </row>
    <row r="126" spans="1:7" s="115" customFormat="1" ht="12.6" customHeight="1">
      <c r="A126" s="119"/>
      <c r="B126" s="120"/>
      <c r="C126" s="119"/>
      <c r="F126" s="119"/>
      <c r="G126" s="120"/>
    </row>
    <row r="127" spans="1:7" s="115" customFormat="1" ht="12.6" customHeight="1">
      <c r="A127" s="119"/>
      <c r="B127" s="120"/>
      <c r="C127" s="119"/>
      <c r="F127" s="119"/>
      <c r="G127" s="120"/>
    </row>
    <row r="128" spans="1:7" s="115" customFormat="1" ht="12.6" customHeight="1">
      <c r="A128" s="119"/>
      <c r="B128" s="120"/>
      <c r="C128" s="119"/>
      <c r="F128" s="119"/>
      <c r="G128" s="120"/>
    </row>
    <row r="129" spans="1:7" s="115" customFormat="1" ht="12.6" customHeight="1">
      <c r="A129" s="119"/>
      <c r="B129" s="120"/>
      <c r="C129" s="119"/>
      <c r="F129" s="119"/>
      <c r="G129" s="120"/>
    </row>
    <row r="130" spans="1:7" s="115" customFormat="1" ht="12.6" customHeight="1">
      <c r="A130" s="119"/>
      <c r="B130" s="120"/>
      <c r="C130" s="119"/>
      <c r="F130" s="119"/>
      <c r="G130" s="120"/>
    </row>
    <row r="131" spans="1:7" s="115" customFormat="1" ht="12.6" customHeight="1">
      <c r="A131" s="119"/>
      <c r="B131" s="120"/>
      <c r="C131" s="119"/>
      <c r="F131" s="119"/>
      <c r="G131" s="120"/>
    </row>
    <row r="132" spans="1:7" s="115" customFormat="1" ht="12.6" customHeight="1">
      <c r="A132" s="119"/>
      <c r="B132" s="120"/>
      <c r="C132" s="119"/>
      <c r="F132" s="119"/>
      <c r="G132" s="120"/>
    </row>
    <row r="133" spans="1:7" s="115" customFormat="1" ht="12.6" customHeight="1">
      <c r="A133" s="119"/>
      <c r="B133" s="120"/>
      <c r="C133" s="119"/>
      <c r="F133" s="119"/>
      <c r="G133" s="120"/>
    </row>
    <row r="134" spans="1:7" ht="12.75" customHeight="1">
      <c r="A134" s="2"/>
    </row>
    <row r="135" spans="1:7" ht="12.75" customHeight="1">
      <c r="A135" s="2"/>
    </row>
    <row r="136" spans="1:7" ht="12.75" customHeight="1">
      <c r="A136" s="2"/>
    </row>
    <row r="137" spans="1:7" ht="12.75" customHeight="1">
      <c r="A137" s="2"/>
    </row>
    <row r="138" spans="1:7" ht="12.75" customHeight="1">
      <c r="A138" s="2"/>
    </row>
    <row r="139" spans="1:7" ht="12.75" customHeight="1">
      <c r="A139" s="2"/>
    </row>
    <row r="140" spans="1:7" ht="12.75" customHeight="1">
      <c r="A140" s="2"/>
    </row>
    <row r="141" spans="1:7" ht="12.75" customHeight="1">
      <c r="A141" s="2"/>
    </row>
    <row r="142" spans="1:7" ht="12.75" customHeight="1">
      <c r="A142" s="2"/>
    </row>
    <row r="143" spans="1:7" ht="12.75" customHeight="1">
      <c r="A143" s="2"/>
    </row>
    <row r="144" spans="1:7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195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>
      <c r="A1" s="1" t="s">
        <v>903</v>
      </c>
    </row>
    <row r="2" spans="1:7" ht="12.75" customHeight="1">
      <c r="A2" s="1"/>
      <c r="G2" s="38" t="s">
        <v>3247</v>
      </c>
    </row>
    <row r="3" spans="1:7" s="115" customFormat="1" ht="12.6" customHeight="1">
      <c r="A3" s="161"/>
      <c r="B3" s="162" t="s">
        <v>496</v>
      </c>
      <c r="C3" s="163" t="s">
        <v>3248</v>
      </c>
      <c r="D3" s="164" t="s">
        <v>3249</v>
      </c>
      <c r="E3" s="164" t="s">
        <v>3250</v>
      </c>
      <c r="F3" s="164" t="s">
        <v>3251</v>
      </c>
      <c r="G3" s="164" t="s">
        <v>3252</v>
      </c>
    </row>
    <row r="4" spans="1:7" s="115" customFormat="1" ht="12.6" customHeight="1">
      <c r="A4" s="145" t="s">
        <v>555</v>
      </c>
      <c r="B4" s="116" t="s">
        <v>915</v>
      </c>
      <c r="C4" s="117">
        <v>70</v>
      </c>
      <c r="D4" s="175">
        <v>79862</v>
      </c>
      <c r="E4" s="175">
        <v>572487.99292270467</v>
      </c>
      <c r="F4" s="175">
        <v>4779876</v>
      </c>
      <c r="G4" s="175">
        <v>0</v>
      </c>
    </row>
    <row r="5" spans="1:7" s="115" customFormat="1" ht="12.6" customHeight="1">
      <c r="A5" s="4" t="s">
        <v>2177</v>
      </c>
      <c r="B5" s="116" t="s">
        <v>916</v>
      </c>
      <c r="C5" s="117">
        <v>142</v>
      </c>
      <c r="D5" s="175">
        <v>206.56279577464787</v>
      </c>
      <c r="E5" s="175">
        <v>443.92042135071017</v>
      </c>
      <c r="F5" s="175">
        <v>4049</v>
      </c>
      <c r="G5" s="175">
        <v>0</v>
      </c>
    </row>
    <row r="6" spans="1:7" s="115" customFormat="1" ht="12.6" customHeight="1">
      <c r="A6" s="4" t="s">
        <v>500</v>
      </c>
      <c r="B6" s="116" t="s">
        <v>8767</v>
      </c>
      <c r="C6" s="117">
        <v>473</v>
      </c>
      <c r="D6" s="175">
        <v>1285.9529386892177</v>
      </c>
      <c r="E6" s="175">
        <v>13087.920379213961</v>
      </c>
      <c r="F6" s="175">
        <v>284800</v>
      </c>
      <c r="G6" s="175">
        <v>8.34</v>
      </c>
    </row>
    <row r="7" spans="1:7" s="115" customFormat="1" ht="12.6" customHeight="1">
      <c r="A7" s="4" t="s">
        <v>501</v>
      </c>
      <c r="B7" s="116" t="s">
        <v>8768</v>
      </c>
      <c r="C7" s="117">
        <v>307</v>
      </c>
      <c r="D7" s="175">
        <v>639.11113029315959</v>
      </c>
      <c r="E7" s="175">
        <v>4327.8155825727672</v>
      </c>
      <c r="F7" s="175">
        <v>70103</v>
      </c>
      <c r="G7" s="175">
        <v>3</v>
      </c>
    </row>
    <row r="8" spans="1:7" s="115" customFormat="1" ht="12.6" customHeight="1">
      <c r="A8" s="4" t="s">
        <v>502</v>
      </c>
      <c r="B8" s="116" t="s">
        <v>594</v>
      </c>
      <c r="C8" s="117">
        <v>324</v>
      </c>
      <c r="D8" s="175">
        <v>446.00586419753085</v>
      </c>
      <c r="E8" s="175">
        <v>656.44229190164435</v>
      </c>
      <c r="F8" s="175">
        <v>5100</v>
      </c>
      <c r="G8" s="175">
        <v>8</v>
      </c>
    </row>
    <row r="9" spans="1:7" s="115" customFormat="1" ht="12.6" customHeight="1">
      <c r="A9" s="4" t="s">
        <v>503</v>
      </c>
      <c r="B9" s="116" t="s">
        <v>1730</v>
      </c>
      <c r="C9" s="117">
        <v>110</v>
      </c>
      <c r="D9" s="175">
        <v>1670.3318181818181</v>
      </c>
      <c r="E9" s="175">
        <v>7024.4152268797807</v>
      </c>
      <c r="F9" s="175">
        <v>51065</v>
      </c>
      <c r="G9" s="175">
        <v>3</v>
      </c>
    </row>
    <row r="10" spans="1:7" s="115" customFormat="1" ht="12.6" customHeight="1">
      <c r="A10" s="4" t="s">
        <v>587</v>
      </c>
      <c r="B10" s="116" t="s">
        <v>2139</v>
      </c>
      <c r="C10" s="117">
        <v>0</v>
      </c>
      <c r="D10" s="175" t="s">
        <v>961</v>
      </c>
      <c r="E10" s="175" t="s">
        <v>961</v>
      </c>
      <c r="F10" s="175" t="s">
        <v>961</v>
      </c>
      <c r="G10" s="175" t="s">
        <v>961</v>
      </c>
    </row>
    <row r="11" spans="1:7" s="115" customFormat="1" ht="12.6" customHeight="1">
      <c r="A11" s="4" t="s">
        <v>504</v>
      </c>
      <c r="B11" s="116" t="s">
        <v>2734</v>
      </c>
      <c r="C11" s="117">
        <v>39</v>
      </c>
      <c r="D11" s="175">
        <v>23724.282051282051</v>
      </c>
      <c r="E11" s="175">
        <v>20982.85175158229</v>
      </c>
      <c r="F11" s="175">
        <v>72447</v>
      </c>
      <c r="G11" s="175">
        <v>1</v>
      </c>
    </row>
    <row r="12" spans="1:7" s="115" customFormat="1" ht="12.6" customHeight="1">
      <c r="A12" s="4" t="s">
        <v>505</v>
      </c>
      <c r="B12" s="116" t="s">
        <v>2745</v>
      </c>
      <c r="C12" s="117">
        <v>35</v>
      </c>
      <c r="D12" s="175">
        <v>292.65714285714284</v>
      </c>
      <c r="E12" s="175">
        <v>301.76226938915136</v>
      </c>
      <c r="F12" s="175">
        <v>1411</v>
      </c>
      <c r="G12" s="175">
        <v>30</v>
      </c>
    </row>
    <row r="13" spans="1:7" s="115" customFormat="1" ht="12.6" customHeight="1">
      <c r="A13" s="4" t="s">
        <v>506</v>
      </c>
      <c r="B13" s="116" t="s">
        <v>2799</v>
      </c>
      <c r="C13" s="117">
        <v>35</v>
      </c>
      <c r="D13" s="175">
        <v>1947.7714285714285</v>
      </c>
      <c r="E13" s="175">
        <v>9580.6993054532613</v>
      </c>
      <c r="F13" s="175">
        <v>56987</v>
      </c>
      <c r="G13" s="175">
        <v>27</v>
      </c>
    </row>
    <row r="14" spans="1:7" s="115" customFormat="1" ht="12.6" customHeight="1">
      <c r="A14" s="4" t="s">
        <v>507</v>
      </c>
      <c r="B14" s="116" t="s">
        <v>3142</v>
      </c>
      <c r="C14" s="117">
        <v>373</v>
      </c>
      <c r="D14" s="175">
        <v>1187.6467345844505</v>
      </c>
      <c r="E14" s="175">
        <v>1927.0547155809736</v>
      </c>
      <c r="F14" s="175">
        <v>14564.5</v>
      </c>
      <c r="G14" s="175">
        <v>1</v>
      </c>
    </row>
    <row r="15" spans="1:7" s="115" customFormat="1" ht="12.6" customHeight="1">
      <c r="A15" s="4" t="s">
        <v>508</v>
      </c>
      <c r="B15" s="116" t="s">
        <v>1190</v>
      </c>
      <c r="C15" s="117">
        <v>47</v>
      </c>
      <c r="D15" s="175">
        <v>1021.7021276595744</v>
      </c>
      <c r="E15" s="175">
        <v>1642.4697722702422</v>
      </c>
      <c r="F15" s="175">
        <v>7500</v>
      </c>
      <c r="G15" s="175">
        <v>12</v>
      </c>
    </row>
    <row r="16" spans="1:7" s="115" customFormat="1" ht="12.6" customHeight="1">
      <c r="A16" s="4" t="s">
        <v>509</v>
      </c>
      <c r="B16" s="116" t="s">
        <v>1191</v>
      </c>
      <c r="C16" s="117">
        <v>36</v>
      </c>
      <c r="D16" s="175">
        <v>3852.75</v>
      </c>
      <c r="E16" s="175">
        <v>10654.752086342909</v>
      </c>
      <c r="F16" s="175">
        <v>61438</v>
      </c>
      <c r="G16" s="175">
        <v>35</v>
      </c>
    </row>
    <row r="17" spans="1:7" s="115" customFormat="1" ht="12.6" customHeight="1">
      <c r="A17" s="4" t="s">
        <v>510</v>
      </c>
      <c r="B17" s="116" t="s">
        <v>1192</v>
      </c>
      <c r="C17" s="117">
        <v>2</v>
      </c>
      <c r="D17" s="175">
        <v>9330</v>
      </c>
      <c r="E17" s="175">
        <v>10719.738802788061</v>
      </c>
      <c r="F17" s="175">
        <v>16910</v>
      </c>
      <c r="G17" s="175">
        <v>1750</v>
      </c>
    </row>
    <row r="18" spans="1:7" s="115" customFormat="1" ht="12.6" customHeight="1">
      <c r="A18" s="4" t="s">
        <v>511</v>
      </c>
      <c r="B18" s="116" t="s">
        <v>1193</v>
      </c>
      <c r="C18" s="117">
        <v>32</v>
      </c>
      <c r="D18" s="175">
        <v>7162.3031250000004</v>
      </c>
      <c r="E18" s="175">
        <v>7711.5913594504746</v>
      </c>
      <c r="F18" s="175">
        <v>27708</v>
      </c>
      <c r="G18" s="175">
        <v>204</v>
      </c>
    </row>
    <row r="19" spans="1:7" s="115" customFormat="1" ht="12.6" customHeight="1">
      <c r="A19" s="4" t="s">
        <v>512</v>
      </c>
      <c r="B19" s="116" t="s">
        <v>1194</v>
      </c>
      <c r="C19" s="117">
        <v>10</v>
      </c>
      <c r="D19" s="175">
        <v>4480.8</v>
      </c>
      <c r="E19" s="175">
        <v>5719.6297044088051</v>
      </c>
      <c r="F19" s="175">
        <v>19289</v>
      </c>
      <c r="G19" s="175">
        <v>193</v>
      </c>
    </row>
    <row r="20" spans="1:7" s="115" customFormat="1" ht="12.6" customHeight="1">
      <c r="A20" s="4" t="s">
        <v>513</v>
      </c>
      <c r="B20" s="116" t="s">
        <v>917</v>
      </c>
      <c r="C20" s="117">
        <v>87</v>
      </c>
      <c r="D20" s="175">
        <v>832.40229885057477</v>
      </c>
      <c r="E20" s="175">
        <v>3858.1607121087854</v>
      </c>
      <c r="F20" s="175">
        <v>36147</v>
      </c>
      <c r="G20" s="175">
        <v>24</v>
      </c>
    </row>
    <row r="21" spans="1:7" s="115" customFormat="1" ht="12.6" customHeight="1">
      <c r="A21" s="4" t="s">
        <v>514</v>
      </c>
      <c r="B21" s="116" t="s">
        <v>1195</v>
      </c>
      <c r="C21" s="117">
        <v>140</v>
      </c>
      <c r="D21" s="175">
        <v>5101.9014285714284</v>
      </c>
      <c r="E21" s="175">
        <v>54443.066047494023</v>
      </c>
      <c r="F21" s="175">
        <v>644573</v>
      </c>
      <c r="G21" s="175">
        <v>30</v>
      </c>
    </row>
    <row r="22" spans="1:7" s="115" customFormat="1" ht="12.6" customHeight="1">
      <c r="A22" s="145" t="s">
        <v>810</v>
      </c>
      <c r="B22" s="116" t="s">
        <v>1196</v>
      </c>
      <c r="C22" s="117">
        <v>3</v>
      </c>
      <c r="D22" s="175">
        <v>2797.3333333333335</v>
      </c>
      <c r="E22" s="175">
        <v>1959.5587088253656</v>
      </c>
      <c r="F22" s="175">
        <v>5056</v>
      </c>
      <c r="G22" s="175">
        <v>1551</v>
      </c>
    </row>
    <row r="23" spans="1:7" s="115" customFormat="1" ht="12.6" customHeight="1">
      <c r="A23" s="4" t="s">
        <v>515</v>
      </c>
      <c r="B23" s="116" t="s">
        <v>1197</v>
      </c>
      <c r="C23" s="117">
        <v>82</v>
      </c>
      <c r="D23" s="175">
        <v>267.15609756097558</v>
      </c>
      <c r="E23" s="175">
        <v>265.40112296950036</v>
      </c>
      <c r="F23" s="175">
        <v>1817</v>
      </c>
      <c r="G23" s="175">
        <v>20.8</v>
      </c>
    </row>
    <row r="24" spans="1:7" s="115" customFormat="1" ht="12.6" customHeight="1">
      <c r="A24" s="4" t="s">
        <v>516</v>
      </c>
      <c r="B24" s="116" t="s">
        <v>1198</v>
      </c>
      <c r="C24" s="117">
        <v>3</v>
      </c>
      <c r="D24" s="175">
        <v>473</v>
      </c>
      <c r="E24" s="175">
        <v>135.95587519485872</v>
      </c>
      <c r="F24" s="175">
        <v>625</v>
      </c>
      <c r="G24" s="175">
        <v>363</v>
      </c>
    </row>
    <row r="25" spans="1:7" s="115" customFormat="1" ht="12.6" customHeight="1">
      <c r="A25" s="4" t="s">
        <v>2810</v>
      </c>
      <c r="B25" s="116" t="s">
        <v>1199</v>
      </c>
      <c r="C25" s="117">
        <v>318</v>
      </c>
      <c r="D25" s="175">
        <v>2199.2465408805033</v>
      </c>
      <c r="E25" s="175">
        <v>8828.6593518181107</v>
      </c>
      <c r="F25" s="175">
        <v>145778</v>
      </c>
      <c r="G25" s="175">
        <v>0.2</v>
      </c>
    </row>
    <row r="26" spans="1:7" s="115" customFormat="1" ht="12.6" customHeight="1">
      <c r="A26" s="4" t="s">
        <v>2811</v>
      </c>
      <c r="B26" s="116" t="s">
        <v>278</v>
      </c>
      <c r="C26" s="117">
        <v>1</v>
      </c>
      <c r="D26" s="175">
        <v>931</v>
      </c>
      <c r="E26" s="175" t="s">
        <v>961</v>
      </c>
      <c r="F26" s="175">
        <v>931</v>
      </c>
      <c r="G26" s="175">
        <v>931</v>
      </c>
    </row>
    <row r="27" spans="1:7" s="115" customFormat="1" ht="12.6" customHeight="1">
      <c r="A27" s="145" t="s">
        <v>556</v>
      </c>
      <c r="B27" s="116" t="s">
        <v>1200</v>
      </c>
      <c r="C27" s="117">
        <v>31</v>
      </c>
      <c r="D27" s="175">
        <v>39106.874193548392</v>
      </c>
      <c r="E27" s="175">
        <v>55050.254423668601</v>
      </c>
      <c r="F27" s="175">
        <v>230485</v>
      </c>
      <c r="G27" s="175">
        <v>166</v>
      </c>
    </row>
    <row r="28" spans="1:7" s="115" customFormat="1" ht="12.6" customHeight="1">
      <c r="A28" s="4" t="s">
        <v>2812</v>
      </c>
      <c r="B28" s="116" t="s">
        <v>517</v>
      </c>
      <c r="C28" s="117">
        <v>0</v>
      </c>
      <c r="D28" s="175" t="s">
        <v>961</v>
      </c>
      <c r="E28" s="175" t="s">
        <v>961</v>
      </c>
      <c r="F28" s="175" t="s">
        <v>961</v>
      </c>
      <c r="G28" s="175" t="s">
        <v>961</v>
      </c>
    </row>
    <row r="29" spans="1:7" s="115" customFormat="1" ht="12.6" customHeight="1">
      <c r="A29" s="4" t="s">
        <v>2813</v>
      </c>
      <c r="B29" s="116" t="s">
        <v>518</v>
      </c>
      <c r="C29" s="117">
        <v>11</v>
      </c>
      <c r="D29" s="175">
        <v>323.76363636363635</v>
      </c>
      <c r="E29" s="175">
        <v>388.93168364823987</v>
      </c>
      <c r="F29" s="175">
        <v>1158</v>
      </c>
      <c r="G29" s="175">
        <v>40</v>
      </c>
    </row>
    <row r="30" spans="1:7" s="115" customFormat="1" ht="12.6" customHeight="1">
      <c r="A30" s="4" t="s">
        <v>2814</v>
      </c>
      <c r="B30" s="116" t="s">
        <v>279</v>
      </c>
      <c r="C30" s="117">
        <v>3</v>
      </c>
      <c r="D30" s="175">
        <v>402.33333333333331</v>
      </c>
      <c r="E30" s="175">
        <v>527.76162548382888</v>
      </c>
      <c r="F30" s="175">
        <v>1011</v>
      </c>
      <c r="G30" s="175">
        <v>72</v>
      </c>
    </row>
    <row r="31" spans="1:7" s="115" customFormat="1" ht="12.6" customHeight="1">
      <c r="A31" s="4" t="s">
        <v>394</v>
      </c>
      <c r="B31" s="116" t="s">
        <v>280</v>
      </c>
      <c r="C31" s="117">
        <v>14</v>
      </c>
      <c r="D31" s="175">
        <v>62.321428571428569</v>
      </c>
      <c r="E31" s="175">
        <v>118.10321547483161</v>
      </c>
      <c r="F31" s="175">
        <v>349</v>
      </c>
      <c r="G31" s="175">
        <v>0</v>
      </c>
    </row>
    <row r="32" spans="1:7" s="115" customFormat="1" ht="12.6" customHeight="1">
      <c r="A32" s="145" t="s">
        <v>820</v>
      </c>
      <c r="B32" s="116" t="s">
        <v>281</v>
      </c>
      <c r="C32" s="117">
        <v>297</v>
      </c>
      <c r="D32" s="175">
        <v>21244.182491582491</v>
      </c>
      <c r="E32" s="175">
        <v>48157.538167944069</v>
      </c>
      <c r="F32" s="175">
        <v>364800</v>
      </c>
      <c r="G32" s="175">
        <v>18</v>
      </c>
    </row>
    <row r="33" spans="1:7" s="115" customFormat="1" ht="12.6" customHeight="1">
      <c r="A33" s="4" t="s">
        <v>395</v>
      </c>
      <c r="B33" s="116" t="s">
        <v>519</v>
      </c>
      <c r="C33" s="117">
        <v>36</v>
      </c>
      <c r="D33" s="175">
        <v>334.29750000000001</v>
      </c>
      <c r="E33" s="175">
        <v>1178.7436692618967</v>
      </c>
      <c r="F33" s="175">
        <v>7107</v>
      </c>
      <c r="G33" s="175">
        <v>0.01</v>
      </c>
    </row>
    <row r="34" spans="1:7" s="115" customFormat="1" ht="12.6" customHeight="1">
      <c r="A34" s="4" t="s">
        <v>396</v>
      </c>
      <c r="B34" s="116" t="s">
        <v>520</v>
      </c>
      <c r="C34" s="117">
        <v>24</v>
      </c>
      <c r="D34" s="175">
        <v>103179.54166666667</v>
      </c>
      <c r="E34" s="175">
        <v>318680.79418999102</v>
      </c>
      <c r="F34" s="175">
        <v>1565546</v>
      </c>
      <c r="G34" s="175">
        <v>9</v>
      </c>
    </row>
    <row r="35" spans="1:7" s="115" customFormat="1" ht="12.6" customHeight="1">
      <c r="A35" s="4" t="s">
        <v>2865</v>
      </c>
      <c r="B35" s="116" t="s">
        <v>2854</v>
      </c>
      <c r="C35" s="117">
        <v>3</v>
      </c>
      <c r="D35" s="175">
        <v>2836</v>
      </c>
      <c r="E35" s="175">
        <v>1348.6126204362763</v>
      </c>
      <c r="F35" s="175">
        <v>3700</v>
      </c>
      <c r="G35" s="175">
        <v>1282</v>
      </c>
    </row>
    <row r="36" spans="1:7" s="115" customFormat="1" ht="12.6" customHeight="1">
      <c r="A36" s="4" t="s">
        <v>2860</v>
      </c>
      <c r="B36" s="116" t="s">
        <v>282</v>
      </c>
      <c r="C36" s="117">
        <v>28</v>
      </c>
      <c r="D36" s="175">
        <v>11172.535714285714</v>
      </c>
      <c r="E36" s="175">
        <v>21969.017669642119</v>
      </c>
      <c r="F36" s="175">
        <v>79459</v>
      </c>
      <c r="G36" s="175">
        <v>37</v>
      </c>
    </row>
    <row r="37" spans="1:7" s="115" customFormat="1" ht="12.6" customHeight="1">
      <c r="A37" s="4" t="s">
        <v>2862</v>
      </c>
      <c r="B37" s="116" t="s">
        <v>3130</v>
      </c>
      <c r="C37" s="117">
        <v>215</v>
      </c>
      <c r="D37" s="175">
        <v>33254.962418604649</v>
      </c>
      <c r="E37" s="175">
        <v>220109.10172239429</v>
      </c>
      <c r="F37" s="175">
        <v>2941000</v>
      </c>
      <c r="G37" s="175">
        <v>0.03</v>
      </c>
    </row>
    <row r="38" spans="1:7" s="115" customFormat="1" ht="12.6" customHeight="1">
      <c r="A38" s="4" t="s">
        <v>2866</v>
      </c>
      <c r="B38" s="116" t="s">
        <v>283</v>
      </c>
      <c r="C38" s="117">
        <v>15</v>
      </c>
      <c r="D38" s="175">
        <v>15244.9</v>
      </c>
      <c r="E38" s="175">
        <v>32956.813296342836</v>
      </c>
      <c r="F38" s="175">
        <v>109400</v>
      </c>
      <c r="G38" s="175">
        <v>0</v>
      </c>
    </row>
    <row r="39" spans="1:7" s="115" customFormat="1" ht="12.6" customHeight="1">
      <c r="A39" s="4" t="s">
        <v>3255</v>
      </c>
      <c r="B39" s="116" t="s">
        <v>284</v>
      </c>
      <c r="C39" s="117">
        <v>3</v>
      </c>
      <c r="D39" s="175">
        <v>28047</v>
      </c>
      <c r="E39" s="175">
        <v>41297.964635076147</v>
      </c>
      <c r="F39" s="175">
        <v>75560</v>
      </c>
      <c r="G39" s="175">
        <v>768</v>
      </c>
    </row>
    <row r="40" spans="1:7" s="115" customFormat="1" ht="12.6" customHeight="1">
      <c r="A40" s="4" t="s">
        <v>3257</v>
      </c>
      <c r="B40" s="116" t="s">
        <v>285</v>
      </c>
      <c r="C40" s="117">
        <v>9</v>
      </c>
      <c r="D40" s="175">
        <v>14904.666666666666</v>
      </c>
      <c r="E40" s="175">
        <v>25348.859323448854</v>
      </c>
      <c r="F40" s="175">
        <v>72979</v>
      </c>
      <c r="G40" s="175">
        <v>80</v>
      </c>
    </row>
    <row r="41" spans="1:7" s="115" customFormat="1" ht="12.6" customHeight="1">
      <c r="A41" s="4" t="s">
        <v>3259</v>
      </c>
      <c r="B41" s="116" t="s">
        <v>3131</v>
      </c>
      <c r="C41" s="117">
        <v>6</v>
      </c>
      <c r="D41" s="175">
        <v>2255.6333333333332</v>
      </c>
      <c r="E41" s="175">
        <v>3424.3203130937777</v>
      </c>
      <c r="F41" s="175">
        <v>8746</v>
      </c>
      <c r="G41" s="175">
        <v>3.8</v>
      </c>
    </row>
    <row r="42" spans="1:7" s="115" customFormat="1" ht="12.6" customHeight="1">
      <c r="A42" s="4" t="s">
        <v>3261</v>
      </c>
      <c r="B42" s="116" t="s">
        <v>3132</v>
      </c>
      <c r="C42" s="117">
        <v>24</v>
      </c>
      <c r="D42" s="175">
        <v>6184.5666666666666</v>
      </c>
      <c r="E42" s="175">
        <v>14436.23979473237</v>
      </c>
      <c r="F42" s="175">
        <v>68309</v>
      </c>
      <c r="G42" s="175">
        <v>23.6</v>
      </c>
    </row>
    <row r="43" spans="1:7" s="115" customFormat="1" ht="12.6" customHeight="1">
      <c r="A43" s="4" t="s">
        <v>3263</v>
      </c>
      <c r="B43" s="116" t="s">
        <v>3133</v>
      </c>
      <c r="C43" s="117">
        <v>132</v>
      </c>
      <c r="D43" s="175">
        <v>6983.8575757575754</v>
      </c>
      <c r="E43" s="175">
        <v>26689.221608772255</v>
      </c>
      <c r="F43" s="175">
        <v>283598</v>
      </c>
      <c r="G43" s="175">
        <v>9</v>
      </c>
    </row>
    <row r="44" spans="1:7" s="115" customFormat="1" ht="12.6" customHeight="1">
      <c r="A44" s="4" t="s">
        <v>3265</v>
      </c>
      <c r="B44" s="116" t="s">
        <v>3134</v>
      </c>
      <c r="C44" s="117">
        <v>9</v>
      </c>
      <c r="D44" s="175">
        <v>45106.555555555555</v>
      </c>
      <c r="E44" s="175">
        <v>59393.839108343367</v>
      </c>
      <c r="F44" s="175">
        <v>161663</v>
      </c>
      <c r="G44" s="175">
        <v>1795</v>
      </c>
    </row>
    <row r="45" spans="1:7" s="115" customFormat="1" ht="12.6" customHeight="1">
      <c r="A45" s="4" t="s">
        <v>3267</v>
      </c>
      <c r="B45" s="116" t="s">
        <v>286</v>
      </c>
      <c r="C45" s="117">
        <v>7</v>
      </c>
      <c r="D45" s="175">
        <v>1881.1428571428571</v>
      </c>
      <c r="E45" s="175">
        <v>1252.3338783476006</v>
      </c>
      <c r="F45" s="175">
        <v>4278</v>
      </c>
      <c r="G45" s="175">
        <v>350</v>
      </c>
    </row>
    <row r="46" spans="1:7" s="115" customFormat="1" ht="12.6" customHeight="1">
      <c r="A46" s="4" t="s">
        <v>4707</v>
      </c>
      <c r="B46" s="116" t="s">
        <v>3135</v>
      </c>
      <c r="C46" s="117">
        <v>4</v>
      </c>
      <c r="D46" s="175">
        <v>504.75</v>
      </c>
      <c r="E46" s="175">
        <v>174.57066382031852</v>
      </c>
      <c r="F46" s="175">
        <v>729</v>
      </c>
      <c r="G46" s="175">
        <v>357</v>
      </c>
    </row>
    <row r="47" spans="1:7" s="115" customFormat="1" ht="12.6" customHeight="1">
      <c r="A47" s="4" t="s">
        <v>4709</v>
      </c>
      <c r="B47" s="116" t="s">
        <v>2782</v>
      </c>
      <c r="C47" s="117">
        <v>49</v>
      </c>
      <c r="D47" s="175">
        <v>79466.502040816325</v>
      </c>
      <c r="E47" s="175">
        <v>171482.89483687151</v>
      </c>
      <c r="F47" s="175">
        <v>824100</v>
      </c>
      <c r="G47" s="175">
        <v>0</v>
      </c>
    </row>
    <row r="48" spans="1:7" s="115" customFormat="1" ht="12.6" customHeight="1">
      <c r="A48" s="4" t="s">
        <v>4711</v>
      </c>
      <c r="B48" s="116" t="s">
        <v>2783</v>
      </c>
      <c r="C48" s="117">
        <v>0</v>
      </c>
      <c r="D48" s="175" t="s">
        <v>961</v>
      </c>
      <c r="E48" s="175" t="s">
        <v>961</v>
      </c>
      <c r="F48" s="175" t="s">
        <v>961</v>
      </c>
      <c r="G48" s="175" t="s">
        <v>961</v>
      </c>
    </row>
    <row r="49" spans="1:7" s="115" customFormat="1" ht="12.6" customHeight="1">
      <c r="A49" s="4" t="s">
        <v>4713</v>
      </c>
      <c r="B49" s="116" t="s">
        <v>3136</v>
      </c>
      <c r="C49" s="117">
        <v>1</v>
      </c>
      <c r="D49" s="175">
        <v>870</v>
      </c>
      <c r="E49" s="175" t="s">
        <v>961</v>
      </c>
      <c r="F49" s="175">
        <v>870</v>
      </c>
      <c r="G49" s="175">
        <v>870</v>
      </c>
    </row>
    <row r="50" spans="1:7" s="115" customFormat="1" ht="12.6" customHeight="1">
      <c r="A50" s="4" t="s">
        <v>75</v>
      </c>
      <c r="B50" s="116" t="s">
        <v>595</v>
      </c>
      <c r="C50" s="117">
        <v>2</v>
      </c>
      <c r="D50" s="175">
        <v>1620</v>
      </c>
      <c r="E50" s="175">
        <v>2022.3253941935259</v>
      </c>
      <c r="F50" s="175">
        <v>3050</v>
      </c>
      <c r="G50" s="175">
        <v>190</v>
      </c>
    </row>
    <row r="51" spans="1:7" s="115" customFormat="1" ht="12.6" customHeight="1">
      <c r="A51" s="4" t="s">
        <v>77</v>
      </c>
      <c r="B51" s="116" t="s">
        <v>596</v>
      </c>
      <c r="C51" s="117">
        <v>10</v>
      </c>
      <c r="D51" s="175">
        <v>1058.9000000000001</v>
      </c>
      <c r="E51" s="175">
        <v>1637.576763255865</v>
      </c>
      <c r="F51" s="175">
        <v>5495</v>
      </c>
      <c r="G51" s="175">
        <v>89</v>
      </c>
    </row>
    <row r="52" spans="1:7" s="115" customFormat="1" ht="12.6" customHeight="1">
      <c r="A52" s="4" t="s">
        <v>79</v>
      </c>
      <c r="B52" s="116" t="s">
        <v>598</v>
      </c>
      <c r="C52" s="117">
        <v>0</v>
      </c>
      <c r="D52" s="175" t="s">
        <v>961</v>
      </c>
      <c r="E52" s="175" t="s">
        <v>961</v>
      </c>
      <c r="F52" s="175" t="s">
        <v>961</v>
      </c>
      <c r="G52" s="175" t="s">
        <v>961</v>
      </c>
    </row>
    <row r="53" spans="1:7" s="115" customFormat="1" ht="12.6" customHeight="1">
      <c r="A53" s="4" t="s">
        <v>1101</v>
      </c>
      <c r="B53" s="116" t="s">
        <v>599</v>
      </c>
      <c r="C53" s="117">
        <v>7</v>
      </c>
      <c r="D53" s="175">
        <v>4676</v>
      </c>
      <c r="E53" s="175">
        <v>10574.377065970993</v>
      </c>
      <c r="F53" s="175">
        <v>28638</v>
      </c>
      <c r="G53" s="175">
        <v>113</v>
      </c>
    </row>
    <row r="54" spans="1:7" s="115" customFormat="1" ht="12.6" customHeight="1">
      <c r="A54" s="4" t="s">
        <v>1103</v>
      </c>
      <c r="B54" s="116" t="s">
        <v>600</v>
      </c>
      <c r="C54" s="117">
        <v>0</v>
      </c>
      <c r="D54" s="175" t="s">
        <v>961</v>
      </c>
      <c r="E54" s="175" t="s">
        <v>961</v>
      </c>
      <c r="F54" s="175" t="s">
        <v>961</v>
      </c>
      <c r="G54" s="175" t="s">
        <v>961</v>
      </c>
    </row>
    <row r="55" spans="1:7" s="115" customFormat="1" ht="12.6" customHeight="1">
      <c r="A55" s="4" t="s">
        <v>1105</v>
      </c>
      <c r="B55" s="116" t="s">
        <v>1130</v>
      </c>
      <c r="C55" s="117">
        <v>0</v>
      </c>
      <c r="D55" s="175" t="s">
        <v>961</v>
      </c>
      <c r="E55" s="175" t="s">
        <v>961</v>
      </c>
      <c r="F55" s="175" t="s">
        <v>961</v>
      </c>
      <c r="G55" s="175" t="s">
        <v>961</v>
      </c>
    </row>
    <row r="56" spans="1:7" s="115" customFormat="1" ht="12.6" customHeight="1">
      <c r="A56" s="4" t="s">
        <v>1699</v>
      </c>
      <c r="B56" s="116" t="s">
        <v>601</v>
      </c>
      <c r="C56" s="117">
        <v>186</v>
      </c>
      <c r="D56" s="175">
        <v>3646.7322580645159</v>
      </c>
      <c r="E56" s="175">
        <v>10148.91103502734</v>
      </c>
      <c r="F56" s="175">
        <v>73630</v>
      </c>
      <c r="G56" s="175">
        <v>3</v>
      </c>
    </row>
    <row r="57" spans="1:7" s="115" customFormat="1" ht="12.6" customHeight="1">
      <c r="A57" s="4" t="s">
        <v>1701</v>
      </c>
      <c r="B57" s="116" t="s">
        <v>602</v>
      </c>
      <c r="C57" s="117">
        <v>168</v>
      </c>
      <c r="D57" s="175">
        <v>3441.8385119047621</v>
      </c>
      <c r="E57" s="175">
        <v>18211.122131677723</v>
      </c>
      <c r="F57" s="175">
        <v>228400</v>
      </c>
      <c r="G57" s="175">
        <v>0</v>
      </c>
    </row>
    <row r="58" spans="1:7" s="115" customFormat="1" ht="12.6" customHeight="1">
      <c r="A58" s="4" t="s">
        <v>2791</v>
      </c>
      <c r="B58" s="116" t="s">
        <v>603</v>
      </c>
      <c r="C58" s="117">
        <v>9</v>
      </c>
      <c r="D58" s="175">
        <v>1582.6666666666667</v>
      </c>
      <c r="E58" s="175">
        <v>2871.4645218076439</v>
      </c>
      <c r="F58" s="175">
        <v>9056</v>
      </c>
      <c r="G58" s="175">
        <v>30</v>
      </c>
    </row>
    <row r="59" spans="1:7" s="115" customFormat="1" ht="12.6" customHeight="1">
      <c r="A59" s="4" t="s">
        <v>2793</v>
      </c>
      <c r="B59" s="116" t="s">
        <v>1729</v>
      </c>
      <c r="C59" s="117">
        <v>11</v>
      </c>
      <c r="D59" s="175">
        <v>793.21818181818173</v>
      </c>
      <c r="E59" s="175">
        <v>2218.6200133498219</v>
      </c>
      <c r="F59" s="175">
        <v>7462</v>
      </c>
      <c r="G59" s="175">
        <v>1</v>
      </c>
    </row>
    <row r="60" spans="1:7" s="115" customFormat="1" ht="12.6" customHeight="1">
      <c r="A60" s="4" t="s">
        <v>2795</v>
      </c>
      <c r="B60" s="116" t="s">
        <v>1731</v>
      </c>
      <c r="C60" s="117">
        <v>1</v>
      </c>
      <c r="D60" s="175">
        <v>4035</v>
      </c>
      <c r="E60" s="175" t="s">
        <v>961</v>
      </c>
      <c r="F60" s="175">
        <v>4035</v>
      </c>
      <c r="G60" s="175">
        <v>4035</v>
      </c>
    </row>
    <row r="61" spans="1:7" s="115" customFormat="1" ht="12.6" customHeight="1">
      <c r="A61" s="145" t="s">
        <v>2455</v>
      </c>
      <c r="B61" s="116" t="s">
        <v>1732</v>
      </c>
      <c r="C61" s="117">
        <v>36</v>
      </c>
      <c r="D61" s="175">
        <v>159579.22222222222</v>
      </c>
      <c r="E61" s="175">
        <v>197784.51091010438</v>
      </c>
      <c r="F61" s="175">
        <v>707242</v>
      </c>
      <c r="G61" s="175">
        <v>5</v>
      </c>
    </row>
    <row r="62" spans="1:7" s="115" customFormat="1" ht="12.6" customHeight="1">
      <c r="A62" s="4" t="s">
        <v>2798</v>
      </c>
      <c r="B62" s="116" t="s">
        <v>1733</v>
      </c>
      <c r="C62" s="117">
        <v>51</v>
      </c>
      <c r="D62" s="175">
        <v>742.26470588235293</v>
      </c>
      <c r="E62" s="175">
        <v>1431.3188167314129</v>
      </c>
      <c r="F62" s="175">
        <v>8964</v>
      </c>
      <c r="G62" s="175">
        <v>0.2</v>
      </c>
    </row>
    <row r="63" spans="1:7" s="115" customFormat="1" ht="12.6" customHeight="1">
      <c r="A63" s="4" t="s">
        <v>1249</v>
      </c>
      <c r="B63" s="116" t="s">
        <v>1734</v>
      </c>
      <c r="C63" s="117">
        <v>3</v>
      </c>
      <c r="D63" s="175">
        <v>1381</v>
      </c>
      <c r="E63" s="175">
        <v>1285.7888629164588</v>
      </c>
      <c r="F63" s="175">
        <v>2640</v>
      </c>
      <c r="G63" s="175">
        <v>70</v>
      </c>
    </row>
    <row r="64" spans="1:7" s="115" customFormat="1" ht="12.6" customHeight="1">
      <c r="A64" s="4" t="s">
        <v>1251</v>
      </c>
      <c r="B64" s="116" t="s">
        <v>1735</v>
      </c>
      <c r="C64" s="117">
        <v>8</v>
      </c>
      <c r="D64" s="175">
        <v>455.5</v>
      </c>
      <c r="E64" s="175">
        <v>550.80253137710667</v>
      </c>
      <c r="F64" s="175">
        <v>1600</v>
      </c>
      <c r="G64" s="175">
        <v>11</v>
      </c>
    </row>
    <row r="65" spans="1:7" s="115" customFormat="1" ht="12.6" customHeight="1">
      <c r="A65" s="4" t="s">
        <v>1253</v>
      </c>
      <c r="B65" s="116" t="s">
        <v>1736</v>
      </c>
      <c r="C65" s="117">
        <v>161</v>
      </c>
      <c r="D65" s="175">
        <v>492.76484472049697</v>
      </c>
      <c r="E65" s="175">
        <v>1258.9835272339278</v>
      </c>
      <c r="F65" s="175">
        <v>9859</v>
      </c>
      <c r="G65" s="175">
        <v>0</v>
      </c>
    </row>
    <row r="66" spans="1:7" s="115" customFormat="1" ht="12.6" customHeight="1">
      <c r="A66" s="4" t="s">
        <v>1255</v>
      </c>
      <c r="B66" s="116" t="s">
        <v>2134</v>
      </c>
      <c r="C66" s="117">
        <v>96</v>
      </c>
      <c r="D66" s="175">
        <v>266.79093749999998</v>
      </c>
      <c r="E66" s="175">
        <v>714.43202671047584</v>
      </c>
      <c r="F66" s="175">
        <v>4371</v>
      </c>
      <c r="G66" s="175">
        <v>0</v>
      </c>
    </row>
    <row r="67" spans="1:7" s="115" customFormat="1" ht="12.6" customHeight="1">
      <c r="A67" s="4" t="s">
        <v>1257</v>
      </c>
      <c r="B67" s="116" t="s">
        <v>1131</v>
      </c>
      <c r="C67" s="117">
        <v>171</v>
      </c>
      <c r="D67" s="175">
        <v>1135.8314035087719</v>
      </c>
      <c r="E67" s="175">
        <v>7164.6205805944001</v>
      </c>
      <c r="F67" s="175">
        <v>90796</v>
      </c>
      <c r="G67" s="175">
        <v>0</v>
      </c>
    </row>
    <row r="68" spans="1:7" s="115" customFormat="1" ht="12.6" customHeight="1">
      <c r="A68" s="4" t="s">
        <v>1108</v>
      </c>
      <c r="B68" s="116" t="s">
        <v>2135</v>
      </c>
      <c r="C68" s="117">
        <v>0</v>
      </c>
      <c r="D68" s="175" t="s">
        <v>961</v>
      </c>
      <c r="E68" s="175" t="s">
        <v>961</v>
      </c>
      <c r="F68" s="175" t="s">
        <v>961</v>
      </c>
      <c r="G68" s="175" t="s">
        <v>961</v>
      </c>
    </row>
    <row r="69" spans="1:7" s="115" customFormat="1" ht="12.6" customHeight="1">
      <c r="A69" s="4" t="s">
        <v>1110</v>
      </c>
      <c r="B69" s="116" t="s">
        <v>2136</v>
      </c>
      <c r="C69" s="117">
        <v>6</v>
      </c>
      <c r="D69" s="175">
        <v>2577.5</v>
      </c>
      <c r="E69" s="175">
        <v>2544.6003811993742</v>
      </c>
      <c r="F69" s="175">
        <v>6800</v>
      </c>
      <c r="G69" s="175">
        <v>600</v>
      </c>
    </row>
    <row r="70" spans="1:7" s="115" customFormat="1" ht="12.6" customHeight="1">
      <c r="A70" s="4" t="s">
        <v>1112</v>
      </c>
      <c r="B70" s="116" t="s">
        <v>2137</v>
      </c>
      <c r="C70" s="117">
        <v>97</v>
      </c>
      <c r="D70" s="175">
        <v>778.90927835051525</v>
      </c>
      <c r="E70" s="175">
        <v>2539.774289934232</v>
      </c>
      <c r="F70" s="175">
        <v>21100</v>
      </c>
      <c r="G70" s="175">
        <v>0</v>
      </c>
    </row>
    <row r="71" spans="1:7" s="115" customFormat="1" ht="12.6" customHeight="1">
      <c r="A71" s="4" t="s">
        <v>5966</v>
      </c>
      <c r="B71" s="116" t="s">
        <v>2138</v>
      </c>
      <c r="C71" s="117">
        <v>35</v>
      </c>
      <c r="D71" s="175">
        <v>579.94285714285718</v>
      </c>
      <c r="E71" s="175">
        <v>1000.6388236832432</v>
      </c>
      <c r="F71" s="175">
        <v>5200</v>
      </c>
      <c r="G71" s="175">
        <v>0</v>
      </c>
    </row>
    <row r="72" spans="1:7" s="115" customFormat="1" ht="12.6" customHeight="1">
      <c r="A72" s="4" t="s">
        <v>5968</v>
      </c>
      <c r="B72" s="116" t="s">
        <v>2140</v>
      </c>
      <c r="C72" s="117">
        <v>47</v>
      </c>
      <c r="D72" s="175">
        <v>664.61276595744675</v>
      </c>
      <c r="E72" s="175">
        <v>821.12057304981795</v>
      </c>
      <c r="F72" s="175">
        <v>4452</v>
      </c>
      <c r="G72" s="175">
        <v>0</v>
      </c>
    </row>
    <row r="73" spans="1:7" s="115" customFormat="1" ht="12.6" customHeight="1">
      <c r="A73" s="4" t="s">
        <v>5970</v>
      </c>
      <c r="B73" s="116" t="s">
        <v>2141</v>
      </c>
      <c r="C73" s="117">
        <v>118</v>
      </c>
      <c r="D73" s="175">
        <v>165637.96016949153</v>
      </c>
      <c r="E73" s="175">
        <v>511894.08037892514</v>
      </c>
      <c r="F73" s="175">
        <v>3153310</v>
      </c>
      <c r="G73" s="175">
        <v>2</v>
      </c>
    </row>
    <row r="74" spans="1:7" s="115" customFormat="1" ht="12.6" customHeight="1">
      <c r="A74" s="4" t="s">
        <v>5972</v>
      </c>
      <c r="B74" s="116" t="s">
        <v>2142</v>
      </c>
      <c r="C74" s="117">
        <v>80</v>
      </c>
      <c r="D74" s="175">
        <v>16131.64</v>
      </c>
      <c r="E74" s="175">
        <v>53117.026704127435</v>
      </c>
      <c r="F74" s="175">
        <v>280553</v>
      </c>
      <c r="G74" s="175">
        <v>0</v>
      </c>
    </row>
    <row r="75" spans="1:7" s="115" customFormat="1" ht="12.6" customHeight="1">
      <c r="A75" s="145" t="s">
        <v>1263</v>
      </c>
      <c r="B75" s="116" t="s">
        <v>1132</v>
      </c>
      <c r="C75" s="117">
        <v>546</v>
      </c>
      <c r="D75" s="175">
        <v>2315.6185536630032</v>
      </c>
      <c r="E75" s="175">
        <v>30549.597890672398</v>
      </c>
      <c r="F75" s="175">
        <v>710521</v>
      </c>
      <c r="G75" s="175">
        <v>0</v>
      </c>
    </row>
    <row r="76" spans="1:7" s="115" customFormat="1" ht="12.6" customHeight="1">
      <c r="A76" s="4" t="s">
        <v>1741</v>
      </c>
      <c r="B76" s="116" t="s">
        <v>2143</v>
      </c>
      <c r="C76" s="117">
        <v>2</v>
      </c>
      <c r="D76" s="175">
        <v>145</v>
      </c>
      <c r="E76" s="175">
        <v>134.35028842544403</v>
      </c>
      <c r="F76" s="175">
        <v>240</v>
      </c>
      <c r="G76" s="175">
        <v>50</v>
      </c>
    </row>
    <row r="77" spans="1:7" s="115" customFormat="1" ht="12.6" customHeight="1">
      <c r="A77" s="4" t="s">
        <v>1743</v>
      </c>
      <c r="B77" s="116" t="s">
        <v>2193</v>
      </c>
      <c r="C77" s="117">
        <v>27</v>
      </c>
      <c r="D77" s="175">
        <v>2848021.7037037038</v>
      </c>
      <c r="E77" s="175">
        <v>3427755.5626986143</v>
      </c>
      <c r="F77" s="175">
        <v>16591023</v>
      </c>
      <c r="G77" s="175">
        <v>169</v>
      </c>
    </row>
    <row r="78" spans="1:7" s="115" customFormat="1" ht="12.6" customHeight="1">
      <c r="A78" s="145" t="s">
        <v>1264</v>
      </c>
      <c r="B78" s="116" t="s">
        <v>2144</v>
      </c>
      <c r="C78" s="117">
        <v>7</v>
      </c>
      <c r="D78" s="175">
        <v>65979.428571428565</v>
      </c>
      <c r="E78" s="175">
        <v>72901.378306259619</v>
      </c>
      <c r="F78" s="175">
        <v>186932</v>
      </c>
      <c r="G78" s="175">
        <v>48</v>
      </c>
    </row>
    <row r="79" spans="1:7" s="115" customFormat="1" ht="12.6" customHeight="1">
      <c r="A79" s="4" t="s">
        <v>1746</v>
      </c>
      <c r="B79" s="116" t="s">
        <v>2145</v>
      </c>
      <c r="C79" s="117">
        <v>265</v>
      </c>
      <c r="D79" s="175">
        <v>1617.0532075471694</v>
      </c>
      <c r="E79" s="175">
        <v>3948.1702176546164</v>
      </c>
      <c r="F79" s="175">
        <v>39501</v>
      </c>
      <c r="G79" s="175">
        <v>0</v>
      </c>
    </row>
    <row r="80" spans="1:7" s="115" customFormat="1" ht="12.6" customHeight="1">
      <c r="A80" s="4" t="s">
        <v>1748</v>
      </c>
      <c r="B80" s="116" t="s">
        <v>2146</v>
      </c>
      <c r="C80" s="117">
        <v>1483</v>
      </c>
      <c r="D80" s="175">
        <v>903.79911935940663</v>
      </c>
      <c r="E80" s="175">
        <v>2930.6312055203325</v>
      </c>
      <c r="F80" s="175">
        <v>47701</v>
      </c>
      <c r="G80" s="175">
        <v>0</v>
      </c>
    </row>
    <row r="81" spans="1:7" s="115" customFormat="1" ht="12.6" customHeight="1">
      <c r="A81" s="145" t="s">
        <v>557</v>
      </c>
      <c r="B81" s="116" t="s">
        <v>2147</v>
      </c>
      <c r="C81" s="117">
        <v>711</v>
      </c>
      <c r="D81" s="175">
        <v>33838.946758087193</v>
      </c>
      <c r="E81" s="175">
        <v>887533.02391306579</v>
      </c>
      <c r="F81" s="175">
        <v>23666155</v>
      </c>
      <c r="G81" s="175">
        <v>0</v>
      </c>
    </row>
    <row r="82" spans="1:7" s="115" customFormat="1" ht="12.6" customHeight="1">
      <c r="A82" s="4" t="s">
        <v>1751</v>
      </c>
      <c r="B82" s="116" t="s">
        <v>2148</v>
      </c>
      <c r="C82" s="117">
        <v>1213</v>
      </c>
      <c r="D82" s="175">
        <v>610.22457790601811</v>
      </c>
      <c r="E82" s="175">
        <v>5849.4194195836999</v>
      </c>
      <c r="F82" s="175">
        <v>135000</v>
      </c>
      <c r="G82" s="175">
        <v>0</v>
      </c>
    </row>
    <row r="83" spans="1:7" s="115" customFormat="1" ht="12.6" customHeight="1">
      <c r="A83" s="4" t="s">
        <v>1753</v>
      </c>
      <c r="B83" s="116" t="s">
        <v>2149</v>
      </c>
      <c r="C83" s="117">
        <v>178</v>
      </c>
      <c r="D83" s="175">
        <v>81.886337078651692</v>
      </c>
      <c r="E83" s="175">
        <v>41.884209337655385</v>
      </c>
      <c r="F83" s="175">
        <v>320</v>
      </c>
      <c r="G83" s="175">
        <v>20</v>
      </c>
    </row>
    <row r="84" spans="1:7" s="115" customFormat="1" ht="12.6" customHeight="1">
      <c r="A84" s="4" t="s">
        <v>1755</v>
      </c>
      <c r="B84" s="116" t="s">
        <v>2150</v>
      </c>
      <c r="C84" s="117">
        <v>171</v>
      </c>
      <c r="D84" s="175">
        <v>1397.6534502923978</v>
      </c>
      <c r="E84" s="175">
        <v>11197.792017145233</v>
      </c>
      <c r="F84" s="175">
        <v>122495</v>
      </c>
      <c r="G84" s="175">
        <v>12</v>
      </c>
    </row>
    <row r="85" spans="1:7" s="115" customFormat="1" ht="12.6" customHeight="1">
      <c r="A85" s="4" t="s">
        <v>489</v>
      </c>
      <c r="B85" s="116" t="s">
        <v>2151</v>
      </c>
      <c r="C85" s="117">
        <v>426</v>
      </c>
      <c r="D85" s="175">
        <v>451.41187793427207</v>
      </c>
      <c r="E85" s="175">
        <v>5142.0379274991037</v>
      </c>
      <c r="F85" s="175">
        <v>101856</v>
      </c>
      <c r="G85" s="175">
        <v>0</v>
      </c>
    </row>
    <row r="86" spans="1:7" s="115" customFormat="1" ht="12.6" customHeight="1">
      <c r="A86" s="4" t="s">
        <v>491</v>
      </c>
      <c r="B86" s="116" t="s">
        <v>2152</v>
      </c>
      <c r="C86" s="117">
        <v>0</v>
      </c>
      <c r="D86" s="175" t="s">
        <v>961</v>
      </c>
      <c r="E86" s="175" t="s">
        <v>961</v>
      </c>
      <c r="F86" s="175" t="s">
        <v>961</v>
      </c>
      <c r="G86" s="175" t="s">
        <v>961</v>
      </c>
    </row>
    <row r="87" spans="1:7" s="115" customFormat="1" ht="12.6" customHeight="1">
      <c r="A87" s="4" t="s">
        <v>1999</v>
      </c>
      <c r="B87" s="116" t="s">
        <v>2153</v>
      </c>
      <c r="C87" s="117">
        <v>0</v>
      </c>
      <c r="D87" s="175" t="s">
        <v>961</v>
      </c>
      <c r="E87" s="175" t="s">
        <v>961</v>
      </c>
      <c r="F87" s="175" t="s">
        <v>961</v>
      </c>
      <c r="G87" s="175" t="s">
        <v>961</v>
      </c>
    </row>
    <row r="88" spans="1:7" s="115" customFormat="1" ht="12.6" customHeight="1">
      <c r="A88" s="4" t="s">
        <v>2001</v>
      </c>
      <c r="B88" s="116" t="s">
        <v>2154</v>
      </c>
      <c r="C88" s="117">
        <v>428</v>
      </c>
      <c r="D88" s="175">
        <v>262.2684324766355</v>
      </c>
      <c r="E88" s="175">
        <v>758.70196366918572</v>
      </c>
      <c r="F88" s="175">
        <v>8300</v>
      </c>
      <c r="G88" s="175">
        <v>1E-3</v>
      </c>
    </row>
    <row r="89" spans="1:7" s="115" customFormat="1" ht="12.6" customHeight="1">
      <c r="A89" s="145" t="s">
        <v>1153</v>
      </c>
      <c r="B89" s="116" t="s">
        <v>2155</v>
      </c>
      <c r="C89" s="117">
        <v>6</v>
      </c>
      <c r="D89" s="175">
        <v>44.85</v>
      </c>
      <c r="E89" s="175">
        <v>46.484137079223053</v>
      </c>
      <c r="F89" s="175">
        <v>126</v>
      </c>
      <c r="G89" s="175">
        <v>0</v>
      </c>
    </row>
    <row r="90" spans="1:7" s="115" customFormat="1" ht="12.6" customHeight="1">
      <c r="A90" s="4" t="s">
        <v>2004</v>
      </c>
      <c r="B90" s="116" t="s">
        <v>2156</v>
      </c>
      <c r="C90" s="117">
        <v>273</v>
      </c>
      <c r="D90" s="175">
        <v>728.25659340659331</v>
      </c>
      <c r="E90" s="175">
        <v>8482.974588765006</v>
      </c>
      <c r="F90" s="175">
        <v>140347</v>
      </c>
      <c r="G90" s="175">
        <v>18</v>
      </c>
    </row>
    <row r="91" spans="1:7" s="115" customFormat="1" ht="12.6" customHeight="1">
      <c r="A91" s="145" t="s">
        <v>558</v>
      </c>
      <c r="B91" s="116" t="s">
        <v>2157</v>
      </c>
      <c r="C91" s="117">
        <v>92</v>
      </c>
      <c r="D91" s="175">
        <v>691.68032608695648</v>
      </c>
      <c r="E91" s="175">
        <v>493.96504154557675</v>
      </c>
      <c r="F91" s="175">
        <v>2105</v>
      </c>
      <c r="G91" s="175">
        <v>26.59</v>
      </c>
    </row>
    <row r="92" spans="1:7" s="115" customFormat="1" ht="12.6" customHeight="1">
      <c r="A92" s="4" t="s">
        <v>4206</v>
      </c>
      <c r="B92" s="116" t="s">
        <v>2732</v>
      </c>
      <c r="C92" s="117">
        <v>7</v>
      </c>
      <c r="D92" s="175">
        <v>633.14285714285711</v>
      </c>
      <c r="E92" s="175">
        <v>421.13158219707236</v>
      </c>
      <c r="F92" s="175">
        <v>1361</v>
      </c>
      <c r="G92" s="175">
        <v>255</v>
      </c>
    </row>
    <row r="93" spans="1:7" s="115" customFormat="1" ht="12.6" customHeight="1">
      <c r="A93" s="4" t="s">
        <v>4208</v>
      </c>
      <c r="B93" s="116" t="s">
        <v>2733</v>
      </c>
      <c r="C93" s="117">
        <v>28</v>
      </c>
      <c r="D93" s="175">
        <v>474.73928571428576</v>
      </c>
      <c r="E93" s="175">
        <v>803.03635789618806</v>
      </c>
      <c r="F93" s="175">
        <v>4032</v>
      </c>
      <c r="G93" s="175">
        <v>12</v>
      </c>
    </row>
    <row r="94" spans="1:7" s="115" customFormat="1" ht="12.6" customHeight="1">
      <c r="A94" s="145" t="s">
        <v>559</v>
      </c>
      <c r="B94" s="116" t="s">
        <v>2735</v>
      </c>
      <c r="C94" s="117">
        <v>3</v>
      </c>
      <c r="D94" s="175">
        <v>3973</v>
      </c>
      <c r="E94" s="175">
        <v>6321.399924067453</v>
      </c>
      <c r="F94" s="175">
        <v>11270</v>
      </c>
      <c r="G94" s="175">
        <v>165</v>
      </c>
    </row>
    <row r="95" spans="1:7" s="115" customFormat="1" ht="12.6" customHeight="1">
      <c r="A95" s="4" t="s">
        <v>4211</v>
      </c>
      <c r="B95" s="116" t="s">
        <v>546</v>
      </c>
      <c r="C95" s="117">
        <v>3</v>
      </c>
      <c r="D95" s="175">
        <v>25.466666666666669</v>
      </c>
      <c r="E95" s="175">
        <v>13.607840876984605</v>
      </c>
      <c r="F95" s="175">
        <v>38.799999999999997</v>
      </c>
      <c r="G95" s="175">
        <v>11.6</v>
      </c>
    </row>
    <row r="96" spans="1:7" s="115" customFormat="1" ht="12.6" customHeight="1">
      <c r="A96" s="145" t="s">
        <v>1127</v>
      </c>
      <c r="B96" s="116" t="s">
        <v>2736</v>
      </c>
      <c r="C96" s="117">
        <v>54</v>
      </c>
      <c r="D96" s="175">
        <v>721.1653703703704</v>
      </c>
      <c r="E96" s="175">
        <v>3810.9970523937218</v>
      </c>
      <c r="F96" s="175">
        <v>28153</v>
      </c>
      <c r="G96" s="175">
        <v>0</v>
      </c>
    </row>
    <row r="97" spans="1:7" s="115" customFormat="1" ht="12.6" customHeight="1">
      <c r="A97" s="4" t="s">
        <v>4214</v>
      </c>
      <c r="B97" s="116" t="s">
        <v>2737</v>
      </c>
      <c r="C97" s="117">
        <v>952</v>
      </c>
      <c r="D97" s="175">
        <v>677.88359443277295</v>
      </c>
      <c r="E97" s="175">
        <v>4297.2563826692958</v>
      </c>
      <c r="F97" s="175">
        <v>67557</v>
      </c>
      <c r="G97" s="175">
        <v>0</v>
      </c>
    </row>
    <row r="98" spans="1:7" s="115" customFormat="1" ht="12.6" customHeight="1">
      <c r="A98" s="4" t="s">
        <v>4226</v>
      </c>
      <c r="B98" s="116" t="s">
        <v>2738</v>
      </c>
      <c r="C98" s="117">
        <v>63</v>
      </c>
      <c r="D98" s="175">
        <v>213.72698412698412</v>
      </c>
      <c r="E98" s="175">
        <v>889.4932289006548</v>
      </c>
      <c r="F98" s="175">
        <v>6960</v>
      </c>
      <c r="G98" s="175">
        <v>0</v>
      </c>
    </row>
    <row r="99" spans="1:7" s="115" customFormat="1" ht="12.6" customHeight="1">
      <c r="A99" s="4" t="s">
        <v>4228</v>
      </c>
      <c r="B99" s="116" t="s">
        <v>2739</v>
      </c>
      <c r="C99" s="117">
        <v>74</v>
      </c>
      <c r="D99" s="175">
        <v>1234.6535135135134</v>
      </c>
      <c r="E99" s="175">
        <v>5982.208874633945</v>
      </c>
      <c r="F99" s="175">
        <v>48450</v>
      </c>
      <c r="G99" s="175">
        <v>0</v>
      </c>
    </row>
    <row r="100" spans="1:7" s="115" customFormat="1" ht="12.6" customHeight="1">
      <c r="A100" s="4" t="s">
        <v>4230</v>
      </c>
      <c r="B100" s="116" t="s">
        <v>2740</v>
      </c>
      <c r="C100" s="117">
        <v>282</v>
      </c>
      <c r="D100" s="175">
        <v>352.18943262411335</v>
      </c>
      <c r="E100" s="175">
        <v>3732.5685721255827</v>
      </c>
      <c r="F100" s="175">
        <v>60800</v>
      </c>
      <c r="G100" s="175">
        <v>0</v>
      </c>
    </row>
    <row r="101" spans="1:7" s="115" customFormat="1" ht="12.6" customHeight="1">
      <c r="A101" s="4" t="s">
        <v>4232</v>
      </c>
      <c r="B101" s="116" t="s">
        <v>388</v>
      </c>
      <c r="C101" s="117">
        <v>16</v>
      </c>
      <c r="D101" s="175">
        <v>228.27500000000001</v>
      </c>
      <c r="E101" s="175">
        <v>650.63350820565643</v>
      </c>
      <c r="F101" s="175">
        <v>2547</v>
      </c>
      <c r="G101" s="175">
        <v>0</v>
      </c>
    </row>
    <row r="102" spans="1:7" s="115" customFormat="1" ht="12.6" customHeight="1">
      <c r="A102" s="4" t="s">
        <v>4234</v>
      </c>
      <c r="B102" s="116" t="s">
        <v>389</v>
      </c>
      <c r="C102" s="117">
        <v>7337</v>
      </c>
      <c r="D102" s="175">
        <v>11460.887149079983</v>
      </c>
      <c r="E102" s="175">
        <v>366367.66268094536</v>
      </c>
      <c r="F102" s="175">
        <v>15872353</v>
      </c>
      <c r="G102" s="175">
        <v>0</v>
      </c>
    </row>
    <row r="103" spans="1:7" s="115" customFormat="1" ht="12.6" customHeight="1">
      <c r="A103" s="4" t="s">
        <v>4236</v>
      </c>
      <c r="B103" s="116" t="s">
        <v>390</v>
      </c>
      <c r="C103" s="117">
        <v>1946</v>
      </c>
      <c r="D103" s="175">
        <v>26030.987821171639</v>
      </c>
      <c r="E103" s="175">
        <v>179930.23082201835</v>
      </c>
      <c r="F103" s="175">
        <v>7216680</v>
      </c>
      <c r="G103" s="175">
        <v>0.2</v>
      </c>
    </row>
    <row r="104" spans="1:7" s="115" customFormat="1" ht="12.6" customHeight="1">
      <c r="A104" s="4" t="s">
        <v>4238</v>
      </c>
      <c r="B104" s="116" t="s">
        <v>3164</v>
      </c>
      <c r="C104" s="117">
        <v>228</v>
      </c>
      <c r="D104" s="175">
        <v>57437.886184210533</v>
      </c>
      <c r="E104" s="175">
        <v>435997.16861280811</v>
      </c>
      <c r="F104" s="175">
        <v>6225290</v>
      </c>
      <c r="G104" s="175">
        <v>0</v>
      </c>
    </row>
    <row r="105" spans="1:7" s="115" customFormat="1" ht="12.6" customHeight="1">
      <c r="A105" s="4" t="s">
        <v>1584</v>
      </c>
      <c r="B105" s="116" t="s">
        <v>868</v>
      </c>
      <c r="C105" s="117">
        <v>1398</v>
      </c>
      <c r="D105" s="175">
        <v>74565.730472103096</v>
      </c>
      <c r="E105" s="175">
        <v>757490.55020239775</v>
      </c>
      <c r="F105" s="175">
        <v>16225717</v>
      </c>
      <c r="G105" s="175">
        <v>0</v>
      </c>
    </row>
    <row r="106" spans="1:7" s="115" customFormat="1" ht="12.6" customHeight="1">
      <c r="A106" s="4" t="s">
        <v>1586</v>
      </c>
      <c r="B106" s="116" t="s">
        <v>3165</v>
      </c>
      <c r="C106" s="117">
        <v>7</v>
      </c>
      <c r="D106" s="175">
        <v>72.785714285714292</v>
      </c>
      <c r="E106" s="175">
        <v>51.816870758837759</v>
      </c>
      <c r="F106" s="175">
        <v>160</v>
      </c>
      <c r="G106" s="175">
        <v>14</v>
      </c>
    </row>
    <row r="107" spans="1:7" s="115" customFormat="1" ht="12.6" customHeight="1">
      <c r="A107" s="4" t="s">
        <v>1588</v>
      </c>
      <c r="B107" s="118" t="s">
        <v>803</v>
      </c>
      <c r="C107" s="117">
        <v>210</v>
      </c>
      <c r="D107" s="175">
        <v>83.057476190476194</v>
      </c>
      <c r="E107" s="175">
        <v>233.07243842815032</v>
      </c>
      <c r="F107" s="175">
        <v>3288</v>
      </c>
      <c r="G107" s="175">
        <v>0</v>
      </c>
    </row>
    <row r="108" spans="1:7" s="115" customFormat="1" ht="12.6" customHeight="1">
      <c r="A108" s="117" t="s">
        <v>597</v>
      </c>
      <c r="B108" s="118" t="s">
        <v>946</v>
      </c>
      <c r="C108" s="117">
        <v>13</v>
      </c>
      <c r="D108" s="175">
        <v>840.57692307692309</v>
      </c>
      <c r="E108" s="175">
        <v>1559.1093323614</v>
      </c>
      <c r="F108" s="175">
        <v>5454</v>
      </c>
      <c r="G108" s="175">
        <v>6.5</v>
      </c>
    </row>
    <row r="109" spans="1:7" s="115" customFormat="1" ht="12.6" customHeight="1">
      <c r="A109" s="117"/>
      <c r="B109" s="117" t="s">
        <v>499</v>
      </c>
      <c r="C109" s="117">
        <v>23342</v>
      </c>
      <c r="D109" s="176">
        <v>18035.111115161944</v>
      </c>
      <c r="E109" s="175">
        <v>361907.64757820457</v>
      </c>
      <c r="F109" s="175">
        <v>23666155</v>
      </c>
      <c r="G109" s="175">
        <v>0</v>
      </c>
    </row>
    <row r="110" spans="1:7" s="115" customFormat="1" ht="12.6" customHeight="1">
      <c r="A110" s="119"/>
      <c r="B110" s="120"/>
      <c r="C110" s="119"/>
      <c r="F110" s="119"/>
      <c r="G110" s="120"/>
    </row>
    <row r="111" spans="1:7" s="115" customFormat="1" ht="12.6" customHeight="1">
      <c r="A111" s="119"/>
      <c r="B111" s="120"/>
      <c r="C111" s="119"/>
      <c r="F111" s="119"/>
      <c r="G111" s="120"/>
    </row>
    <row r="112" spans="1:7" s="115" customFormat="1" ht="12.6" customHeight="1">
      <c r="A112" s="119"/>
      <c r="B112" s="120"/>
      <c r="C112" s="119"/>
      <c r="F112" s="119"/>
      <c r="G112" s="120"/>
    </row>
    <row r="113" spans="1:7" s="115" customFormat="1" ht="12.6" customHeight="1">
      <c r="A113" s="119"/>
      <c r="B113" s="120"/>
      <c r="C113" s="119"/>
      <c r="F113" s="119"/>
      <c r="G113" s="120"/>
    </row>
    <row r="114" spans="1:7" s="115" customFormat="1" ht="12.6" customHeight="1">
      <c r="A114" s="119"/>
      <c r="B114" s="120"/>
      <c r="C114" s="119"/>
      <c r="F114" s="119"/>
      <c r="G114" s="120"/>
    </row>
    <row r="115" spans="1:7" s="115" customFormat="1" ht="12.6" customHeight="1">
      <c r="A115" s="119"/>
      <c r="B115" s="120"/>
      <c r="C115" s="119"/>
      <c r="F115" s="119"/>
      <c r="G115" s="120"/>
    </row>
    <row r="116" spans="1:7" s="115" customFormat="1" ht="12.6" customHeight="1">
      <c r="A116" s="119"/>
      <c r="B116" s="120"/>
      <c r="C116" s="119"/>
      <c r="F116" s="119"/>
      <c r="G116" s="120"/>
    </row>
    <row r="117" spans="1:7" s="115" customFormat="1" ht="12.6" customHeight="1">
      <c r="A117" s="119"/>
      <c r="B117" s="120"/>
      <c r="C117" s="119"/>
      <c r="F117" s="119"/>
      <c r="G117" s="120"/>
    </row>
    <row r="118" spans="1:7" s="115" customFormat="1" ht="12.6" customHeight="1">
      <c r="A118" s="119"/>
      <c r="B118" s="120"/>
      <c r="C118" s="119"/>
      <c r="F118" s="119"/>
      <c r="G118" s="120"/>
    </row>
    <row r="119" spans="1:7" s="115" customFormat="1" ht="12.6" customHeight="1">
      <c r="A119" s="119"/>
      <c r="B119" s="120"/>
      <c r="C119" s="119"/>
      <c r="F119" s="119"/>
      <c r="G119" s="120"/>
    </row>
    <row r="120" spans="1:7" s="115" customFormat="1" ht="12.6" customHeight="1">
      <c r="A120" s="119"/>
      <c r="B120" s="120"/>
      <c r="C120" s="119"/>
      <c r="F120" s="119"/>
      <c r="G120" s="120"/>
    </row>
    <row r="121" spans="1:7" s="115" customFormat="1" ht="12.6" customHeight="1">
      <c r="A121" s="119"/>
      <c r="B121" s="120"/>
      <c r="C121" s="119"/>
      <c r="F121" s="119"/>
      <c r="G121" s="120"/>
    </row>
    <row r="122" spans="1:7" s="115" customFormat="1" ht="12.6" customHeight="1">
      <c r="A122" s="119"/>
      <c r="B122" s="120"/>
      <c r="C122" s="119"/>
      <c r="F122" s="119"/>
      <c r="G122" s="120"/>
    </row>
    <row r="123" spans="1:7" s="115" customFormat="1" ht="12.6" customHeight="1">
      <c r="A123" s="119"/>
      <c r="B123" s="120"/>
      <c r="C123" s="119"/>
      <c r="F123" s="119"/>
      <c r="G123" s="120"/>
    </row>
    <row r="124" spans="1:7" s="115" customFormat="1" ht="12.6" customHeight="1">
      <c r="A124" s="119"/>
      <c r="B124" s="120"/>
      <c r="C124" s="119"/>
      <c r="F124" s="119"/>
      <c r="G124" s="120"/>
    </row>
    <row r="125" spans="1:7" s="115" customFormat="1" ht="12.6" customHeight="1">
      <c r="A125" s="119"/>
      <c r="B125" s="120"/>
      <c r="C125" s="119"/>
      <c r="F125" s="119"/>
      <c r="G125" s="120"/>
    </row>
    <row r="126" spans="1:7" s="115" customFormat="1" ht="12.6" customHeight="1">
      <c r="A126" s="119"/>
      <c r="B126" s="120"/>
      <c r="C126" s="119"/>
      <c r="F126" s="119"/>
      <c r="G126" s="120"/>
    </row>
    <row r="127" spans="1:7" s="115" customFormat="1" ht="12.6" customHeight="1">
      <c r="A127" s="119"/>
      <c r="B127" s="120"/>
      <c r="C127" s="119"/>
      <c r="F127" s="119"/>
      <c r="G127" s="120"/>
    </row>
    <row r="128" spans="1:7" s="115" customFormat="1" ht="12.6" customHeight="1">
      <c r="A128" s="119"/>
      <c r="B128" s="120"/>
      <c r="C128" s="119"/>
      <c r="F128" s="119"/>
      <c r="G128" s="120"/>
    </row>
    <row r="129" spans="1:7" s="115" customFormat="1" ht="12.6" customHeight="1">
      <c r="A129" s="119"/>
      <c r="B129" s="120"/>
      <c r="C129" s="119"/>
      <c r="F129" s="119"/>
      <c r="G129" s="120"/>
    </row>
    <row r="130" spans="1:7" s="115" customFormat="1" ht="12.6" customHeight="1">
      <c r="A130" s="119"/>
      <c r="B130" s="120"/>
      <c r="C130" s="119"/>
      <c r="F130" s="119"/>
      <c r="G130" s="120"/>
    </row>
    <row r="131" spans="1:7" s="115" customFormat="1" ht="12.6" customHeight="1">
      <c r="A131" s="119"/>
      <c r="B131" s="120"/>
      <c r="C131" s="119"/>
      <c r="F131" s="119"/>
      <c r="G131" s="120"/>
    </row>
    <row r="132" spans="1:7" s="115" customFormat="1" ht="12.6" customHeight="1">
      <c r="A132" s="119"/>
      <c r="B132" s="120"/>
      <c r="C132" s="119"/>
      <c r="F132" s="119"/>
      <c r="G132" s="120"/>
    </row>
    <row r="133" spans="1:7" s="115" customFormat="1" ht="12.6" customHeight="1">
      <c r="A133" s="119"/>
      <c r="B133" s="120"/>
      <c r="C133" s="119"/>
      <c r="F133" s="119"/>
      <c r="G133" s="120"/>
    </row>
    <row r="134" spans="1:7" ht="12.75" customHeight="1">
      <c r="A134" s="2"/>
    </row>
    <row r="135" spans="1:7" ht="12.75" customHeight="1">
      <c r="A135" s="2"/>
    </row>
    <row r="136" spans="1:7" ht="12.75" customHeight="1">
      <c r="A136" s="2"/>
    </row>
    <row r="137" spans="1:7" ht="12.75" customHeight="1">
      <c r="A137" s="2"/>
    </row>
    <row r="138" spans="1:7" ht="12.75" customHeight="1">
      <c r="A138" s="2"/>
    </row>
    <row r="139" spans="1:7" ht="12.75" customHeight="1">
      <c r="A139" s="2"/>
    </row>
    <row r="140" spans="1:7" ht="12.75" customHeight="1">
      <c r="A140" s="2"/>
    </row>
    <row r="141" spans="1:7" ht="12.75" customHeight="1">
      <c r="A141" s="2"/>
    </row>
    <row r="142" spans="1:7" ht="12.75" customHeight="1">
      <c r="A142" s="2"/>
    </row>
    <row r="143" spans="1:7" ht="12.75" customHeight="1">
      <c r="A143" s="2"/>
    </row>
    <row r="144" spans="1:7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/>
  <dimension ref="A1:G195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>
      <c r="A1" s="1" t="s">
        <v>904</v>
      </c>
    </row>
    <row r="2" spans="1:7" ht="12.75" customHeight="1">
      <c r="A2" s="1"/>
      <c r="G2" s="38" t="s">
        <v>3247</v>
      </c>
    </row>
    <row r="3" spans="1:7" s="115" customFormat="1" ht="12.6" customHeight="1">
      <c r="A3" s="161"/>
      <c r="B3" s="162" t="s">
        <v>496</v>
      </c>
      <c r="C3" s="163" t="s">
        <v>3248</v>
      </c>
      <c r="D3" s="164" t="s">
        <v>3249</v>
      </c>
      <c r="E3" s="164" t="s">
        <v>3250</v>
      </c>
      <c r="F3" s="164" t="s">
        <v>3251</v>
      </c>
      <c r="G3" s="164" t="s">
        <v>3252</v>
      </c>
    </row>
    <row r="4" spans="1:7" s="115" customFormat="1" ht="12.6" customHeight="1">
      <c r="A4" s="145" t="s">
        <v>722</v>
      </c>
      <c r="B4" s="116" t="s">
        <v>723</v>
      </c>
      <c r="C4" s="117">
        <v>70</v>
      </c>
      <c r="D4" s="175">
        <v>4147.3</v>
      </c>
      <c r="E4" s="175">
        <v>10876.529206293813</v>
      </c>
      <c r="F4" s="175">
        <v>82978</v>
      </c>
      <c r="G4" s="175">
        <v>0</v>
      </c>
    </row>
    <row r="5" spans="1:7" s="115" customFormat="1" ht="12.6" customHeight="1">
      <c r="A5" s="4" t="s">
        <v>724</v>
      </c>
      <c r="B5" s="116" t="s">
        <v>725</v>
      </c>
      <c r="C5" s="117">
        <v>149</v>
      </c>
      <c r="D5" s="175">
        <v>164.44528187919462</v>
      </c>
      <c r="E5" s="175">
        <v>393.27283823935636</v>
      </c>
      <c r="F5" s="175">
        <v>4049</v>
      </c>
      <c r="G5" s="175">
        <v>0</v>
      </c>
    </row>
    <row r="6" spans="1:7" s="115" customFormat="1" ht="12.6" customHeight="1">
      <c r="A6" s="4" t="s">
        <v>726</v>
      </c>
      <c r="B6" s="116" t="s">
        <v>8767</v>
      </c>
      <c r="C6" s="117">
        <v>481</v>
      </c>
      <c r="D6" s="175">
        <v>1219.3287733887735</v>
      </c>
      <c r="E6" s="175">
        <v>13128.609399204548</v>
      </c>
      <c r="F6" s="175">
        <v>284800</v>
      </c>
      <c r="G6" s="175">
        <v>0</v>
      </c>
    </row>
    <row r="7" spans="1:7" s="115" customFormat="1" ht="12.6" customHeight="1">
      <c r="A7" s="4" t="s">
        <v>727</v>
      </c>
      <c r="B7" s="116" t="s">
        <v>8768</v>
      </c>
      <c r="C7" s="117">
        <v>316</v>
      </c>
      <c r="D7" s="175">
        <v>488.51840822784806</v>
      </c>
      <c r="E7" s="175">
        <v>4090.831098584033</v>
      </c>
      <c r="F7" s="175">
        <v>70103</v>
      </c>
      <c r="G7" s="175">
        <v>0</v>
      </c>
    </row>
    <row r="8" spans="1:7" s="115" customFormat="1" ht="12.6" customHeight="1">
      <c r="A8" s="4" t="s">
        <v>728</v>
      </c>
      <c r="B8" s="116" t="s">
        <v>729</v>
      </c>
      <c r="C8" s="117">
        <v>330</v>
      </c>
      <c r="D8" s="175">
        <v>332.2621212121212</v>
      </c>
      <c r="E8" s="175">
        <v>459.41284370602017</v>
      </c>
      <c r="F8" s="175">
        <v>3470</v>
      </c>
      <c r="G8" s="175">
        <v>0</v>
      </c>
    </row>
    <row r="9" spans="1:7" s="115" customFormat="1" ht="12.6" customHeight="1">
      <c r="A9" s="4" t="s">
        <v>730</v>
      </c>
      <c r="B9" s="116" t="s">
        <v>8769</v>
      </c>
      <c r="C9" s="117">
        <v>112</v>
      </c>
      <c r="D9" s="175">
        <v>848.5294642857142</v>
      </c>
      <c r="E9" s="175">
        <v>4801.0995493363343</v>
      </c>
      <c r="F9" s="175">
        <v>50214</v>
      </c>
      <c r="G9" s="175">
        <v>0</v>
      </c>
    </row>
    <row r="10" spans="1:7" s="115" customFormat="1" ht="12.6" customHeight="1">
      <c r="A10" s="4" t="s">
        <v>731</v>
      </c>
      <c r="B10" s="116" t="s">
        <v>6014</v>
      </c>
      <c r="C10" s="117">
        <v>0</v>
      </c>
      <c r="D10" s="175" t="s">
        <v>961</v>
      </c>
      <c r="E10" s="175" t="s">
        <v>961</v>
      </c>
      <c r="F10" s="175" t="s">
        <v>961</v>
      </c>
      <c r="G10" s="175" t="s">
        <v>961</v>
      </c>
    </row>
    <row r="11" spans="1:7" s="115" customFormat="1" ht="12.6" customHeight="1">
      <c r="A11" s="4" t="s">
        <v>732</v>
      </c>
      <c r="B11" s="116" t="s">
        <v>2821</v>
      </c>
      <c r="C11" s="117">
        <v>38</v>
      </c>
      <c r="D11" s="175">
        <v>2889.0526315789475</v>
      </c>
      <c r="E11" s="175">
        <v>5655.3208953681387</v>
      </c>
      <c r="F11" s="175">
        <v>24670</v>
      </c>
      <c r="G11" s="175">
        <v>0</v>
      </c>
    </row>
    <row r="12" spans="1:7" s="115" customFormat="1" ht="12.6" customHeight="1">
      <c r="A12" s="4" t="s">
        <v>505</v>
      </c>
      <c r="B12" s="116" t="s">
        <v>733</v>
      </c>
      <c r="C12" s="117">
        <v>36</v>
      </c>
      <c r="D12" s="175">
        <v>248</v>
      </c>
      <c r="E12" s="175">
        <v>272.14271466063013</v>
      </c>
      <c r="F12" s="175">
        <v>1411</v>
      </c>
      <c r="G12" s="175">
        <v>28</v>
      </c>
    </row>
    <row r="13" spans="1:7" s="115" customFormat="1" ht="12.6" customHeight="1">
      <c r="A13" s="4" t="s">
        <v>734</v>
      </c>
      <c r="B13" s="116" t="s">
        <v>735</v>
      </c>
      <c r="C13" s="117">
        <v>35</v>
      </c>
      <c r="D13" s="175">
        <v>1891.1714285714286</v>
      </c>
      <c r="E13" s="175">
        <v>9580.0816356761025</v>
      </c>
      <c r="F13" s="175">
        <v>56927</v>
      </c>
      <c r="G13" s="175">
        <v>0</v>
      </c>
    </row>
    <row r="14" spans="1:7" s="115" customFormat="1" ht="12.6" customHeight="1">
      <c r="A14" s="4" t="s">
        <v>736</v>
      </c>
      <c r="B14" s="116" t="s">
        <v>3142</v>
      </c>
      <c r="C14" s="117">
        <v>375</v>
      </c>
      <c r="D14" s="175">
        <v>708.60813333333329</v>
      </c>
      <c r="E14" s="175">
        <v>1487.9011429337518</v>
      </c>
      <c r="F14" s="175">
        <v>14283</v>
      </c>
      <c r="G14" s="175">
        <v>0</v>
      </c>
    </row>
    <row r="15" spans="1:7" s="115" customFormat="1" ht="12.6" customHeight="1">
      <c r="A15" s="4" t="s">
        <v>737</v>
      </c>
      <c r="B15" s="116" t="s">
        <v>738</v>
      </c>
      <c r="C15" s="117">
        <v>48</v>
      </c>
      <c r="D15" s="175">
        <v>500.91666666666669</v>
      </c>
      <c r="E15" s="175">
        <v>1391.1590886484112</v>
      </c>
      <c r="F15" s="175">
        <v>7500</v>
      </c>
      <c r="G15" s="175">
        <v>0</v>
      </c>
    </row>
    <row r="16" spans="1:7" s="115" customFormat="1" ht="12.6" customHeight="1">
      <c r="A16" s="4" t="s">
        <v>739</v>
      </c>
      <c r="B16" s="116" t="s">
        <v>1191</v>
      </c>
      <c r="C16" s="117">
        <v>36</v>
      </c>
      <c r="D16" s="175">
        <v>801.36388888888882</v>
      </c>
      <c r="E16" s="175">
        <v>1382.5800668424808</v>
      </c>
      <c r="F16" s="175">
        <v>5463</v>
      </c>
      <c r="G16" s="175">
        <v>0</v>
      </c>
    </row>
    <row r="17" spans="1:7" s="115" customFormat="1" ht="12.6" customHeight="1">
      <c r="A17" s="4" t="s">
        <v>740</v>
      </c>
      <c r="B17" s="116" t="s">
        <v>1192</v>
      </c>
      <c r="C17" s="117">
        <v>2</v>
      </c>
      <c r="D17" s="175">
        <v>205</v>
      </c>
      <c r="E17" s="175">
        <v>289.9137802864845</v>
      </c>
      <c r="F17" s="175">
        <v>410</v>
      </c>
      <c r="G17" s="175">
        <v>0</v>
      </c>
    </row>
    <row r="18" spans="1:7" s="115" customFormat="1" ht="12.6" customHeight="1">
      <c r="A18" s="4" t="s">
        <v>511</v>
      </c>
      <c r="B18" s="116" t="s">
        <v>1193</v>
      </c>
      <c r="C18" s="117">
        <v>31</v>
      </c>
      <c r="D18" s="175">
        <v>4432.5548387096778</v>
      </c>
      <c r="E18" s="175">
        <v>6036.8975484012035</v>
      </c>
      <c r="F18" s="175">
        <v>26211</v>
      </c>
      <c r="G18" s="175">
        <v>0</v>
      </c>
    </row>
    <row r="19" spans="1:7" s="115" customFormat="1" ht="12.6" customHeight="1">
      <c r="A19" s="4" t="s">
        <v>741</v>
      </c>
      <c r="B19" s="116" t="s">
        <v>1158</v>
      </c>
      <c r="C19" s="117">
        <v>9</v>
      </c>
      <c r="D19" s="175">
        <v>1998.4444444444443</v>
      </c>
      <c r="E19" s="175">
        <v>2857.8096993637937</v>
      </c>
      <c r="F19" s="175">
        <v>8770</v>
      </c>
      <c r="G19" s="175">
        <v>66</v>
      </c>
    </row>
    <row r="20" spans="1:7" s="115" customFormat="1" ht="12.6" customHeight="1">
      <c r="A20" s="4" t="s">
        <v>513</v>
      </c>
      <c r="B20" s="116" t="s">
        <v>1281</v>
      </c>
      <c r="C20" s="117">
        <v>90</v>
      </c>
      <c r="D20" s="175">
        <v>738.41111111111115</v>
      </c>
      <c r="E20" s="175">
        <v>3785.3071503310093</v>
      </c>
      <c r="F20" s="175">
        <v>36147</v>
      </c>
      <c r="G20" s="175">
        <v>0</v>
      </c>
    </row>
    <row r="21" spans="1:7" s="115" customFormat="1" ht="12.6" customHeight="1">
      <c r="A21" s="4" t="s">
        <v>742</v>
      </c>
      <c r="B21" s="116" t="s">
        <v>4202</v>
      </c>
      <c r="C21" s="117">
        <v>147</v>
      </c>
      <c r="D21" s="175">
        <v>4772.1183673469377</v>
      </c>
      <c r="E21" s="175">
        <v>53135.669799324816</v>
      </c>
      <c r="F21" s="175">
        <v>644573</v>
      </c>
      <c r="G21" s="175">
        <v>15</v>
      </c>
    </row>
    <row r="22" spans="1:7" s="115" customFormat="1" ht="12.6" customHeight="1">
      <c r="A22" s="145" t="s">
        <v>743</v>
      </c>
      <c r="B22" s="116" t="s">
        <v>744</v>
      </c>
      <c r="C22" s="117">
        <v>3</v>
      </c>
      <c r="D22" s="175">
        <v>1044.6666666666667</v>
      </c>
      <c r="E22" s="175">
        <v>329.98838363392935</v>
      </c>
      <c r="F22" s="175">
        <v>1413</v>
      </c>
      <c r="G22" s="175">
        <v>776</v>
      </c>
    </row>
    <row r="23" spans="1:7" s="115" customFormat="1" ht="12.6" customHeight="1">
      <c r="A23" s="4" t="s">
        <v>745</v>
      </c>
      <c r="B23" s="116" t="s">
        <v>5453</v>
      </c>
      <c r="C23" s="117">
        <v>85</v>
      </c>
      <c r="D23" s="175">
        <v>207.03647058823529</v>
      </c>
      <c r="E23" s="175">
        <v>163.6584821300419</v>
      </c>
      <c r="F23" s="175">
        <v>777</v>
      </c>
      <c r="G23" s="175">
        <v>17</v>
      </c>
    </row>
    <row r="24" spans="1:7" s="115" customFormat="1" ht="12.6" customHeight="1">
      <c r="A24" s="4" t="s">
        <v>516</v>
      </c>
      <c r="B24" s="116" t="s">
        <v>1198</v>
      </c>
      <c r="C24" s="117">
        <v>3</v>
      </c>
      <c r="D24" s="175">
        <v>226</v>
      </c>
      <c r="E24" s="175">
        <v>197.18772781286364</v>
      </c>
      <c r="F24" s="175">
        <v>363</v>
      </c>
      <c r="G24" s="175">
        <v>0</v>
      </c>
    </row>
    <row r="25" spans="1:7" s="115" customFormat="1" ht="12.6" customHeight="1">
      <c r="A25" s="4" t="s">
        <v>3376</v>
      </c>
      <c r="B25" s="116" t="s">
        <v>4203</v>
      </c>
      <c r="C25" s="117">
        <v>314</v>
      </c>
      <c r="D25" s="175">
        <v>1306.2864649681528</v>
      </c>
      <c r="E25" s="175">
        <v>3830.6427701882426</v>
      </c>
      <c r="F25" s="175">
        <v>48128</v>
      </c>
      <c r="G25" s="175">
        <v>0</v>
      </c>
    </row>
    <row r="26" spans="1:7" s="115" customFormat="1" ht="12.6" customHeight="1">
      <c r="A26" s="4" t="s">
        <v>3377</v>
      </c>
      <c r="B26" s="116" t="s">
        <v>2184</v>
      </c>
      <c r="C26" s="117">
        <v>2</v>
      </c>
      <c r="D26" s="175">
        <v>0</v>
      </c>
      <c r="E26" s="175">
        <v>0</v>
      </c>
      <c r="F26" s="175">
        <v>0</v>
      </c>
      <c r="G26" s="175">
        <v>0</v>
      </c>
    </row>
    <row r="27" spans="1:7" s="115" customFormat="1" ht="12.6" customHeight="1">
      <c r="A27" s="145" t="s">
        <v>816</v>
      </c>
      <c r="B27" s="116" t="s">
        <v>1200</v>
      </c>
      <c r="C27" s="117">
        <v>31</v>
      </c>
      <c r="D27" s="175">
        <v>10443.774193548386</v>
      </c>
      <c r="E27" s="175">
        <v>23596.095330526867</v>
      </c>
      <c r="F27" s="175">
        <v>118035</v>
      </c>
      <c r="G27" s="175">
        <v>0</v>
      </c>
    </row>
    <row r="28" spans="1:7" s="115" customFormat="1" ht="12.6" customHeight="1">
      <c r="A28" s="4" t="s">
        <v>3378</v>
      </c>
      <c r="B28" s="116" t="s">
        <v>746</v>
      </c>
      <c r="C28" s="117">
        <v>0</v>
      </c>
      <c r="D28" s="175" t="s">
        <v>961</v>
      </c>
      <c r="E28" s="175" t="s">
        <v>961</v>
      </c>
      <c r="F28" s="175" t="s">
        <v>961</v>
      </c>
      <c r="G28" s="175" t="s">
        <v>961</v>
      </c>
    </row>
    <row r="29" spans="1:7" s="115" customFormat="1" ht="12.6" customHeight="1">
      <c r="A29" s="4" t="s">
        <v>747</v>
      </c>
      <c r="B29" s="116" t="s">
        <v>518</v>
      </c>
      <c r="C29" s="117">
        <v>10</v>
      </c>
      <c r="D29" s="175">
        <v>245.04</v>
      </c>
      <c r="E29" s="175">
        <v>314.3793433983148</v>
      </c>
      <c r="F29" s="175">
        <v>984</v>
      </c>
      <c r="G29" s="175">
        <v>0</v>
      </c>
    </row>
    <row r="30" spans="1:7" s="115" customFormat="1" ht="12.6" customHeight="1">
      <c r="A30" s="4" t="s">
        <v>3381</v>
      </c>
      <c r="B30" s="116" t="s">
        <v>748</v>
      </c>
      <c r="C30" s="117">
        <v>3</v>
      </c>
      <c r="D30" s="175">
        <v>43.666666666666664</v>
      </c>
      <c r="E30" s="175">
        <v>44.003787715756168</v>
      </c>
      <c r="F30" s="175">
        <v>88</v>
      </c>
      <c r="G30" s="175">
        <v>0</v>
      </c>
    </row>
    <row r="31" spans="1:7" s="115" customFormat="1" ht="12.6" customHeight="1">
      <c r="A31" s="4" t="s">
        <v>3382</v>
      </c>
      <c r="B31" s="116" t="s">
        <v>3127</v>
      </c>
      <c r="C31" s="117">
        <v>17</v>
      </c>
      <c r="D31" s="175">
        <v>22.294117647058822</v>
      </c>
      <c r="E31" s="175">
        <v>84.460615604169575</v>
      </c>
      <c r="F31" s="175">
        <v>349</v>
      </c>
      <c r="G31" s="175">
        <v>0</v>
      </c>
    </row>
    <row r="32" spans="1:7" s="115" customFormat="1" ht="12.6" customHeight="1">
      <c r="A32" s="145" t="s">
        <v>2454</v>
      </c>
      <c r="B32" s="116" t="s">
        <v>1075</v>
      </c>
      <c r="C32" s="117">
        <v>289</v>
      </c>
      <c r="D32" s="175">
        <v>18507.312110726645</v>
      </c>
      <c r="E32" s="175">
        <v>40345.157250869495</v>
      </c>
      <c r="F32" s="175">
        <v>264362</v>
      </c>
      <c r="G32" s="175">
        <v>0</v>
      </c>
    </row>
    <row r="33" spans="1:7" s="115" customFormat="1" ht="12.6" customHeight="1">
      <c r="A33" s="4" t="s">
        <v>395</v>
      </c>
      <c r="B33" s="116" t="s">
        <v>519</v>
      </c>
      <c r="C33" s="117">
        <v>34</v>
      </c>
      <c r="D33" s="175">
        <v>34.04117647058824</v>
      </c>
      <c r="E33" s="175">
        <v>56.195978059725284</v>
      </c>
      <c r="F33" s="175">
        <v>296</v>
      </c>
      <c r="G33" s="175">
        <v>0</v>
      </c>
    </row>
    <row r="34" spans="1:7" s="115" customFormat="1" ht="12.6" customHeight="1">
      <c r="A34" s="4" t="s">
        <v>3383</v>
      </c>
      <c r="B34" s="116" t="s">
        <v>520</v>
      </c>
      <c r="C34" s="117">
        <v>20</v>
      </c>
      <c r="D34" s="175">
        <v>10895</v>
      </c>
      <c r="E34" s="175">
        <v>24005.411644263182</v>
      </c>
      <c r="F34" s="175">
        <v>88326</v>
      </c>
      <c r="G34" s="175">
        <v>0</v>
      </c>
    </row>
    <row r="35" spans="1:7" s="115" customFormat="1" ht="12.6" customHeight="1">
      <c r="A35" s="4" t="s">
        <v>2865</v>
      </c>
      <c r="B35" s="116" t="s">
        <v>2854</v>
      </c>
      <c r="C35" s="117">
        <v>3</v>
      </c>
      <c r="D35" s="175">
        <v>1552</v>
      </c>
      <c r="E35" s="175">
        <v>1919.6624703316986</v>
      </c>
      <c r="F35" s="175">
        <v>3700</v>
      </c>
      <c r="G35" s="175">
        <v>4</v>
      </c>
    </row>
    <row r="36" spans="1:7" s="115" customFormat="1" ht="12.6" customHeight="1">
      <c r="A36" s="4" t="s">
        <v>749</v>
      </c>
      <c r="B36" s="116" t="s">
        <v>1150</v>
      </c>
      <c r="C36" s="117">
        <v>27</v>
      </c>
      <c r="D36" s="175">
        <v>6187.8518518518522</v>
      </c>
      <c r="E36" s="175">
        <v>16792.735532649695</v>
      </c>
      <c r="F36" s="175">
        <v>78617</v>
      </c>
      <c r="G36" s="175">
        <v>30</v>
      </c>
    </row>
    <row r="37" spans="1:7" s="115" customFormat="1" ht="12.6" customHeight="1">
      <c r="A37" s="4" t="s">
        <v>2862</v>
      </c>
      <c r="B37" s="116" t="s">
        <v>3130</v>
      </c>
      <c r="C37" s="117">
        <v>212</v>
      </c>
      <c r="D37" s="175">
        <v>18068.510188679247</v>
      </c>
      <c r="E37" s="175">
        <v>192048.86744724517</v>
      </c>
      <c r="F37" s="175">
        <v>2762000</v>
      </c>
      <c r="G37" s="175">
        <v>0</v>
      </c>
    </row>
    <row r="38" spans="1:7" s="115" customFormat="1" ht="12.6" customHeight="1">
      <c r="A38" s="4" t="s">
        <v>750</v>
      </c>
      <c r="B38" s="116" t="s">
        <v>751</v>
      </c>
      <c r="C38" s="117">
        <v>14</v>
      </c>
      <c r="D38" s="175">
        <v>10285.928571428571</v>
      </c>
      <c r="E38" s="175">
        <v>29802.289100166283</v>
      </c>
      <c r="F38" s="175">
        <v>109400</v>
      </c>
      <c r="G38" s="175">
        <v>0</v>
      </c>
    </row>
    <row r="39" spans="1:7" s="115" customFormat="1" ht="12.6" customHeight="1">
      <c r="A39" s="4" t="s">
        <v>752</v>
      </c>
      <c r="B39" s="116" t="s">
        <v>3256</v>
      </c>
      <c r="C39" s="117">
        <v>3</v>
      </c>
      <c r="D39" s="175">
        <v>427.66666666666669</v>
      </c>
      <c r="E39" s="175">
        <v>740.74039537028989</v>
      </c>
      <c r="F39" s="175">
        <v>1283</v>
      </c>
      <c r="G39" s="175">
        <v>0</v>
      </c>
    </row>
    <row r="40" spans="1:7" s="115" customFormat="1" ht="12.6" customHeight="1">
      <c r="A40" s="4" t="s">
        <v>753</v>
      </c>
      <c r="B40" s="116" t="s">
        <v>3258</v>
      </c>
      <c r="C40" s="117">
        <v>9</v>
      </c>
      <c r="D40" s="175">
        <v>1258.3333333333333</v>
      </c>
      <c r="E40" s="175">
        <v>2348.0288541668306</v>
      </c>
      <c r="F40" s="175">
        <v>6996</v>
      </c>
      <c r="G40" s="175">
        <v>0</v>
      </c>
    </row>
    <row r="41" spans="1:7" s="115" customFormat="1" ht="12.6" customHeight="1">
      <c r="A41" s="4" t="s">
        <v>397</v>
      </c>
      <c r="B41" s="116" t="s">
        <v>3131</v>
      </c>
      <c r="C41" s="117">
        <v>5</v>
      </c>
      <c r="D41" s="175">
        <v>1164.3599999999999</v>
      </c>
      <c r="E41" s="175">
        <v>2029.6446358907267</v>
      </c>
      <c r="F41" s="175">
        <v>4693</v>
      </c>
      <c r="G41" s="175">
        <v>3.8</v>
      </c>
    </row>
    <row r="42" spans="1:7" s="115" customFormat="1" ht="12.6" customHeight="1">
      <c r="A42" s="4" t="s">
        <v>754</v>
      </c>
      <c r="B42" s="116" t="s">
        <v>945</v>
      </c>
      <c r="C42" s="117">
        <v>23</v>
      </c>
      <c r="D42" s="175">
        <v>1640.5652173913043</v>
      </c>
      <c r="E42" s="175">
        <v>2860.2442493619151</v>
      </c>
      <c r="F42" s="175">
        <v>10000</v>
      </c>
      <c r="G42" s="175">
        <v>0</v>
      </c>
    </row>
    <row r="43" spans="1:7" s="115" customFormat="1" ht="12.6" customHeight="1">
      <c r="A43" s="4" t="s">
        <v>755</v>
      </c>
      <c r="B43" s="116" t="s">
        <v>3133</v>
      </c>
      <c r="C43" s="117">
        <v>132</v>
      </c>
      <c r="D43" s="175">
        <v>1873.9068181818182</v>
      </c>
      <c r="E43" s="175">
        <v>5783.6861028820304</v>
      </c>
      <c r="F43" s="175">
        <v>39020</v>
      </c>
      <c r="G43" s="175">
        <v>0</v>
      </c>
    </row>
    <row r="44" spans="1:7" s="115" customFormat="1" ht="12.6" customHeight="1">
      <c r="A44" s="4" t="s">
        <v>3265</v>
      </c>
      <c r="B44" s="116" t="s">
        <v>3134</v>
      </c>
      <c r="C44" s="117">
        <v>9</v>
      </c>
      <c r="D44" s="175">
        <v>7230.7777777777774</v>
      </c>
      <c r="E44" s="175">
        <v>7489.8475414686809</v>
      </c>
      <c r="F44" s="175">
        <v>23397</v>
      </c>
      <c r="G44" s="175">
        <v>1380</v>
      </c>
    </row>
    <row r="45" spans="1:7" s="115" customFormat="1" ht="12.6" customHeight="1">
      <c r="A45" s="4" t="s">
        <v>3267</v>
      </c>
      <c r="B45" s="116" t="s">
        <v>756</v>
      </c>
      <c r="C45" s="117">
        <v>6</v>
      </c>
      <c r="D45" s="175">
        <v>536.5</v>
      </c>
      <c r="E45" s="175">
        <v>599.38827149019187</v>
      </c>
      <c r="F45" s="175">
        <v>1542</v>
      </c>
      <c r="G45" s="175">
        <v>0</v>
      </c>
    </row>
    <row r="46" spans="1:7" s="115" customFormat="1" ht="12.6" customHeight="1">
      <c r="A46" s="4" t="s">
        <v>225</v>
      </c>
      <c r="B46" s="116" t="s">
        <v>3135</v>
      </c>
      <c r="C46" s="117">
        <v>4</v>
      </c>
      <c r="D46" s="175">
        <v>322.5</v>
      </c>
      <c r="E46" s="175">
        <v>233.13014963034416</v>
      </c>
      <c r="F46" s="175">
        <v>557</v>
      </c>
      <c r="G46" s="175">
        <v>0</v>
      </c>
    </row>
    <row r="47" spans="1:7" s="115" customFormat="1" ht="12.6" customHeight="1">
      <c r="A47" s="4" t="s">
        <v>4709</v>
      </c>
      <c r="B47" s="116" t="s">
        <v>757</v>
      </c>
      <c r="C47" s="117">
        <v>50</v>
      </c>
      <c r="D47" s="175">
        <v>4024.12</v>
      </c>
      <c r="E47" s="175">
        <v>6734.626000978913</v>
      </c>
      <c r="F47" s="175">
        <v>29455</v>
      </c>
      <c r="G47" s="175">
        <v>0</v>
      </c>
    </row>
    <row r="48" spans="1:7" s="115" customFormat="1" ht="12.6" customHeight="1">
      <c r="A48" s="4" t="s">
        <v>758</v>
      </c>
      <c r="B48" s="116" t="s">
        <v>2783</v>
      </c>
      <c r="C48" s="117">
        <v>0</v>
      </c>
      <c r="D48" s="175" t="s">
        <v>961</v>
      </c>
      <c r="E48" s="175" t="s">
        <v>961</v>
      </c>
      <c r="F48" s="175" t="s">
        <v>961</v>
      </c>
      <c r="G48" s="175" t="s">
        <v>961</v>
      </c>
    </row>
    <row r="49" spans="1:7" s="115" customFormat="1" ht="12.6" customHeight="1">
      <c r="A49" s="4" t="s">
        <v>1637</v>
      </c>
      <c r="B49" s="116" t="s">
        <v>3136</v>
      </c>
      <c r="C49" s="117">
        <v>1</v>
      </c>
      <c r="D49" s="175">
        <v>646</v>
      </c>
      <c r="E49" s="175" t="s">
        <v>961</v>
      </c>
      <c r="F49" s="175">
        <v>646</v>
      </c>
      <c r="G49" s="175">
        <v>646</v>
      </c>
    </row>
    <row r="50" spans="1:7" s="115" customFormat="1" ht="12.6" customHeight="1">
      <c r="A50" s="4" t="s">
        <v>399</v>
      </c>
      <c r="B50" s="116" t="s">
        <v>595</v>
      </c>
      <c r="C50" s="117">
        <v>2</v>
      </c>
      <c r="D50" s="175">
        <v>580</v>
      </c>
      <c r="E50" s="175">
        <v>551.54328932550709</v>
      </c>
      <c r="F50" s="175">
        <v>970</v>
      </c>
      <c r="G50" s="175">
        <v>190</v>
      </c>
    </row>
    <row r="51" spans="1:7" s="115" customFormat="1" ht="12.6" customHeight="1">
      <c r="A51" s="4" t="s">
        <v>226</v>
      </c>
      <c r="B51" s="116" t="s">
        <v>78</v>
      </c>
      <c r="C51" s="117">
        <v>11</v>
      </c>
      <c r="D51" s="175">
        <v>275.54545454545456</v>
      </c>
      <c r="E51" s="175">
        <v>326.24940264661439</v>
      </c>
      <c r="F51" s="175">
        <v>932</v>
      </c>
      <c r="G51" s="175">
        <v>0</v>
      </c>
    </row>
    <row r="52" spans="1:7" s="115" customFormat="1" ht="12.6" customHeight="1">
      <c r="A52" s="4" t="s">
        <v>759</v>
      </c>
      <c r="B52" s="116" t="s">
        <v>2669</v>
      </c>
      <c r="C52" s="117">
        <v>0</v>
      </c>
      <c r="D52" s="175" t="s">
        <v>961</v>
      </c>
      <c r="E52" s="175" t="s">
        <v>961</v>
      </c>
      <c r="F52" s="175" t="s">
        <v>961</v>
      </c>
      <c r="G52" s="175" t="s">
        <v>961</v>
      </c>
    </row>
    <row r="53" spans="1:7" s="115" customFormat="1" ht="12.6" customHeight="1">
      <c r="A53" s="4" t="s">
        <v>2658</v>
      </c>
      <c r="B53" s="116" t="s">
        <v>569</v>
      </c>
      <c r="C53" s="117">
        <v>7</v>
      </c>
      <c r="D53" s="175">
        <v>239.42857142857142</v>
      </c>
      <c r="E53" s="175">
        <v>323.31246864442511</v>
      </c>
      <c r="F53" s="175">
        <v>775</v>
      </c>
      <c r="G53" s="175">
        <v>0</v>
      </c>
    </row>
    <row r="54" spans="1:7" s="115" customFormat="1" ht="12.6" customHeight="1">
      <c r="A54" s="4" t="s">
        <v>760</v>
      </c>
      <c r="B54" s="116" t="s">
        <v>4216</v>
      </c>
      <c r="C54" s="117">
        <v>0</v>
      </c>
      <c r="D54" s="175" t="s">
        <v>961</v>
      </c>
      <c r="E54" s="175" t="s">
        <v>961</v>
      </c>
      <c r="F54" s="175" t="s">
        <v>961</v>
      </c>
      <c r="G54" s="175" t="s">
        <v>961</v>
      </c>
    </row>
    <row r="55" spans="1:7" s="115" customFormat="1" ht="12.6" customHeight="1">
      <c r="A55" s="4" t="s">
        <v>401</v>
      </c>
      <c r="B55" s="116" t="s">
        <v>761</v>
      </c>
      <c r="C55" s="117">
        <v>0</v>
      </c>
      <c r="D55" s="175" t="s">
        <v>961</v>
      </c>
      <c r="E55" s="175" t="s">
        <v>961</v>
      </c>
      <c r="F55" s="175" t="s">
        <v>961</v>
      </c>
      <c r="G55" s="175" t="s">
        <v>961</v>
      </c>
    </row>
    <row r="56" spans="1:7" s="115" customFormat="1" ht="12.6" customHeight="1">
      <c r="A56" s="4" t="s">
        <v>2662</v>
      </c>
      <c r="B56" s="116" t="s">
        <v>570</v>
      </c>
      <c r="C56" s="117">
        <v>185</v>
      </c>
      <c r="D56" s="175">
        <v>1326.427027027027</v>
      </c>
      <c r="E56" s="175">
        <v>6075.0652606911863</v>
      </c>
      <c r="F56" s="175">
        <v>59830</v>
      </c>
      <c r="G56" s="175">
        <v>0</v>
      </c>
    </row>
    <row r="57" spans="1:7" s="115" customFormat="1" ht="12.6" customHeight="1">
      <c r="A57" s="4" t="s">
        <v>229</v>
      </c>
      <c r="B57" s="116" t="s">
        <v>571</v>
      </c>
      <c r="C57" s="117">
        <v>168</v>
      </c>
      <c r="D57" s="175">
        <v>2058.7598809523811</v>
      </c>
      <c r="E57" s="175">
        <v>17617.772255722328</v>
      </c>
      <c r="F57" s="175">
        <v>228400</v>
      </c>
      <c r="G57" s="175">
        <v>0</v>
      </c>
    </row>
    <row r="58" spans="1:7" s="115" customFormat="1" ht="12.6" customHeight="1">
      <c r="A58" s="4" t="s">
        <v>762</v>
      </c>
      <c r="B58" s="116" t="s">
        <v>572</v>
      </c>
      <c r="C58" s="117">
        <v>10</v>
      </c>
      <c r="D58" s="175">
        <v>144.06</v>
      </c>
      <c r="E58" s="175">
        <v>243.03806834869854</v>
      </c>
      <c r="F58" s="175">
        <v>780</v>
      </c>
      <c r="G58" s="175">
        <v>0.6</v>
      </c>
    </row>
    <row r="59" spans="1:7" s="115" customFormat="1" ht="12.6" customHeight="1">
      <c r="A59" s="4" t="s">
        <v>2793</v>
      </c>
      <c r="B59" s="116" t="s">
        <v>2852</v>
      </c>
      <c r="C59" s="117">
        <v>9</v>
      </c>
      <c r="D59" s="175">
        <v>109.32222222222222</v>
      </c>
      <c r="E59" s="175">
        <v>232.24466505055494</v>
      </c>
      <c r="F59" s="175">
        <v>722</v>
      </c>
      <c r="G59" s="175">
        <v>6</v>
      </c>
    </row>
    <row r="60" spans="1:7" s="115" customFormat="1" ht="12.6" customHeight="1">
      <c r="A60" s="4" t="s">
        <v>2795</v>
      </c>
      <c r="B60" s="116" t="s">
        <v>2796</v>
      </c>
      <c r="C60" s="117">
        <v>1</v>
      </c>
      <c r="D60" s="175">
        <v>2994</v>
      </c>
      <c r="E60" s="175" t="s">
        <v>961</v>
      </c>
      <c r="F60" s="175">
        <v>2994</v>
      </c>
      <c r="G60" s="175">
        <v>2994</v>
      </c>
    </row>
    <row r="61" spans="1:7" s="115" customFormat="1" ht="12.6" customHeight="1">
      <c r="A61" s="145" t="s">
        <v>2455</v>
      </c>
      <c r="B61" s="116" t="s">
        <v>763</v>
      </c>
      <c r="C61" s="117">
        <v>35</v>
      </c>
      <c r="D61" s="175">
        <v>7558.4571428571426</v>
      </c>
      <c r="E61" s="175">
        <v>7880.3159773273692</v>
      </c>
      <c r="F61" s="175">
        <v>34276</v>
      </c>
      <c r="G61" s="175">
        <v>0</v>
      </c>
    </row>
    <row r="62" spans="1:7" s="115" customFormat="1" ht="12.6" customHeight="1">
      <c r="A62" s="4" t="s">
        <v>234</v>
      </c>
      <c r="B62" s="116" t="s">
        <v>2185</v>
      </c>
      <c r="C62" s="117">
        <v>49</v>
      </c>
      <c r="D62" s="175">
        <v>296.2</v>
      </c>
      <c r="E62" s="175">
        <v>657.91873358341161</v>
      </c>
      <c r="F62" s="175">
        <v>4330</v>
      </c>
      <c r="G62" s="175">
        <v>0</v>
      </c>
    </row>
    <row r="63" spans="1:7" s="115" customFormat="1" ht="12.6" customHeight="1">
      <c r="A63" s="4" t="s">
        <v>235</v>
      </c>
      <c r="B63" s="116" t="s">
        <v>4219</v>
      </c>
      <c r="C63" s="117">
        <v>3</v>
      </c>
      <c r="D63" s="175">
        <v>97</v>
      </c>
      <c r="E63" s="175">
        <v>103.11643903859365</v>
      </c>
      <c r="F63" s="175">
        <v>216</v>
      </c>
      <c r="G63" s="175">
        <v>34</v>
      </c>
    </row>
    <row r="64" spans="1:7" s="115" customFormat="1" ht="12.6" customHeight="1">
      <c r="A64" s="4" t="s">
        <v>764</v>
      </c>
      <c r="B64" s="116" t="s">
        <v>1151</v>
      </c>
      <c r="C64" s="117">
        <v>8</v>
      </c>
      <c r="D64" s="175">
        <v>388.5</v>
      </c>
      <c r="E64" s="175">
        <v>416.54188607767031</v>
      </c>
      <c r="F64" s="175">
        <v>1100</v>
      </c>
      <c r="G64" s="175">
        <v>1</v>
      </c>
    </row>
    <row r="65" spans="1:7" s="115" customFormat="1" ht="12.6" customHeight="1">
      <c r="A65" s="4" t="s">
        <v>765</v>
      </c>
      <c r="B65" s="116" t="s">
        <v>574</v>
      </c>
      <c r="C65" s="117">
        <v>163</v>
      </c>
      <c r="D65" s="175">
        <v>336.65417177914111</v>
      </c>
      <c r="E65" s="175">
        <v>1119.4841932853819</v>
      </c>
      <c r="F65" s="175">
        <v>9834</v>
      </c>
      <c r="G65" s="175">
        <v>0</v>
      </c>
    </row>
    <row r="66" spans="1:7" s="115" customFormat="1" ht="12.6" customHeight="1">
      <c r="A66" s="4" t="s">
        <v>766</v>
      </c>
      <c r="B66" s="116" t="s">
        <v>1152</v>
      </c>
      <c r="C66" s="117">
        <v>95</v>
      </c>
      <c r="D66" s="175">
        <v>183.3224210526316</v>
      </c>
      <c r="E66" s="175">
        <v>565.68737104238244</v>
      </c>
      <c r="F66" s="175">
        <v>3871</v>
      </c>
      <c r="G66" s="175">
        <v>0</v>
      </c>
    </row>
    <row r="67" spans="1:7" s="115" customFormat="1" ht="12.6" customHeight="1">
      <c r="A67" s="4" t="s">
        <v>767</v>
      </c>
      <c r="B67" s="116" t="s">
        <v>768</v>
      </c>
      <c r="C67" s="117">
        <v>173</v>
      </c>
      <c r="D67" s="175">
        <v>1074.8372832369942</v>
      </c>
      <c r="E67" s="175">
        <v>7103.8981652512875</v>
      </c>
      <c r="F67" s="175">
        <v>90796</v>
      </c>
      <c r="G67" s="175">
        <v>0</v>
      </c>
    </row>
    <row r="68" spans="1:7" s="115" customFormat="1" ht="12.6" customHeight="1">
      <c r="A68" s="4" t="s">
        <v>769</v>
      </c>
      <c r="B68" s="116" t="s">
        <v>770</v>
      </c>
      <c r="C68" s="117">
        <v>0</v>
      </c>
      <c r="D68" s="175" t="s">
        <v>961</v>
      </c>
      <c r="E68" s="175" t="s">
        <v>961</v>
      </c>
      <c r="F68" s="175" t="s">
        <v>961</v>
      </c>
      <c r="G68" s="175" t="s">
        <v>961</v>
      </c>
    </row>
    <row r="69" spans="1:7" s="115" customFormat="1" ht="12.6" customHeight="1">
      <c r="A69" s="4" t="s">
        <v>242</v>
      </c>
      <c r="B69" s="116" t="s">
        <v>575</v>
      </c>
      <c r="C69" s="117">
        <v>6</v>
      </c>
      <c r="D69" s="175">
        <v>1514.8333333333333</v>
      </c>
      <c r="E69" s="175">
        <v>1592.842040714228</v>
      </c>
      <c r="F69" s="175">
        <v>4558</v>
      </c>
      <c r="G69" s="175">
        <v>334</v>
      </c>
    </row>
    <row r="70" spans="1:7" s="115" customFormat="1" ht="12.6" customHeight="1">
      <c r="A70" s="4" t="s">
        <v>771</v>
      </c>
      <c r="B70" s="116" t="s">
        <v>576</v>
      </c>
      <c r="C70" s="117">
        <v>98</v>
      </c>
      <c r="D70" s="175">
        <v>555.21122448979588</v>
      </c>
      <c r="E70" s="175">
        <v>2243.9333595913995</v>
      </c>
      <c r="F70" s="175">
        <v>21100</v>
      </c>
      <c r="G70" s="175">
        <v>0</v>
      </c>
    </row>
    <row r="71" spans="1:7" s="115" customFormat="1" ht="12.6" customHeight="1">
      <c r="A71" s="4" t="s">
        <v>772</v>
      </c>
      <c r="B71" s="116" t="s">
        <v>577</v>
      </c>
      <c r="C71" s="117">
        <v>35</v>
      </c>
      <c r="D71" s="175">
        <v>570.48571428571427</v>
      </c>
      <c r="E71" s="175">
        <v>996.36248339614224</v>
      </c>
      <c r="F71" s="175">
        <v>5200</v>
      </c>
      <c r="G71" s="175">
        <v>0</v>
      </c>
    </row>
    <row r="72" spans="1:7" s="115" customFormat="1" ht="12.6" customHeight="1">
      <c r="A72" s="4" t="s">
        <v>245</v>
      </c>
      <c r="B72" s="116" t="s">
        <v>4224</v>
      </c>
      <c r="C72" s="117">
        <v>44</v>
      </c>
      <c r="D72" s="175">
        <v>572.2681818181818</v>
      </c>
      <c r="E72" s="175">
        <v>724.11962546758457</v>
      </c>
      <c r="F72" s="175">
        <v>4452</v>
      </c>
      <c r="G72" s="175">
        <v>0</v>
      </c>
    </row>
    <row r="73" spans="1:7" s="115" customFormat="1" ht="12.6" customHeight="1">
      <c r="A73" s="4" t="s">
        <v>773</v>
      </c>
      <c r="B73" s="116" t="s">
        <v>578</v>
      </c>
      <c r="C73" s="117">
        <v>114</v>
      </c>
      <c r="D73" s="175">
        <v>12627.923684210527</v>
      </c>
      <c r="E73" s="175">
        <v>32144.904679542411</v>
      </c>
      <c r="F73" s="175">
        <v>201396</v>
      </c>
      <c r="G73" s="175">
        <v>0</v>
      </c>
    </row>
    <row r="74" spans="1:7" s="115" customFormat="1" ht="12.6" customHeight="1">
      <c r="A74" s="4" t="s">
        <v>247</v>
      </c>
      <c r="B74" s="116" t="s">
        <v>5973</v>
      </c>
      <c r="C74" s="117">
        <v>77</v>
      </c>
      <c r="D74" s="175">
        <v>2335.4415584415583</v>
      </c>
      <c r="E74" s="175">
        <v>5998.4954227212729</v>
      </c>
      <c r="F74" s="175">
        <v>36000</v>
      </c>
      <c r="G74" s="175">
        <v>0</v>
      </c>
    </row>
    <row r="75" spans="1:7" s="115" customFormat="1" ht="12.6" customHeight="1">
      <c r="A75" s="145" t="s">
        <v>774</v>
      </c>
      <c r="B75" s="116" t="s">
        <v>1311</v>
      </c>
      <c r="C75" s="117">
        <v>557</v>
      </c>
      <c r="D75" s="175">
        <v>1821.8928994613998</v>
      </c>
      <c r="E75" s="175">
        <v>26336.828329717049</v>
      </c>
      <c r="F75" s="175">
        <v>617940</v>
      </c>
      <c r="G75" s="175">
        <v>0</v>
      </c>
    </row>
    <row r="76" spans="1:7" s="115" customFormat="1" ht="12.6" customHeight="1">
      <c r="A76" s="4" t="s">
        <v>249</v>
      </c>
      <c r="B76" s="116" t="s">
        <v>2680</v>
      </c>
      <c r="C76" s="117">
        <v>3</v>
      </c>
      <c r="D76" s="175">
        <v>146.33333333333334</v>
      </c>
      <c r="E76" s="175">
        <v>95.028066029638495</v>
      </c>
      <c r="F76" s="175">
        <v>240</v>
      </c>
      <c r="G76" s="175">
        <v>50</v>
      </c>
    </row>
    <row r="77" spans="1:7" s="115" customFormat="1" ht="12.6" customHeight="1">
      <c r="A77" s="4" t="s">
        <v>775</v>
      </c>
      <c r="B77" s="116" t="s">
        <v>2681</v>
      </c>
      <c r="C77" s="117">
        <v>27</v>
      </c>
      <c r="D77" s="175">
        <v>1287.6666666666667</v>
      </c>
      <c r="E77" s="175">
        <v>825.7716670810679</v>
      </c>
      <c r="F77" s="175">
        <v>3108</v>
      </c>
      <c r="G77" s="175">
        <v>0</v>
      </c>
    </row>
    <row r="78" spans="1:7" s="115" customFormat="1" ht="12.6" customHeight="1">
      <c r="A78" s="145" t="s">
        <v>776</v>
      </c>
      <c r="B78" s="116" t="s">
        <v>2179</v>
      </c>
      <c r="C78" s="117">
        <v>7</v>
      </c>
      <c r="D78" s="175">
        <v>2498.8571428571427</v>
      </c>
      <c r="E78" s="175">
        <v>3569.5139458368571</v>
      </c>
      <c r="F78" s="175">
        <v>9945</v>
      </c>
      <c r="G78" s="175">
        <v>0</v>
      </c>
    </row>
    <row r="79" spans="1:7" s="115" customFormat="1" ht="12.6" customHeight="1">
      <c r="A79" s="4" t="s">
        <v>777</v>
      </c>
      <c r="B79" s="116" t="s">
        <v>778</v>
      </c>
      <c r="C79" s="117">
        <v>255</v>
      </c>
      <c r="D79" s="175">
        <v>970.90470588235303</v>
      </c>
      <c r="E79" s="175">
        <v>2363.4925617622171</v>
      </c>
      <c r="F79" s="175">
        <v>21357</v>
      </c>
      <c r="G79" s="175">
        <v>0</v>
      </c>
    </row>
    <row r="80" spans="1:7" s="115" customFormat="1" ht="12.6" customHeight="1">
      <c r="A80" s="4" t="s">
        <v>779</v>
      </c>
      <c r="B80" s="116" t="s">
        <v>865</v>
      </c>
      <c r="C80" s="117">
        <v>1482</v>
      </c>
      <c r="D80" s="175">
        <v>556.45833805668019</v>
      </c>
      <c r="E80" s="175">
        <v>2275.9508021736169</v>
      </c>
      <c r="F80" s="175">
        <v>47701</v>
      </c>
      <c r="G80" s="175">
        <v>0</v>
      </c>
    </row>
    <row r="81" spans="1:7" s="115" customFormat="1" ht="12.6" customHeight="1">
      <c r="A81" s="145" t="s">
        <v>780</v>
      </c>
      <c r="B81" s="116" t="s">
        <v>1145</v>
      </c>
      <c r="C81" s="117">
        <v>715</v>
      </c>
      <c r="D81" s="175">
        <v>353.24252867132873</v>
      </c>
      <c r="E81" s="175">
        <v>1714.3523884461113</v>
      </c>
      <c r="F81" s="175">
        <v>30000</v>
      </c>
      <c r="G81" s="175">
        <v>0</v>
      </c>
    </row>
    <row r="82" spans="1:7" s="115" customFormat="1" ht="12.6" customHeight="1">
      <c r="A82" s="4" t="s">
        <v>781</v>
      </c>
      <c r="B82" s="116" t="s">
        <v>782</v>
      </c>
      <c r="C82" s="117">
        <v>1273</v>
      </c>
      <c r="D82" s="175">
        <v>281.18816417910432</v>
      </c>
      <c r="E82" s="175">
        <v>3395.3258984810072</v>
      </c>
      <c r="F82" s="175">
        <v>91280</v>
      </c>
      <c r="G82" s="175">
        <v>0</v>
      </c>
    </row>
    <row r="83" spans="1:7" s="115" customFormat="1" ht="12.6" customHeight="1">
      <c r="A83" s="4" t="s">
        <v>1753</v>
      </c>
      <c r="B83" s="116" t="s">
        <v>910</v>
      </c>
      <c r="C83" s="117">
        <v>184</v>
      </c>
      <c r="D83" s="175">
        <v>79.743304347826083</v>
      </c>
      <c r="E83" s="175">
        <v>41.558441629623516</v>
      </c>
      <c r="F83" s="175">
        <v>320</v>
      </c>
      <c r="G83" s="175">
        <v>0</v>
      </c>
    </row>
    <row r="84" spans="1:7" s="115" customFormat="1" ht="12.6" customHeight="1">
      <c r="A84" s="4" t="s">
        <v>261</v>
      </c>
      <c r="B84" s="116" t="s">
        <v>1146</v>
      </c>
      <c r="C84" s="117">
        <v>182</v>
      </c>
      <c r="D84" s="175">
        <v>2816.4051648351647</v>
      </c>
      <c r="E84" s="175">
        <v>22851.210842477303</v>
      </c>
      <c r="F84" s="175">
        <v>272594</v>
      </c>
      <c r="G84" s="175">
        <v>0</v>
      </c>
    </row>
    <row r="85" spans="1:7" s="115" customFormat="1" ht="12.6" customHeight="1">
      <c r="A85" s="4" t="s">
        <v>783</v>
      </c>
      <c r="B85" s="116" t="s">
        <v>1147</v>
      </c>
      <c r="C85" s="117">
        <v>456</v>
      </c>
      <c r="D85" s="175">
        <v>309.65100877192964</v>
      </c>
      <c r="E85" s="175">
        <v>4769.8422848839209</v>
      </c>
      <c r="F85" s="175">
        <v>101856</v>
      </c>
      <c r="G85" s="175">
        <v>0</v>
      </c>
    </row>
    <row r="86" spans="1:7" s="115" customFormat="1" ht="12.6" customHeight="1">
      <c r="A86" s="4" t="s">
        <v>784</v>
      </c>
      <c r="B86" s="116" t="s">
        <v>1172</v>
      </c>
      <c r="C86" s="117">
        <v>1</v>
      </c>
      <c r="D86" s="175">
        <v>143</v>
      </c>
      <c r="E86" s="175" t="s">
        <v>961</v>
      </c>
      <c r="F86" s="175">
        <v>143</v>
      </c>
      <c r="G86" s="175">
        <v>143</v>
      </c>
    </row>
    <row r="87" spans="1:7" s="115" customFormat="1" ht="12.6" customHeight="1">
      <c r="A87" s="4" t="s">
        <v>264</v>
      </c>
      <c r="B87" s="116" t="s">
        <v>1270</v>
      </c>
      <c r="C87" s="117">
        <v>0</v>
      </c>
      <c r="D87" s="175" t="s">
        <v>961</v>
      </c>
      <c r="E87" s="175" t="s">
        <v>961</v>
      </c>
      <c r="F87" s="175" t="s">
        <v>961</v>
      </c>
      <c r="G87" s="175" t="s">
        <v>961</v>
      </c>
    </row>
    <row r="88" spans="1:7" s="115" customFormat="1" ht="12.6" customHeight="1">
      <c r="A88" s="4" t="s">
        <v>266</v>
      </c>
      <c r="B88" s="116" t="s">
        <v>2124</v>
      </c>
      <c r="C88" s="117">
        <v>406</v>
      </c>
      <c r="D88" s="175">
        <v>244.67050935960586</v>
      </c>
      <c r="E88" s="175">
        <v>690.4335667025706</v>
      </c>
      <c r="F88" s="175">
        <v>8300</v>
      </c>
      <c r="G88" s="175">
        <v>0</v>
      </c>
    </row>
    <row r="89" spans="1:7" s="115" customFormat="1" ht="12.6" customHeight="1">
      <c r="A89" s="145" t="s">
        <v>785</v>
      </c>
      <c r="B89" s="116" t="s">
        <v>1271</v>
      </c>
      <c r="C89" s="117">
        <v>5</v>
      </c>
      <c r="D89" s="175">
        <v>31.2</v>
      </c>
      <c r="E89" s="175">
        <v>26.975915183733804</v>
      </c>
      <c r="F89" s="175">
        <v>57</v>
      </c>
      <c r="G89" s="175">
        <v>0</v>
      </c>
    </row>
    <row r="90" spans="1:7" s="115" customFormat="1" ht="12.6" customHeight="1">
      <c r="A90" s="4" t="s">
        <v>786</v>
      </c>
      <c r="B90" s="116" t="s">
        <v>1272</v>
      </c>
      <c r="C90" s="117">
        <v>286</v>
      </c>
      <c r="D90" s="175">
        <v>372.58597902097898</v>
      </c>
      <c r="E90" s="175">
        <v>3039.6332292021252</v>
      </c>
      <c r="F90" s="175">
        <v>51532</v>
      </c>
      <c r="G90" s="175">
        <v>0</v>
      </c>
    </row>
    <row r="91" spans="1:7" s="115" customFormat="1" ht="12.6" customHeight="1">
      <c r="A91" s="145" t="s">
        <v>787</v>
      </c>
      <c r="B91" s="116" t="s">
        <v>832</v>
      </c>
      <c r="C91" s="117">
        <v>95</v>
      </c>
      <c r="D91" s="175">
        <v>637.03778947368414</v>
      </c>
      <c r="E91" s="175">
        <v>455.4771665860232</v>
      </c>
      <c r="F91" s="175">
        <v>1994</v>
      </c>
      <c r="G91" s="175">
        <v>10</v>
      </c>
    </row>
    <row r="92" spans="1:7" s="115" customFormat="1" ht="12.6" customHeight="1">
      <c r="A92" s="4" t="s">
        <v>788</v>
      </c>
      <c r="B92" s="116" t="s">
        <v>833</v>
      </c>
      <c r="C92" s="117">
        <v>7</v>
      </c>
      <c r="D92" s="175">
        <v>434</v>
      </c>
      <c r="E92" s="175">
        <v>195.89963416675047</v>
      </c>
      <c r="F92" s="175">
        <v>800</v>
      </c>
      <c r="G92" s="175">
        <v>255</v>
      </c>
    </row>
    <row r="93" spans="1:7" s="115" customFormat="1" ht="12.6" customHeight="1">
      <c r="A93" s="4" t="s">
        <v>789</v>
      </c>
      <c r="B93" s="116" t="s">
        <v>702</v>
      </c>
      <c r="C93" s="117">
        <v>27</v>
      </c>
      <c r="D93" s="175">
        <v>217.47037037037038</v>
      </c>
      <c r="E93" s="175">
        <v>332.25828208096789</v>
      </c>
      <c r="F93" s="175">
        <v>1578</v>
      </c>
      <c r="G93" s="175">
        <v>0</v>
      </c>
    </row>
    <row r="94" spans="1:7" s="115" customFormat="1" ht="12.6" customHeight="1">
      <c r="A94" s="145" t="s">
        <v>703</v>
      </c>
      <c r="B94" s="116" t="s">
        <v>2687</v>
      </c>
      <c r="C94" s="117">
        <v>4</v>
      </c>
      <c r="D94" s="175">
        <v>298.75</v>
      </c>
      <c r="E94" s="175">
        <v>197.79176760758608</v>
      </c>
      <c r="F94" s="175">
        <v>431</v>
      </c>
      <c r="G94" s="175">
        <v>5</v>
      </c>
    </row>
    <row r="95" spans="1:7" s="115" customFormat="1" ht="12.6" customHeight="1">
      <c r="A95" s="4" t="s">
        <v>704</v>
      </c>
      <c r="B95" s="116" t="s">
        <v>2688</v>
      </c>
      <c r="C95" s="117">
        <v>4</v>
      </c>
      <c r="D95" s="175">
        <v>24.45</v>
      </c>
      <c r="E95" s="175">
        <v>10.350362312499016</v>
      </c>
      <c r="F95" s="175">
        <v>36.200000000000003</v>
      </c>
      <c r="G95" s="175">
        <v>11</v>
      </c>
    </row>
    <row r="96" spans="1:7" s="115" customFormat="1" ht="12.6" customHeight="1">
      <c r="A96" s="145" t="s">
        <v>790</v>
      </c>
      <c r="B96" s="116" t="s">
        <v>2125</v>
      </c>
      <c r="C96" s="117">
        <v>52</v>
      </c>
      <c r="D96" s="175">
        <v>728.19692307692299</v>
      </c>
      <c r="E96" s="175">
        <v>3885.0644619466152</v>
      </c>
      <c r="F96" s="175">
        <v>28153</v>
      </c>
      <c r="G96" s="175">
        <v>0</v>
      </c>
    </row>
    <row r="97" spans="1:7" s="115" customFormat="1" ht="12.6" customHeight="1">
      <c r="A97" s="4" t="s">
        <v>791</v>
      </c>
      <c r="B97" s="116" t="s">
        <v>835</v>
      </c>
      <c r="C97" s="117">
        <v>941</v>
      </c>
      <c r="D97" s="175">
        <v>219.25884484590858</v>
      </c>
      <c r="E97" s="175">
        <v>2344.0789981407661</v>
      </c>
      <c r="F97" s="175">
        <v>67557</v>
      </c>
      <c r="G97" s="175">
        <v>0</v>
      </c>
    </row>
    <row r="98" spans="1:7" s="115" customFormat="1" ht="12.6" customHeight="1">
      <c r="A98" s="4" t="s">
        <v>792</v>
      </c>
      <c r="B98" s="116" t="s">
        <v>5963</v>
      </c>
      <c r="C98" s="117">
        <v>71</v>
      </c>
      <c r="D98" s="175">
        <v>187.48309859154929</v>
      </c>
      <c r="E98" s="175">
        <v>839.22407819637021</v>
      </c>
      <c r="F98" s="175">
        <v>6960</v>
      </c>
      <c r="G98" s="175">
        <v>0</v>
      </c>
    </row>
    <row r="99" spans="1:7" s="115" customFormat="1" ht="12.6" customHeight="1">
      <c r="A99" s="4" t="s">
        <v>709</v>
      </c>
      <c r="B99" s="116" t="s">
        <v>837</v>
      </c>
      <c r="C99" s="117">
        <v>75</v>
      </c>
      <c r="D99" s="175">
        <v>1004.5568</v>
      </c>
      <c r="E99" s="175">
        <v>5674.778460533078</v>
      </c>
      <c r="F99" s="175">
        <v>48450</v>
      </c>
      <c r="G99" s="175">
        <v>0</v>
      </c>
    </row>
    <row r="100" spans="1:7" s="115" customFormat="1" ht="12.6" customHeight="1">
      <c r="A100" s="4" t="s">
        <v>793</v>
      </c>
      <c r="B100" s="116" t="s">
        <v>838</v>
      </c>
      <c r="C100" s="117">
        <v>265</v>
      </c>
      <c r="D100" s="175">
        <v>278.67653584905645</v>
      </c>
      <c r="E100" s="175">
        <v>3626.0719970405444</v>
      </c>
      <c r="F100" s="175">
        <v>58800</v>
      </c>
      <c r="G100" s="175">
        <v>0</v>
      </c>
    </row>
    <row r="101" spans="1:7" s="115" customFormat="1" ht="12.6" customHeight="1">
      <c r="A101" s="4" t="s">
        <v>711</v>
      </c>
      <c r="B101" s="116" t="s">
        <v>839</v>
      </c>
      <c r="C101" s="117">
        <v>17</v>
      </c>
      <c r="D101" s="175">
        <v>103.76470588235294</v>
      </c>
      <c r="E101" s="175">
        <v>378.62721927572846</v>
      </c>
      <c r="F101" s="175">
        <v>1571</v>
      </c>
      <c r="G101" s="175">
        <v>0</v>
      </c>
    </row>
    <row r="102" spans="1:7" s="115" customFormat="1" ht="12.6" customHeight="1">
      <c r="A102" s="4" t="s">
        <v>712</v>
      </c>
      <c r="B102" s="116" t="s">
        <v>2127</v>
      </c>
      <c r="C102" s="117">
        <v>7622</v>
      </c>
      <c r="D102" s="175">
        <v>392.32136509052737</v>
      </c>
      <c r="E102" s="175">
        <v>3434.3825987092596</v>
      </c>
      <c r="F102" s="175">
        <v>125610</v>
      </c>
      <c r="G102" s="175">
        <v>0</v>
      </c>
    </row>
    <row r="103" spans="1:7" s="115" customFormat="1" ht="12.6" customHeight="1">
      <c r="A103" s="4" t="s">
        <v>794</v>
      </c>
      <c r="B103" s="116" t="s">
        <v>795</v>
      </c>
      <c r="C103" s="117">
        <v>1977</v>
      </c>
      <c r="D103" s="175">
        <v>24983.897663125957</v>
      </c>
      <c r="E103" s="175">
        <v>174587.2118483299</v>
      </c>
      <c r="F103" s="175">
        <v>7216680</v>
      </c>
      <c r="G103" s="175">
        <v>0</v>
      </c>
    </row>
    <row r="104" spans="1:7" s="115" customFormat="1" ht="12.6" customHeight="1">
      <c r="A104" s="4" t="s">
        <v>4238</v>
      </c>
      <c r="B104" s="116" t="s">
        <v>1994</v>
      </c>
      <c r="C104" s="117">
        <v>242</v>
      </c>
      <c r="D104" s="175">
        <v>3796.6832231404956</v>
      </c>
      <c r="E104" s="175">
        <v>29379.318314202439</v>
      </c>
      <c r="F104" s="175">
        <v>449485</v>
      </c>
      <c r="G104" s="175">
        <v>3</v>
      </c>
    </row>
    <row r="105" spans="1:7" s="115" customFormat="1" ht="12.6" customHeight="1">
      <c r="A105" s="4" t="s">
        <v>716</v>
      </c>
      <c r="B105" s="116" t="s">
        <v>2693</v>
      </c>
      <c r="C105" s="117">
        <v>1511</v>
      </c>
      <c r="D105" s="175">
        <v>101.79485771012571</v>
      </c>
      <c r="E105" s="175">
        <v>704.25350822577184</v>
      </c>
      <c r="F105" s="175">
        <v>19156</v>
      </c>
      <c r="G105" s="175">
        <v>0</v>
      </c>
    </row>
    <row r="106" spans="1:7" s="115" customFormat="1" ht="12.6" customHeight="1">
      <c r="A106" s="4" t="s">
        <v>796</v>
      </c>
      <c r="B106" s="116" t="s">
        <v>2694</v>
      </c>
      <c r="C106" s="117">
        <v>7</v>
      </c>
      <c r="D106" s="175">
        <v>68.114285714285714</v>
      </c>
      <c r="E106" s="175">
        <v>49.15036210688681</v>
      </c>
      <c r="F106" s="175">
        <v>160</v>
      </c>
      <c r="G106" s="175">
        <v>14</v>
      </c>
    </row>
    <row r="107" spans="1:7" s="115" customFormat="1" ht="12.6" customHeight="1">
      <c r="A107" s="4" t="s">
        <v>797</v>
      </c>
      <c r="B107" s="118" t="s">
        <v>798</v>
      </c>
      <c r="C107" s="117">
        <v>223</v>
      </c>
      <c r="D107" s="175">
        <v>70.778609865470855</v>
      </c>
      <c r="E107" s="175">
        <v>209.74373375373989</v>
      </c>
      <c r="F107" s="175">
        <v>3150</v>
      </c>
      <c r="G107" s="175">
        <v>0</v>
      </c>
    </row>
    <row r="108" spans="1:7" s="115" customFormat="1" ht="12.6" customHeight="1">
      <c r="A108" s="117" t="s">
        <v>799</v>
      </c>
      <c r="B108" s="118" t="s">
        <v>946</v>
      </c>
      <c r="C108" s="117">
        <v>14</v>
      </c>
      <c r="D108" s="175">
        <v>617.32142857142856</v>
      </c>
      <c r="E108" s="175">
        <v>1454.4064558218463</v>
      </c>
      <c r="F108" s="175">
        <v>5454</v>
      </c>
      <c r="G108" s="175">
        <v>6.5</v>
      </c>
    </row>
    <row r="109" spans="1:7" s="115" customFormat="1" ht="12.6" customHeight="1">
      <c r="A109" s="117"/>
      <c r="B109" s="117" t="s">
        <v>499</v>
      </c>
      <c r="C109" s="117">
        <v>23900</v>
      </c>
      <c r="D109" s="176">
        <v>3104.2336205656957</v>
      </c>
      <c r="E109" s="175">
        <v>54619.752531735583</v>
      </c>
      <c r="F109" s="175">
        <v>7216680</v>
      </c>
      <c r="G109" s="175">
        <v>0</v>
      </c>
    </row>
    <row r="110" spans="1:7" s="115" customFormat="1" ht="12.6" customHeight="1">
      <c r="A110" s="119"/>
      <c r="B110" s="120"/>
      <c r="C110" s="119"/>
      <c r="F110" s="119"/>
      <c r="G110" s="120"/>
    </row>
    <row r="111" spans="1:7" s="115" customFormat="1" ht="12.6" customHeight="1">
      <c r="A111" s="119"/>
      <c r="B111" s="120"/>
      <c r="C111" s="119"/>
      <c r="F111" s="119"/>
      <c r="G111" s="120"/>
    </row>
    <row r="112" spans="1:7" s="115" customFormat="1" ht="12.6" customHeight="1">
      <c r="A112" s="119"/>
      <c r="B112" s="120"/>
      <c r="C112" s="119"/>
      <c r="F112" s="119"/>
      <c r="G112" s="120"/>
    </row>
    <row r="113" spans="1:7" s="115" customFormat="1" ht="12.6" customHeight="1">
      <c r="A113" s="119"/>
      <c r="B113" s="120"/>
      <c r="C113" s="119"/>
      <c r="F113" s="119"/>
      <c r="G113" s="120"/>
    </row>
    <row r="114" spans="1:7" s="115" customFormat="1" ht="12.6" customHeight="1">
      <c r="A114" s="119"/>
      <c r="B114" s="120"/>
      <c r="C114" s="119"/>
      <c r="F114" s="119"/>
      <c r="G114" s="120"/>
    </row>
    <row r="115" spans="1:7" s="115" customFormat="1" ht="12.6" customHeight="1">
      <c r="A115" s="119"/>
      <c r="B115" s="120"/>
      <c r="C115" s="119"/>
      <c r="F115" s="119"/>
      <c r="G115" s="120"/>
    </row>
    <row r="116" spans="1:7" s="115" customFormat="1" ht="12.6" customHeight="1">
      <c r="A116" s="119"/>
      <c r="B116" s="120"/>
      <c r="C116" s="119"/>
      <c r="F116" s="119"/>
      <c r="G116" s="120"/>
    </row>
    <row r="117" spans="1:7" s="115" customFormat="1" ht="12.6" customHeight="1">
      <c r="A117" s="119"/>
      <c r="B117" s="120"/>
      <c r="C117" s="119"/>
      <c r="F117" s="119"/>
      <c r="G117" s="120"/>
    </row>
    <row r="118" spans="1:7" s="115" customFormat="1" ht="12.6" customHeight="1">
      <c r="A118" s="119"/>
      <c r="B118" s="120"/>
      <c r="C118" s="119"/>
      <c r="F118" s="119"/>
      <c r="G118" s="120"/>
    </row>
    <row r="119" spans="1:7" s="115" customFormat="1" ht="12.6" customHeight="1">
      <c r="A119" s="119"/>
      <c r="B119" s="120"/>
      <c r="C119" s="119"/>
      <c r="F119" s="119"/>
      <c r="G119" s="120"/>
    </row>
    <row r="120" spans="1:7" s="115" customFormat="1" ht="12.6" customHeight="1">
      <c r="A120" s="119"/>
      <c r="B120" s="120"/>
      <c r="C120" s="119"/>
      <c r="F120" s="119"/>
      <c r="G120" s="120"/>
    </row>
    <row r="121" spans="1:7" s="115" customFormat="1" ht="12.6" customHeight="1">
      <c r="A121" s="119"/>
      <c r="B121" s="120"/>
      <c r="C121" s="119"/>
      <c r="F121" s="119"/>
      <c r="G121" s="120"/>
    </row>
    <row r="122" spans="1:7" s="115" customFormat="1" ht="12.6" customHeight="1">
      <c r="A122" s="119"/>
      <c r="B122" s="120"/>
      <c r="C122" s="119"/>
      <c r="F122" s="119"/>
      <c r="G122" s="120"/>
    </row>
    <row r="123" spans="1:7" s="115" customFormat="1" ht="12.6" customHeight="1">
      <c r="A123" s="119"/>
      <c r="B123" s="120"/>
      <c r="C123" s="119"/>
      <c r="F123" s="119"/>
      <c r="G123" s="120"/>
    </row>
    <row r="124" spans="1:7" s="115" customFormat="1" ht="12.6" customHeight="1">
      <c r="A124" s="119"/>
      <c r="B124" s="120"/>
      <c r="C124" s="119"/>
      <c r="F124" s="119"/>
      <c r="G124" s="120"/>
    </row>
    <row r="125" spans="1:7" s="115" customFormat="1" ht="12.6" customHeight="1">
      <c r="A125" s="119"/>
      <c r="B125" s="120"/>
      <c r="C125" s="119"/>
      <c r="F125" s="119"/>
      <c r="G125" s="120"/>
    </row>
    <row r="126" spans="1:7" s="115" customFormat="1" ht="12.6" customHeight="1">
      <c r="A126" s="119"/>
      <c r="B126" s="120"/>
      <c r="C126" s="119"/>
      <c r="F126" s="119"/>
      <c r="G126" s="120"/>
    </row>
    <row r="127" spans="1:7" s="115" customFormat="1" ht="12.6" customHeight="1">
      <c r="A127" s="119"/>
      <c r="B127" s="120"/>
      <c r="C127" s="119"/>
      <c r="F127" s="119"/>
      <c r="G127" s="120"/>
    </row>
    <row r="128" spans="1:7" s="115" customFormat="1" ht="12.6" customHeight="1">
      <c r="A128" s="119"/>
      <c r="B128" s="120"/>
      <c r="C128" s="119"/>
      <c r="F128" s="119"/>
      <c r="G128" s="120"/>
    </row>
    <row r="129" spans="1:7" s="115" customFormat="1" ht="12.6" customHeight="1">
      <c r="A129" s="119"/>
      <c r="B129" s="120"/>
      <c r="C129" s="119"/>
      <c r="F129" s="119"/>
      <c r="G129" s="120"/>
    </row>
    <row r="130" spans="1:7" s="115" customFormat="1" ht="12.6" customHeight="1">
      <c r="A130" s="119"/>
      <c r="B130" s="120"/>
      <c r="C130" s="119"/>
      <c r="F130" s="119"/>
      <c r="G130" s="120"/>
    </row>
    <row r="131" spans="1:7" s="115" customFormat="1" ht="12.6" customHeight="1">
      <c r="A131" s="119"/>
      <c r="B131" s="120"/>
      <c r="C131" s="119"/>
      <c r="F131" s="119"/>
      <c r="G131" s="120"/>
    </row>
    <row r="132" spans="1:7" s="115" customFormat="1" ht="12.6" customHeight="1">
      <c r="A132" s="119"/>
      <c r="B132" s="120"/>
      <c r="C132" s="119"/>
      <c r="F132" s="119"/>
      <c r="G132" s="120"/>
    </row>
    <row r="133" spans="1:7" s="115" customFormat="1" ht="12.6" customHeight="1">
      <c r="A133" s="119"/>
      <c r="B133" s="120"/>
      <c r="C133" s="119"/>
      <c r="F133" s="119"/>
      <c r="G133" s="120"/>
    </row>
    <row r="134" spans="1:7" ht="12.75" customHeight="1">
      <c r="A134" s="2"/>
    </row>
    <row r="135" spans="1:7" ht="12.75" customHeight="1">
      <c r="A135" s="2"/>
    </row>
    <row r="136" spans="1:7" ht="12.75" customHeight="1">
      <c r="A136" s="2"/>
    </row>
    <row r="137" spans="1:7" ht="12.75" customHeight="1">
      <c r="A137" s="2"/>
    </row>
    <row r="138" spans="1:7" ht="12.75" customHeight="1">
      <c r="A138" s="2"/>
    </row>
    <row r="139" spans="1:7" ht="12.75" customHeight="1">
      <c r="A139" s="2"/>
    </row>
    <row r="140" spans="1:7" ht="12.75" customHeight="1">
      <c r="A140" s="2"/>
    </row>
    <row r="141" spans="1:7" ht="12.75" customHeight="1">
      <c r="A141" s="2"/>
    </row>
    <row r="142" spans="1:7" ht="12.75" customHeight="1">
      <c r="A142" s="2"/>
    </row>
    <row r="143" spans="1:7" ht="12.75" customHeight="1">
      <c r="A143" s="2"/>
    </row>
    <row r="144" spans="1:7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7"/>
  <dimension ref="A1:G195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>
      <c r="A1" s="1" t="s">
        <v>905</v>
      </c>
    </row>
    <row r="2" spans="1:7" ht="12.75" customHeight="1">
      <c r="A2" s="1"/>
      <c r="G2" s="38" t="s">
        <v>3247</v>
      </c>
    </row>
    <row r="3" spans="1:7" s="115" customFormat="1" ht="12.6" customHeight="1">
      <c r="A3" s="161"/>
      <c r="B3" s="162" t="s">
        <v>496</v>
      </c>
      <c r="C3" s="163" t="s">
        <v>3248</v>
      </c>
      <c r="D3" s="164" t="s">
        <v>3249</v>
      </c>
      <c r="E3" s="164" t="s">
        <v>3250</v>
      </c>
      <c r="F3" s="164" t="s">
        <v>3251</v>
      </c>
      <c r="G3" s="164" t="s">
        <v>3252</v>
      </c>
    </row>
    <row r="4" spans="1:7" s="115" customFormat="1" ht="12.6" customHeight="1">
      <c r="A4" s="145" t="s">
        <v>3432</v>
      </c>
      <c r="B4" s="116" t="s">
        <v>3433</v>
      </c>
      <c r="C4" s="117">
        <v>55</v>
      </c>
      <c r="D4" s="175">
        <v>96383.981818181812</v>
      </c>
      <c r="E4" s="175">
        <v>645795.07772754761</v>
      </c>
      <c r="F4" s="175">
        <v>4778440</v>
      </c>
      <c r="G4" s="175">
        <v>0</v>
      </c>
    </row>
    <row r="5" spans="1:7" s="115" customFormat="1" ht="12.6" customHeight="1">
      <c r="A5" s="4" t="s">
        <v>3434</v>
      </c>
      <c r="B5" s="116" t="s">
        <v>3435</v>
      </c>
      <c r="C5" s="117">
        <v>123</v>
      </c>
      <c r="D5" s="175">
        <v>25.622195121951219</v>
      </c>
      <c r="E5" s="175">
        <v>152.74752039272374</v>
      </c>
      <c r="F5" s="175">
        <v>1608</v>
      </c>
      <c r="G5" s="175">
        <v>0</v>
      </c>
    </row>
    <row r="6" spans="1:7" s="115" customFormat="1" ht="12.6" customHeight="1">
      <c r="A6" s="4" t="s">
        <v>3436</v>
      </c>
      <c r="B6" s="116" t="s">
        <v>3437</v>
      </c>
      <c r="C6" s="117">
        <v>446</v>
      </c>
      <c r="D6" s="175">
        <v>187.50919282511211</v>
      </c>
      <c r="E6" s="175">
        <v>1173.4367896327508</v>
      </c>
      <c r="F6" s="175">
        <v>24000</v>
      </c>
      <c r="G6" s="175">
        <v>0</v>
      </c>
    </row>
    <row r="7" spans="1:7" s="115" customFormat="1" ht="12.6" customHeight="1">
      <c r="A7" s="4" t="s">
        <v>3438</v>
      </c>
      <c r="B7" s="116" t="s">
        <v>3439</v>
      </c>
      <c r="C7" s="117">
        <v>265</v>
      </c>
      <c r="D7" s="175">
        <v>147.56792452830189</v>
      </c>
      <c r="E7" s="175">
        <v>716.52377600530701</v>
      </c>
      <c r="F7" s="175">
        <v>8000</v>
      </c>
      <c r="G7" s="175">
        <v>0</v>
      </c>
    </row>
    <row r="8" spans="1:7" s="115" customFormat="1" ht="12.6" customHeight="1">
      <c r="A8" s="4" t="s">
        <v>3352</v>
      </c>
      <c r="B8" s="116" t="s">
        <v>3353</v>
      </c>
      <c r="C8" s="117">
        <v>303</v>
      </c>
      <c r="D8" s="175">
        <v>127.46996699669967</v>
      </c>
      <c r="E8" s="175">
        <v>429.55652835066354</v>
      </c>
      <c r="F8" s="175">
        <v>4500</v>
      </c>
      <c r="G8" s="175">
        <v>0</v>
      </c>
    </row>
    <row r="9" spans="1:7" s="115" customFormat="1" ht="12.6" customHeight="1">
      <c r="A9" s="4" t="s">
        <v>3354</v>
      </c>
      <c r="B9" s="116" t="s">
        <v>3355</v>
      </c>
      <c r="C9" s="117">
        <v>109</v>
      </c>
      <c r="D9" s="175">
        <v>797.66146788990818</v>
      </c>
      <c r="E9" s="175">
        <v>4320.4659103162967</v>
      </c>
      <c r="F9" s="175">
        <v>41993</v>
      </c>
      <c r="G9" s="175">
        <v>0</v>
      </c>
    </row>
    <row r="10" spans="1:7" s="115" customFormat="1" ht="12.6" customHeight="1">
      <c r="A10" s="4" t="s">
        <v>3356</v>
      </c>
      <c r="B10" s="116" t="s">
        <v>3357</v>
      </c>
      <c r="C10" s="117">
        <v>0</v>
      </c>
      <c r="D10" s="175" t="s">
        <v>961</v>
      </c>
      <c r="E10" s="175" t="s">
        <v>961</v>
      </c>
      <c r="F10" s="175" t="s">
        <v>961</v>
      </c>
      <c r="G10" s="175" t="s">
        <v>961</v>
      </c>
    </row>
    <row r="11" spans="1:7" s="115" customFormat="1" ht="12.6" customHeight="1">
      <c r="A11" s="4" t="s">
        <v>3358</v>
      </c>
      <c r="B11" s="116" t="s">
        <v>3359</v>
      </c>
      <c r="C11" s="117">
        <v>39</v>
      </c>
      <c r="D11" s="175">
        <v>19241.358974358973</v>
      </c>
      <c r="E11" s="175">
        <v>20231.703359211126</v>
      </c>
      <c r="F11" s="175">
        <v>70200</v>
      </c>
      <c r="G11" s="175">
        <v>0</v>
      </c>
    </row>
    <row r="12" spans="1:7" s="115" customFormat="1" ht="12.6" customHeight="1">
      <c r="A12" s="4" t="s">
        <v>3360</v>
      </c>
      <c r="B12" s="116" t="s">
        <v>3361</v>
      </c>
      <c r="C12" s="117">
        <v>31</v>
      </c>
      <c r="D12" s="175">
        <v>36.612903225806448</v>
      </c>
      <c r="E12" s="175">
        <v>101.58237295231716</v>
      </c>
      <c r="F12" s="175">
        <v>500</v>
      </c>
      <c r="G12" s="175">
        <v>0</v>
      </c>
    </row>
    <row r="13" spans="1:7" s="115" customFormat="1" ht="12.6" customHeight="1">
      <c r="A13" s="4" t="s">
        <v>3362</v>
      </c>
      <c r="B13" s="116" t="s">
        <v>3363</v>
      </c>
      <c r="C13" s="117">
        <v>32</v>
      </c>
      <c r="D13" s="175">
        <v>36.78125</v>
      </c>
      <c r="E13" s="175">
        <v>62.903271557055326</v>
      </c>
      <c r="F13" s="175">
        <v>247</v>
      </c>
      <c r="G13" s="175">
        <v>0</v>
      </c>
    </row>
    <row r="14" spans="1:7" s="115" customFormat="1" ht="12.6" customHeight="1">
      <c r="A14" s="4" t="s">
        <v>3364</v>
      </c>
      <c r="B14" s="116" t="s">
        <v>3365</v>
      </c>
      <c r="C14" s="117">
        <v>360</v>
      </c>
      <c r="D14" s="175">
        <v>442.77133888888886</v>
      </c>
      <c r="E14" s="175">
        <v>989.0935087718974</v>
      </c>
      <c r="F14" s="175">
        <v>7500</v>
      </c>
      <c r="G14" s="175">
        <v>0</v>
      </c>
    </row>
    <row r="15" spans="1:7" s="115" customFormat="1" ht="12.6" customHeight="1">
      <c r="A15" s="4" t="s">
        <v>3366</v>
      </c>
      <c r="B15" s="116" t="s">
        <v>3367</v>
      </c>
      <c r="C15" s="117">
        <v>41</v>
      </c>
      <c r="D15" s="175">
        <v>554.51219512195121</v>
      </c>
      <c r="E15" s="175">
        <v>1083.2197404486133</v>
      </c>
      <c r="F15" s="175">
        <v>4800</v>
      </c>
      <c r="G15" s="175">
        <v>0</v>
      </c>
    </row>
    <row r="16" spans="1:7" s="115" customFormat="1" ht="12.6" customHeight="1">
      <c r="A16" s="4" t="s">
        <v>3368</v>
      </c>
      <c r="B16" s="116" t="s">
        <v>3369</v>
      </c>
      <c r="C16" s="117">
        <v>33</v>
      </c>
      <c r="D16" s="175">
        <v>3200.3030303030305</v>
      </c>
      <c r="E16" s="175">
        <v>10287.217616066213</v>
      </c>
      <c r="F16" s="175">
        <v>57426</v>
      </c>
      <c r="G16" s="175">
        <v>0</v>
      </c>
    </row>
    <row r="17" spans="1:7" s="115" customFormat="1" ht="12.6" customHeight="1">
      <c r="A17" s="4" t="s">
        <v>3370</v>
      </c>
      <c r="B17" s="116" t="s">
        <v>3371</v>
      </c>
      <c r="C17" s="117">
        <v>2</v>
      </c>
      <c r="D17" s="175">
        <v>9000</v>
      </c>
      <c r="E17" s="175">
        <v>10606.601717798212</v>
      </c>
      <c r="F17" s="175">
        <v>16500</v>
      </c>
      <c r="G17" s="175">
        <v>1500</v>
      </c>
    </row>
    <row r="18" spans="1:7" s="115" customFormat="1" ht="12.6" customHeight="1">
      <c r="A18" s="4" t="s">
        <v>3372</v>
      </c>
      <c r="B18" s="116" t="s">
        <v>3373</v>
      </c>
      <c r="C18" s="117">
        <v>29</v>
      </c>
      <c r="D18" s="175">
        <v>1814.5862068965516</v>
      </c>
      <c r="E18" s="175">
        <v>4978.5637093818923</v>
      </c>
      <c r="F18" s="175">
        <v>22624</v>
      </c>
      <c r="G18" s="175">
        <v>0</v>
      </c>
    </row>
    <row r="19" spans="1:7" s="115" customFormat="1" ht="12.6" customHeight="1">
      <c r="A19" s="4" t="s">
        <v>1142</v>
      </c>
      <c r="B19" s="116" t="s">
        <v>1194</v>
      </c>
      <c r="C19" s="117">
        <v>9</v>
      </c>
      <c r="D19" s="175">
        <v>2427.8888888888887</v>
      </c>
      <c r="E19" s="175">
        <v>4872.9296743449022</v>
      </c>
      <c r="F19" s="175">
        <v>15117</v>
      </c>
      <c r="G19" s="175">
        <v>0</v>
      </c>
    </row>
    <row r="20" spans="1:7" s="115" customFormat="1" ht="12.6" customHeight="1">
      <c r="A20" s="4" t="s">
        <v>3374</v>
      </c>
      <c r="B20" s="116" t="s">
        <v>1159</v>
      </c>
      <c r="C20" s="117">
        <v>80</v>
      </c>
      <c r="D20" s="175">
        <v>73.6875</v>
      </c>
      <c r="E20" s="175">
        <v>293.10557106806971</v>
      </c>
      <c r="F20" s="175">
        <v>2276</v>
      </c>
      <c r="G20" s="175">
        <v>0</v>
      </c>
    </row>
    <row r="21" spans="1:7" s="115" customFormat="1" ht="12.6" customHeight="1">
      <c r="A21" s="4" t="s">
        <v>808</v>
      </c>
      <c r="B21" s="116" t="s">
        <v>1195</v>
      </c>
      <c r="C21" s="117">
        <v>122</v>
      </c>
      <c r="D21" s="175">
        <v>106.69672131147541</v>
      </c>
      <c r="E21" s="175">
        <v>390.68763048919345</v>
      </c>
      <c r="F21" s="175">
        <v>3300</v>
      </c>
      <c r="G21" s="175">
        <v>0</v>
      </c>
    </row>
    <row r="22" spans="1:7" s="115" customFormat="1" ht="12.6" customHeight="1">
      <c r="A22" s="145" t="s">
        <v>3375</v>
      </c>
      <c r="B22" s="116" t="s">
        <v>1160</v>
      </c>
      <c r="C22" s="117">
        <v>3</v>
      </c>
      <c r="D22" s="175">
        <v>1752.6666666666667</v>
      </c>
      <c r="E22" s="175">
        <v>1649.4309119612537</v>
      </c>
      <c r="F22" s="175">
        <v>3643</v>
      </c>
      <c r="G22" s="175">
        <v>606</v>
      </c>
    </row>
    <row r="23" spans="1:7" s="115" customFormat="1" ht="12.6" customHeight="1">
      <c r="A23" s="4" t="s">
        <v>515</v>
      </c>
      <c r="B23" s="116" t="s">
        <v>1197</v>
      </c>
      <c r="C23" s="117">
        <v>78</v>
      </c>
      <c r="D23" s="175">
        <v>42.23974358974359</v>
      </c>
      <c r="E23" s="175">
        <v>93.397130493120528</v>
      </c>
      <c r="F23" s="175">
        <v>524</v>
      </c>
      <c r="G23" s="175">
        <v>0</v>
      </c>
    </row>
    <row r="24" spans="1:7" s="115" customFormat="1" ht="12.6" customHeight="1">
      <c r="A24" s="4" t="s">
        <v>516</v>
      </c>
      <c r="B24" s="116" t="s">
        <v>1198</v>
      </c>
      <c r="C24" s="117">
        <v>3</v>
      </c>
      <c r="D24" s="175">
        <v>72</v>
      </c>
      <c r="E24" s="175">
        <v>62.864934582006846</v>
      </c>
      <c r="F24" s="175">
        <v>116</v>
      </c>
      <c r="G24" s="175">
        <v>0</v>
      </c>
    </row>
    <row r="25" spans="1:7" s="115" customFormat="1" ht="12.6" customHeight="1">
      <c r="A25" s="4" t="s">
        <v>3376</v>
      </c>
      <c r="B25" s="116" t="s">
        <v>4203</v>
      </c>
      <c r="C25" s="117">
        <v>283</v>
      </c>
      <c r="D25" s="175">
        <v>983.64611307420489</v>
      </c>
      <c r="E25" s="175">
        <v>6254.1780169412532</v>
      </c>
      <c r="F25" s="175">
        <v>97650</v>
      </c>
      <c r="G25" s="175">
        <v>0</v>
      </c>
    </row>
    <row r="26" spans="1:7" s="115" customFormat="1" ht="12.6" customHeight="1">
      <c r="A26" s="4" t="s">
        <v>3377</v>
      </c>
      <c r="B26" s="116" t="s">
        <v>1325</v>
      </c>
      <c r="C26" s="117">
        <v>2</v>
      </c>
      <c r="D26" s="175">
        <v>87.5</v>
      </c>
      <c r="E26" s="175">
        <v>123.74368670764582</v>
      </c>
      <c r="F26" s="175">
        <v>175</v>
      </c>
      <c r="G26" s="175">
        <v>0</v>
      </c>
    </row>
    <row r="27" spans="1:7" s="115" customFormat="1" ht="12.6" customHeight="1">
      <c r="A27" s="145" t="s">
        <v>816</v>
      </c>
      <c r="B27" s="116" t="s">
        <v>1200</v>
      </c>
      <c r="C27" s="117">
        <v>31</v>
      </c>
      <c r="D27" s="175">
        <v>28640.967741935485</v>
      </c>
      <c r="E27" s="175">
        <v>44080.953834571133</v>
      </c>
      <c r="F27" s="175">
        <v>213834</v>
      </c>
      <c r="G27" s="175">
        <v>0</v>
      </c>
    </row>
    <row r="28" spans="1:7" s="115" customFormat="1" ht="12.6" customHeight="1">
      <c r="A28" s="4" t="s">
        <v>3378</v>
      </c>
      <c r="B28" s="116" t="s">
        <v>3379</v>
      </c>
      <c r="C28" s="117">
        <v>0</v>
      </c>
      <c r="D28" s="175" t="s">
        <v>961</v>
      </c>
      <c r="E28" s="175" t="s">
        <v>961</v>
      </c>
      <c r="F28" s="175" t="s">
        <v>961</v>
      </c>
      <c r="G28" s="175" t="s">
        <v>961</v>
      </c>
    </row>
    <row r="29" spans="1:7" s="115" customFormat="1" ht="12.6" customHeight="1">
      <c r="A29" s="4" t="s">
        <v>3380</v>
      </c>
      <c r="B29" s="116" t="s">
        <v>5459</v>
      </c>
      <c r="C29" s="117">
        <v>11</v>
      </c>
      <c r="D29" s="175">
        <v>95.181818181818187</v>
      </c>
      <c r="E29" s="175">
        <v>115.19619627558731</v>
      </c>
      <c r="F29" s="175">
        <v>353</v>
      </c>
      <c r="G29" s="175">
        <v>0</v>
      </c>
    </row>
    <row r="30" spans="1:7" s="115" customFormat="1" ht="12.6" customHeight="1">
      <c r="A30" s="4" t="s">
        <v>3381</v>
      </c>
      <c r="B30" s="116" t="s">
        <v>5460</v>
      </c>
      <c r="C30" s="117">
        <v>3</v>
      </c>
      <c r="D30" s="175">
        <v>358.66666666666669</v>
      </c>
      <c r="E30" s="175">
        <v>488.74771951727132</v>
      </c>
      <c r="F30" s="175">
        <v>923</v>
      </c>
      <c r="G30" s="175">
        <v>72</v>
      </c>
    </row>
    <row r="31" spans="1:7" s="115" customFormat="1" ht="12.6" customHeight="1">
      <c r="A31" s="4" t="s">
        <v>3382</v>
      </c>
      <c r="B31" s="116" t="s">
        <v>3127</v>
      </c>
      <c r="C31" s="117">
        <v>16</v>
      </c>
      <c r="D31" s="175">
        <v>28.875</v>
      </c>
      <c r="E31" s="175">
        <v>74.168164778877113</v>
      </c>
      <c r="F31" s="175">
        <v>290</v>
      </c>
      <c r="G31" s="175">
        <v>0</v>
      </c>
    </row>
    <row r="32" spans="1:7" s="115" customFormat="1" ht="12.6" customHeight="1">
      <c r="A32" s="145" t="s">
        <v>2454</v>
      </c>
      <c r="B32" s="116" t="s">
        <v>1075</v>
      </c>
      <c r="C32" s="117">
        <v>243</v>
      </c>
      <c r="D32" s="175">
        <v>2296.6563786008232</v>
      </c>
      <c r="E32" s="175">
        <v>11892.225982221393</v>
      </c>
      <c r="F32" s="175">
        <v>151317</v>
      </c>
      <c r="G32" s="175">
        <v>0</v>
      </c>
    </row>
    <row r="33" spans="1:7" s="115" customFormat="1" ht="12.6" customHeight="1">
      <c r="A33" s="4" t="s">
        <v>395</v>
      </c>
      <c r="B33" s="116" t="s">
        <v>519</v>
      </c>
      <c r="C33" s="117">
        <v>32</v>
      </c>
      <c r="D33" s="175">
        <v>329.52218749999997</v>
      </c>
      <c r="E33" s="175">
        <v>1253.8600882017829</v>
      </c>
      <c r="F33" s="175">
        <v>7107</v>
      </c>
      <c r="G33" s="175">
        <v>0</v>
      </c>
    </row>
    <row r="34" spans="1:7" s="115" customFormat="1" ht="12.6" customHeight="1">
      <c r="A34" s="4" t="s">
        <v>3383</v>
      </c>
      <c r="B34" s="116" t="s">
        <v>2715</v>
      </c>
      <c r="C34" s="117">
        <v>22</v>
      </c>
      <c r="D34" s="175">
        <v>102208.72727272728</v>
      </c>
      <c r="E34" s="175">
        <v>318571.71273583896</v>
      </c>
      <c r="F34" s="175">
        <v>1497367</v>
      </c>
      <c r="G34" s="175">
        <v>0</v>
      </c>
    </row>
    <row r="35" spans="1:7" s="115" customFormat="1" ht="12.6" customHeight="1">
      <c r="A35" s="4" t="s">
        <v>3384</v>
      </c>
      <c r="B35" s="116" t="s">
        <v>1136</v>
      </c>
      <c r="C35" s="117">
        <v>3</v>
      </c>
      <c r="D35" s="175">
        <v>1284</v>
      </c>
      <c r="E35" s="175">
        <v>1287.0104894677431</v>
      </c>
      <c r="F35" s="175">
        <v>2574</v>
      </c>
      <c r="G35" s="175">
        <v>0</v>
      </c>
    </row>
    <row r="36" spans="1:7" s="115" customFormat="1" ht="12.6" customHeight="1">
      <c r="A36" s="4" t="s">
        <v>3385</v>
      </c>
      <c r="B36" s="116" t="s">
        <v>1137</v>
      </c>
      <c r="C36" s="117">
        <v>25</v>
      </c>
      <c r="D36" s="175">
        <v>5829.88</v>
      </c>
      <c r="E36" s="175">
        <v>11605.605101702655</v>
      </c>
      <c r="F36" s="175">
        <v>40842</v>
      </c>
      <c r="G36" s="175">
        <v>0</v>
      </c>
    </row>
    <row r="37" spans="1:7" s="115" customFormat="1" ht="12.6" customHeight="1">
      <c r="A37" s="4" t="s">
        <v>3386</v>
      </c>
      <c r="B37" s="116" t="s">
        <v>1178</v>
      </c>
      <c r="C37" s="117">
        <v>203</v>
      </c>
      <c r="D37" s="175">
        <v>15753.174630541871</v>
      </c>
      <c r="E37" s="175">
        <v>89444.640032401046</v>
      </c>
      <c r="F37" s="175">
        <v>1100325</v>
      </c>
      <c r="G37" s="175">
        <v>0</v>
      </c>
    </row>
    <row r="38" spans="1:7" s="115" customFormat="1" ht="12.6" customHeight="1">
      <c r="A38" s="4" t="s">
        <v>3387</v>
      </c>
      <c r="B38" s="116" t="s">
        <v>1179</v>
      </c>
      <c r="C38" s="117">
        <v>15</v>
      </c>
      <c r="D38" s="175">
        <v>5615.5666666666666</v>
      </c>
      <c r="E38" s="175">
        <v>12622.305167648186</v>
      </c>
      <c r="F38" s="175">
        <v>44300</v>
      </c>
      <c r="G38" s="175">
        <v>0</v>
      </c>
    </row>
    <row r="39" spans="1:7" s="115" customFormat="1" ht="12.6" customHeight="1">
      <c r="A39" s="4" t="s">
        <v>3388</v>
      </c>
      <c r="B39" s="116" t="s">
        <v>2664</v>
      </c>
      <c r="C39" s="117">
        <v>4</v>
      </c>
      <c r="D39" s="175">
        <v>20522.5</v>
      </c>
      <c r="E39" s="175">
        <v>36025.100846493129</v>
      </c>
      <c r="F39" s="175">
        <v>74277</v>
      </c>
      <c r="G39" s="175">
        <v>0</v>
      </c>
    </row>
    <row r="40" spans="1:7" s="115" customFormat="1" ht="12.6" customHeight="1">
      <c r="A40" s="4" t="s">
        <v>3389</v>
      </c>
      <c r="B40" s="116" t="s">
        <v>2665</v>
      </c>
      <c r="C40" s="117">
        <v>9</v>
      </c>
      <c r="D40" s="175">
        <v>13585.555555555555</v>
      </c>
      <c r="E40" s="175">
        <v>23734.458847375852</v>
      </c>
      <c r="F40" s="175">
        <v>69999</v>
      </c>
      <c r="G40" s="175">
        <v>10</v>
      </c>
    </row>
    <row r="41" spans="1:7" s="115" customFormat="1" ht="12.6" customHeight="1">
      <c r="A41" s="4" t="s">
        <v>222</v>
      </c>
      <c r="B41" s="116" t="s">
        <v>2666</v>
      </c>
      <c r="C41" s="117">
        <v>5</v>
      </c>
      <c r="D41" s="175">
        <v>1322.6</v>
      </c>
      <c r="E41" s="175">
        <v>1796.2570250384547</v>
      </c>
      <c r="F41" s="175">
        <v>4053</v>
      </c>
      <c r="G41" s="175">
        <v>0</v>
      </c>
    </row>
    <row r="42" spans="1:7" s="115" customFormat="1" ht="12.6" customHeight="1">
      <c r="A42" s="4" t="s">
        <v>1625</v>
      </c>
      <c r="B42" s="116" t="s">
        <v>3132</v>
      </c>
      <c r="C42" s="117">
        <v>22</v>
      </c>
      <c r="D42" s="175">
        <v>4771.4727272727268</v>
      </c>
      <c r="E42" s="175">
        <v>13034.827414138004</v>
      </c>
      <c r="F42" s="175">
        <v>58309</v>
      </c>
      <c r="G42" s="175">
        <v>0</v>
      </c>
    </row>
    <row r="43" spans="1:7" s="115" customFormat="1" ht="12.6" customHeight="1">
      <c r="A43" s="4" t="s">
        <v>223</v>
      </c>
      <c r="B43" s="116" t="s">
        <v>3133</v>
      </c>
      <c r="C43" s="117">
        <v>132</v>
      </c>
      <c r="D43" s="175">
        <v>5032.6772727272728</v>
      </c>
      <c r="E43" s="175">
        <v>25065.462519210021</v>
      </c>
      <c r="F43" s="175">
        <v>271862</v>
      </c>
      <c r="G43" s="175">
        <v>0</v>
      </c>
    </row>
    <row r="44" spans="1:7" s="115" customFormat="1" ht="12.6" customHeight="1">
      <c r="A44" s="4" t="s">
        <v>3265</v>
      </c>
      <c r="B44" s="116" t="s">
        <v>3134</v>
      </c>
      <c r="C44" s="117">
        <v>9</v>
      </c>
      <c r="D44" s="175">
        <v>37875.666666666664</v>
      </c>
      <c r="E44" s="175">
        <v>57528.31347910349</v>
      </c>
      <c r="F44" s="175">
        <v>145774</v>
      </c>
      <c r="G44" s="175">
        <v>299</v>
      </c>
    </row>
    <row r="45" spans="1:7" s="115" customFormat="1" ht="12.6" customHeight="1">
      <c r="A45" s="4" t="s">
        <v>3267</v>
      </c>
      <c r="B45" s="116" t="s">
        <v>224</v>
      </c>
      <c r="C45" s="117">
        <v>7</v>
      </c>
      <c r="D45" s="175">
        <v>1289.4285714285713</v>
      </c>
      <c r="E45" s="175">
        <v>1334.4495565766504</v>
      </c>
      <c r="F45" s="175">
        <v>3899</v>
      </c>
      <c r="G45" s="175">
        <v>0</v>
      </c>
    </row>
    <row r="46" spans="1:7" s="115" customFormat="1" ht="12.6" customHeight="1">
      <c r="A46" s="4" t="s">
        <v>225</v>
      </c>
      <c r="B46" s="116" t="s">
        <v>3135</v>
      </c>
      <c r="C46" s="117">
        <v>4</v>
      </c>
      <c r="D46" s="175">
        <v>129.75</v>
      </c>
      <c r="E46" s="175">
        <v>259.5</v>
      </c>
      <c r="F46" s="175">
        <v>519</v>
      </c>
      <c r="G46" s="175">
        <v>0</v>
      </c>
    </row>
    <row r="47" spans="1:7" s="115" customFormat="1" ht="12.6" customHeight="1">
      <c r="A47" s="4" t="s">
        <v>4709</v>
      </c>
      <c r="B47" s="116" t="s">
        <v>2667</v>
      </c>
      <c r="C47" s="117">
        <v>50</v>
      </c>
      <c r="D47" s="175">
        <v>73227.460000000006</v>
      </c>
      <c r="E47" s="175">
        <v>168298.42662671857</v>
      </c>
      <c r="F47" s="175">
        <v>821307</v>
      </c>
      <c r="G47" s="175">
        <v>0</v>
      </c>
    </row>
    <row r="48" spans="1:7" s="115" customFormat="1" ht="12.6" customHeight="1">
      <c r="A48" s="4" t="s">
        <v>588</v>
      </c>
      <c r="B48" s="116" t="s">
        <v>2783</v>
      </c>
      <c r="C48" s="117">
        <v>0</v>
      </c>
      <c r="D48" s="175" t="s">
        <v>961</v>
      </c>
      <c r="E48" s="175" t="s">
        <v>961</v>
      </c>
      <c r="F48" s="175" t="s">
        <v>961</v>
      </c>
      <c r="G48" s="175" t="s">
        <v>961</v>
      </c>
    </row>
    <row r="49" spans="1:7" s="115" customFormat="1" ht="12.6" customHeight="1">
      <c r="A49" s="4" t="s">
        <v>1637</v>
      </c>
      <c r="B49" s="116" t="s">
        <v>3136</v>
      </c>
      <c r="C49" s="117">
        <v>1</v>
      </c>
      <c r="D49" s="175">
        <v>224</v>
      </c>
      <c r="E49" s="175" t="s">
        <v>961</v>
      </c>
      <c r="F49" s="175">
        <v>224</v>
      </c>
      <c r="G49" s="175">
        <v>224</v>
      </c>
    </row>
    <row r="50" spans="1:7" s="115" customFormat="1" ht="12.6" customHeight="1">
      <c r="A50" s="4" t="s">
        <v>399</v>
      </c>
      <c r="B50" s="116" t="s">
        <v>595</v>
      </c>
      <c r="C50" s="117">
        <v>1</v>
      </c>
      <c r="D50" s="175">
        <v>2080</v>
      </c>
      <c r="E50" s="175" t="s">
        <v>961</v>
      </c>
      <c r="F50" s="175">
        <v>2080</v>
      </c>
      <c r="G50" s="175">
        <v>2080</v>
      </c>
    </row>
    <row r="51" spans="1:7" s="115" customFormat="1" ht="12.6" customHeight="1">
      <c r="A51" s="4" t="s">
        <v>226</v>
      </c>
      <c r="B51" s="116" t="s">
        <v>2668</v>
      </c>
      <c r="C51" s="117">
        <v>11</v>
      </c>
      <c r="D51" s="175">
        <v>687.72727272727275</v>
      </c>
      <c r="E51" s="175">
        <v>1367.3665997755752</v>
      </c>
      <c r="F51" s="175">
        <v>4563</v>
      </c>
      <c r="G51" s="175">
        <v>0</v>
      </c>
    </row>
    <row r="52" spans="1:7" s="115" customFormat="1" ht="12.6" customHeight="1">
      <c r="A52" s="4" t="s">
        <v>227</v>
      </c>
      <c r="B52" s="116" t="s">
        <v>2669</v>
      </c>
      <c r="C52" s="117">
        <v>0</v>
      </c>
      <c r="D52" s="175" t="s">
        <v>961</v>
      </c>
      <c r="E52" s="175" t="s">
        <v>961</v>
      </c>
      <c r="F52" s="175" t="s">
        <v>961</v>
      </c>
      <c r="G52" s="175" t="s">
        <v>961</v>
      </c>
    </row>
    <row r="53" spans="1:7" s="115" customFormat="1" ht="12.6" customHeight="1">
      <c r="A53" s="4" t="s">
        <v>2658</v>
      </c>
      <c r="B53" s="116" t="s">
        <v>2670</v>
      </c>
      <c r="C53" s="117">
        <v>7</v>
      </c>
      <c r="D53" s="175">
        <v>3680.7142857142858</v>
      </c>
      <c r="E53" s="175">
        <v>9061.2053597426293</v>
      </c>
      <c r="F53" s="175">
        <v>24227</v>
      </c>
      <c r="G53" s="175">
        <v>0</v>
      </c>
    </row>
    <row r="54" spans="1:7" s="115" customFormat="1" ht="12.6" customHeight="1">
      <c r="A54" s="4" t="s">
        <v>228</v>
      </c>
      <c r="B54" s="116" t="s">
        <v>2671</v>
      </c>
      <c r="C54" s="117">
        <v>0</v>
      </c>
      <c r="D54" s="175" t="s">
        <v>961</v>
      </c>
      <c r="E54" s="175" t="s">
        <v>961</v>
      </c>
      <c r="F54" s="175" t="s">
        <v>961</v>
      </c>
      <c r="G54" s="175" t="s">
        <v>961</v>
      </c>
    </row>
    <row r="55" spans="1:7" s="115" customFormat="1" ht="12.6" customHeight="1">
      <c r="A55" s="4" t="s">
        <v>401</v>
      </c>
      <c r="B55" s="116" t="s">
        <v>2855</v>
      </c>
      <c r="C55" s="117">
        <v>0</v>
      </c>
      <c r="D55" s="175" t="s">
        <v>961</v>
      </c>
      <c r="E55" s="175" t="s">
        <v>961</v>
      </c>
      <c r="F55" s="175" t="s">
        <v>961</v>
      </c>
      <c r="G55" s="175" t="s">
        <v>961</v>
      </c>
    </row>
    <row r="56" spans="1:7" s="115" customFormat="1" ht="12.6" customHeight="1">
      <c r="A56" s="4" t="s">
        <v>2662</v>
      </c>
      <c r="B56" s="116" t="s">
        <v>570</v>
      </c>
      <c r="C56" s="117">
        <v>183</v>
      </c>
      <c r="D56" s="175">
        <v>2268.0743169398911</v>
      </c>
      <c r="E56" s="175">
        <v>7688.1502171510419</v>
      </c>
      <c r="F56" s="175">
        <v>71790</v>
      </c>
      <c r="G56" s="175">
        <v>0</v>
      </c>
    </row>
    <row r="57" spans="1:7" s="115" customFormat="1" ht="12.6" customHeight="1">
      <c r="A57" s="4" t="s">
        <v>229</v>
      </c>
      <c r="B57" s="116" t="s">
        <v>1184</v>
      </c>
      <c r="C57" s="117">
        <v>163</v>
      </c>
      <c r="D57" s="175">
        <v>1405.8576687116563</v>
      </c>
      <c r="E57" s="175">
        <v>4422.7661944452666</v>
      </c>
      <c r="F57" s="175">
        <v>46511</v>
      </c>
      <c r="G57" s="175">
        <v>0</v>
      </c>
    </row>
    <row r="58" spans="1:7" s="115" customFormat="1" ht="12.6" customHeight="1">
      <c r="A58" s="4" t="s">
        <v>230</v>
      </c>
      <c r="B58" s="116" t="s">
        <v>2673</v>
      </c>
      <c r="C58" s="117">
        <v>9</v>
      </c>
      <c r="D58" s="175">
        <v>1343.6666666666667</v>
      </c>
      <c r="E58" s="175">
        <v>2844.6154397387354</v>
      </c>
      <c r="F58" s="175">
        <v>8799</v>
      </c>
      <c r="G58" s="175">
        <v>0</v>
      </c>
    </row>
    <row r="59" spans="1:7" s="115" customFormat="1" ht="12.6" customHeight="1">
      <c r="A59" s="4" t="s">
        <v>231</v>
      </c>
      <c r="B59" s="116" t="s">
        <v>2674</v>
      </c>
      <c r="C59" s="117">
        <v>10</v>
      </c>
      <c r="D59" s="175">
        <v>774.05</v>
      </c>
      <c r="E59" s="175">
        <v>2104.2282624647819</v>
      </c>
      <c r="F59" s="175">
        <v>6740</v>
      </c>
      <c r="G59" s="175">
        <v>0</v>
      </c>
    </row>
    <row r="60" spans="1:7" s="115" customFormat="1" ht="12.6" customHeight="1">
      <c r="A60" s="4" t="s">
        <v>232</v>
      </c>
      <c r="B60" s="116" t="s">
        <v>2675</v>
      </c>
      <c r="C60" s="117">
        <v>1</v>
      </c>
      <c r="D60" s="175">
        <v>1041</v>
      </c>
      <c r="E60" s="175" t="s">
        <v>961</v>
      </c>
      <c r="F60" s="175">
        <v>1041</v>
      </c>
      <c r="G60" s="175">
        <v>1041</v>
      </c>
    </row>
    <row r="61" spans="1:7" s="115" customFormat="1" ht="12.6" customHeight="1">
      <c r="A61" s="145" t="s">
        <v>2455</v>
      </c>
      <c r="B61" s="116" t="s">
        <v>233</v>
      </c>
      <c r="C61" s="117">
        <v>34</v>
      </c>
      <c r="D61" s="175">
        <v>161313.20588235295</v>
      </c>
      <c r="E61" s="175">
        <v>197578.41788343168</v>
      </c>
      <c r="F61" s="175">
        <v>672966</v>
      </c>
      <c r="G61" s="175">
        <v>0</v>
      </c>
    </row>
    <row r="62" spans="1:7" s="115" customFormat="1" ht="12.6" customHeight="1">
      <c r="A62" s="4" t="s">
        <v>234</v>
      </c>
      <c r="B62" s="116" t="s">
        <v>2185</v>
      </c>
      <c r="C62" s="117">
        <v>49</v>
      </c>
      <c r="D62" s="175">
        <v>258.40204081632652</v>
      </c>
      <c r="E62" s="175">
        <v>479.65880168867426</v>
      </c>
      <c r="F62" s="175">
        <v>2646</v>
      </c>
      <c r="G62" s="175">
        <v>0</v>
      </c>
    </row>
    <row r="63" spans="1:7" s="115" customFormat="1" ht="12.6" customHeight="1">
      <c r="A63" s="4" t="s">
        <v>235</v>
      </c>
      <c r="B63" s="116" t="s">
        <v>236</v>
      </c>
      <c r="C63" s="117">
        <v>3</v>
      </c>
      <c r="D63" s="175">
        <v>1284</v>
      </c>
      <c r="E63" s="175">
        <v>1289.8057993356983</v>
      </c>
      <c r="F63" s="175">
        <v>2606</v>
      </c>
      <c r="G63" s="175">
        <v>29</v>
      </c>
    </row>
    <row r="64" spans="1:7" s="115" customFormat="1" ht="12.6" customHeight="1">
      <c r="A64" s="4" t="s">
        <v>237</v>
      </c>
      <c r="B64" s="116" t="s">
        <v>2676</v>
      </c>
      <c r="C64" s="117">
        <v>7</v>
      </c>
      <c r="D64" s="175">
        <v>33</v>
      </c>
      <c r="E64" s="175">
        <v>74.047282191853611</v>
      </c>
      <c r="F64" s="175">
        <v>200</v>
      </c>
      <c r="G64" s="175">
        <v>0</v>
      </c>
    </row>
    <row r="65" spans="1:7" s="115" customFormat="1" ht="12.6" customHeight="1">
      <c r="A65" s="4" t="s">
        <v>238</v>
      </c>
      <c r="B65" s="116" t="s">
        <v>2677</v>
      </c>
      <c r="C65" s="117">
        <v>158</v>
      </c>
      <c r="D65" s="175">
        <v>122.62962025316453</v>
      </c>
      <c r="E65" s="175">
        <v>301.9382171962942</v>
      </c>
      <c r="F65" s="175">
        <v>2285</v>
      </c>
      <c r="G65" s="175">
        <v>0</v>
      </c>
    </row>
    <row r="66" spans="1:7" s="115" customFormat="1" ht="12.6" customHeight="1">
      <c r="A66" s="4" t="s">
        <v>239</v>
      </c>
      <c r="B66" s="116" t="s">
        <v>1185</v>
      </c>
      <c r="C66" s="117">
        <v>90</v>
      </c>
      <c r="D66" s="175">
        <v>38.403888888888893</v>
      </c>
      <c r="E66" s="175">
        <v>174.03402131363356</v>
      </c>
      <c r="F66" s="175">
        <v>1527</v>
      </c>
      <c r="G66" s="175">
        <v>0</v>
      </c>
    </row>
    <row r="67" spans="1:7" s="115" customFormat="1" ht="12.6" customHeight="1">
      <c r="A67" s="4" t="s">
        <v>240</v>
      </c>
      <c r="B67" s="116" t="s">
        <v>5962</v>
      </c>
      <c r="C67" s="117">
        <v>164</v>
      </c>
      <c r="D67" s="175">
        <v>43.228658536585364</v>
      </c>
      <c r="E67" s="175">
        <v>459.15394103316549</v>
      </c>
      <c r="F67" s="175">
        <v>5800</v>
      </c>
      <c r="G67" s="175">
        <v>0</v>
      </c>
    </row>
    <row r="68" spans="1:7" s="115" customFormat="1" ht="12.6" customHeight="1">
      <c r="A68" s="4" t="s">
        <v>241</v>
      </c>
      <c r="B68" s="116" t="s">
        <v>1090</v>
      </c>
      <c r="C68" s="117">
        <v>0</v>
      </c>
      <c r="D68" s="175" t="s">
        <v>961</v>
      </c>
      <c r="E68" s="175" t="s">
        <v>961</v>
      </c>
      <c r="F68" s="175" t="s">
        <v>961</v>
      </c>
      <c r="G68" s="175" t="s">
        <v>961</v>
      </c>
    </row>
    <row r="69" spans="1:7" s="115" customFormat="1" ht="12.6" customHeight="1">
      <c r="A69" s="4" t="s">
        <v>242</v>
      </c>
      <c r="B69" s="116" t="s">
        <v>1091</v>
      </c>
      <c r="C69" s="117">
        <v>5</v>
      </c>
      <c r="D69" s="175">
        <v>1275.2</v>
      </c>
      <c r="E69" s="175">
        <v>2096.9227930469924</v>
      </c>
      <c r="F69" s="175">
        <v>4830</v>
      </c>
      <c r="G69" s="175">
        <v>0</v>
      </c>
    </row>
    <row r="70" spans="1:7" s="115" customFormat="1" ht="12.6" customHeight="1">
      <c r="A70" s="4" t="s">
        <v>243</v>
      </c>
      <c r="B70" s="116" t="s">
        <v>1092</v>
      </c>
      <c r="C70" s="117">
        <v>89</v>
      </c>
      <c r="D70" s="175">
        <v>224.70561797752808</v>
      </c>
      <c r="E70" s="175">
        <v>1084.3849355698403</v>
      </c>
      <c r="F70" s="175">
        <v>9269</v>
      </c>
      <c r="G70" s="175">
        <v>0</v>
      </c>
    </row>
    <row r="71" spans="1:7" s="115" customFormat="1" ht="12.6" customHeight="1">
      <c r="A71" s="4" t="s">
        <v>244</v>
      </c>
      <c r="B71" s="116" t="s">
        <v>1307</v>
      </c>
      <c r="C71" s="117">
        <v>29</v>
      </c>
      <c r="D71" s="175">
        <v>11.379310344827585</v>
      </c>
      <c r="E71" s="175">
        <v>33.650953916752336</v>
      </c>
      <c r="F71" s="175">
        <v>150</v>
      </c>
      <c r="G71" s="175">
        <v>0</v>
      </c>
    </row>
    <row r="72" spans="1:7" s="115" customFormat="1" ht="12.6" customHeight="1">
      <c r="A72" s="4" t="s">
        <v>245</v>
      </c>
      <c r="B72" s="116" t="s">
        <v>1308</v>
      </c>
      <c r="C72" s="117">
        <v>32</v>
      </c>
      <c r="D72" s="175">
        <v>28</v>
      </c>
      <c r="E72" s="175">
        <v>150.07933385917229</v>
      </c>
      <c r="F72" s="175">
        <v>850</v>
      </c>
      <c r="G72" s="175">
        <v>0</v>
      </c>
    </row>
    <row r="73" spans="1:7" s="115" customFormat="1" ht="12.6" customHeight="1">
      <c r="A73" s="4" t="s">
        <v>246</v>
      </c>
      <c r="B73" s="116" t="s">
        <v>1309</v>
      </c>
      <c r="C73" s="117">
        <v>106</v>
      </c>
      <c r="D73" s="175">
        <v>170708.15094339623</v>
      </c>
      <c r="E73" s="175">
        <v>518205.51983104873</v>
      </c>
      <c r="F73" s="175">
        <v>3080495</v>
      </c>
      <c r="G73" s="175">
        <v>0</v>
      </c>
    </row>
    <row r="74" spans="1:7" s="115" customFormat="1" ht="12.6" customHeight="1">
      <c r="A74" s="4" t="s">
        <v>247</v>
      </c>
      <c r="B74" s="116" t="s">
        <v>1310</v>
      </c>
      <c r="C74" s="117">
        <v>75</v>
      </c>
      <c r="D74" s="175">
        <v>14640.551999999998</v>
      </c>
      <c r="E74" s="175">
        <v>53449.542608958349</v>
      </c>
      <c r="F74" s="175">
        <v>271673</v>
      </c>
      <c r="G74" s="175">
        <v>0</v>
      </c>
    </row>
    <row r="75" spans="1:7" s="115" customFormat="1" ht="12.6" customHeight="1">
      <c r="A75" s="145" t="s">
        <v>248</v>
      </c>
      <c r="B75" s="116" t="s">
        <v>1311</v>
      </c>
      <c r="C75" s="117">
        <v>519</v>
      </c>
      <c r="D75" s="175">
        <v>450.40910462427763</v>
      </c>
      <c r="E75" s="175">
        <v>4174.0748033915306</v>
      </c>
      <c r="F75" s="175">
        <v>92581</v>
      </c>
      <c r="G75" s="175">
        <v>0</v>
      </c>
    </row>
    <row r="76" spans="1:7" s="115" customFormat="1" ht="12.6" customHeight="1">
      <c r="A76" s="4" t="s">
        <v>249</v>
      </c>
      <c r="B76" s="116" t="s">
        <v>250</v>
      </c>
      <c r="C76" s="117">
        <v>2</v>
      </c>
      <c r="D76" s="175">
        <v>0</v>
      </c>
      <c r="E76" s="175">
        <v>0</v>
      </c>
      <c r="F76" s="175">
        <v>0</v>
      </c>
      <c r="G76" s="175">
        <v>0</v>
      </c>
    </row>
    <row r="77" spans="1:7" s="115" customFormat="1" ht="12.6" customHeight="1">
      <c r="A77" s="4" t="s">
        <v>251</v>
      </c>
      <c r="B77" s="116" t="s">
        <v>252</v>
      </c>
      <c r="C77" s="117">
        <v>27</v>
      </c>
      <c r="D77" s="175">
        <v>2846707.6666666665</v>
      </c>
      <c r="E77" s="175">
        <v>3427341.4303760282</v>
      </c>
      <c r="F77" s="175">
        <v>16588800</v>
      </c>
      <c r="G77" s="175">
        <v>0</v>
      </c>
    </row>
    <row r="78" spans="1:7" s="115" customFormat="1" ht="12.6" customHeight="1">
      <c r="A78" s="145" t="s">
        <v>253</v>
      </c>
      <c r="B78" s="116" t="s">
        <v>254</v>
      </c>
      <c r="C78" s="117">
        <v>7</v>
      </c>
      <c r="D78" s="175">
        <v>49554.857142857145</v>
      </c>
      <c r="E78" s="175">
        <v>72059.982159375562</v>
      </c>
      <c r="F78" s="175">
        <v>176987</v>
      </c>
      <c r="G78" s="175">
        <v>0</v>
      </c>
    </row>
    <row r="79" spans="1:7" s="115" customFormat="1" ht="12.6" customHeight="1">
      <c r="A79" s="4" t="s">
        <v>255</v>
      </c>
      <c r="B79" s="116" t="s">
        <v>256</v>
      </c>
      <c r="C79" s="117">
        <v>254</v>
      </c>
      <c r="D79" s="175">
        <v>456.06102362204723</v>
      </c>
      <c r="E79" s="175">
        <v>2594.1512857381645</v>
      </c>
      <c r="F79" s="175">
        <v>39482</v>
      </c>
      <c r="G79" s="175">
        <v>0</v>
      </c>
    </row>
    <row r="80" spans="1:7" s="115" customFormat="1" ht="12.6" customHeight="1">
      <c r="A80" s="4" t="s">
        <v>257</v>
      </c>
      <c r="B80" s="116" t="s">
        <v>1171</v>
      </c>
      <c r="C80" s="117">
        <v>1382</v>
      </c>
      <c r="D80" s="175">
        <v>284.18139942112884</v>
      </c>
      <c r="E80" s="175">
        <v>1284.587448876413</v>
      </c>
      <c r="F80" s="175">
        <v>30800</v>
      </c>
      <c r="G80" s="175">
        <v>0</v>
      </c>
    </row>
    <row r="81" spans="1:7" s="115" customFormat="1" ht="12.6" customHeight="1">
      <c r="A81" s="145" t="s">
        <v>258</v>
      </c>
      <c r="B81" s="116" t="s">
        <v>830</v>
      </c>
      <c r="C81" s="117">
        <v>654</v>
      </c>
      <c r="D81" s="175">
        <v>36391.437435779808</v>
      </c>
      <c r="E81" s="175">
        <v>925098.83754500793</v>
      </c>
      <c r="F81" s="175">
        <v>23658114</v>
      </c>
      <c r="G81" s="175">
        <v>0</v>
      </c>
    </row>
    <row r="82" spans="1:7" s="115" customFormat="1" ht="12.6" customHeight="1">
      <c r="A82" s="4" t="s">
        <v>259</v>
      </c>
      <c r="B82" s="116" t="s">
        <v>909</v>
      </c>
      <c r="C82" s="117">
        <v>1070</v>
      </c>
      <c r="D82" s="175">
        <v>115.83603738317757</v>
      </c>
      <c r="E82" s="175">
        <v>1477.7010588397654</v>
      </c>
      <c r="F82" s="175">
        <v>46000</v>
      </c>
      <c r="G82" s="175">
        <v>0</v>
      </c>
    </row>
    <row r="83" spans="1:7" s="115" customFormat="1" ht="12.6" customHeight="1">
      <c r="A83" s="4" t="s">
        <v>260</v>
      </c>
      <c r="B83" s="116" t="s">
        <v>910</v>
      </c>
      <c r="C83" s="117">
        <v>158</v>
      </c>
      <c r="D83" s="175">
        <v>2.0303797468354432</v>
      </c>
      <c r="E83" s="175">
        <v>7.6832575766162998</v>
      </c>
      <c r="F83" s="175">
        <v>77</v>
      </c>
      <c r="G83" s="175">
        <v>0</v>
      </c>
    </row>
    <row r="84" spans="1:7" s="115" customFormat="1" ht="12.6" customHeight="1">
      <c r="A84" s="4" t="s">
        <v>261</v>
      </c>
      <c r="B84" s="116" t="s">
        <v>911</v>
      </c>
      <c r="C84" s="117">
        <v>159</v>
      </c>
      <c r="D84" s="175">
        <v>7.8238993710691824</v>
      </c>
      <c r="E84" s="175">
        <v>23.994866167999135</v>
      </c>
      <c r="F84" s="175">
        <v>168</v>
      </c>
      <c r="G84" s="175">
        <v>0</v>
      </c>
    </row>
    <row r="85" spans="1:7" s="115" customFormat="1" ht="12.6" customHeight="1">
      <c r="A85" s="4" t="s">
        <v>262</v>
      </c>
      <c r="B85" s="116" t="s">
        <v>263</v>
      </c>
      <c r="C85" s="117">
        <v>361</v>
      </c>
      <c r="D85" s="175">
        <v>30.367867036011077</v>
      </c>
      <c r="E85" s="175">
        <v>198.69735118360856</v>
      </c>
      <c r="F85" s="175">
        <v>3261</v>
      </c>
      <c r="G85" s="175">
        <v>0</v>
      </c>
    </row>
    <row r="86" spans="1:7" s="115" customFormat="1" ht="12.6" customHeight="1">
      <c r="A86" s="4" t="s">
        <v>491</v>
      </c>
      <c r="B86" s="116" t="s">
        <v>1172</v>
      </c>
      <c r="C86" s="117">
        <v>0</v>
      </c>
      <c r="D86" s="175" t="s">
        <v>961</v>
      </c>
      <c r="E86" s="175" t="s">
        <v>961</v>
      </c>
      <c r="F86" s="175" t="s">
        <v>961</v>
      </c>
      <c r="G86" s="175" t="s">
        <v>961</v>
      </c>
    </row>
    <row r="87" spans="1:7" s="115" customFormat="1" ht="12.6" customHeight="1">
      <c r="A87" s="4" t="s">
        <v>264</v>
      </c>
      <c r="B87" s="116" t="s">
        <v>265</v>
      </c>
      <c r="C87" s="117">
        <v>0</v>
      </c>
      <c r="D87" s="175" t="s">
        <v>961</v>
      </c>
      <c r="E87" s="175" t="s">
        <v>961</v>
      </c>
      <c r="F87" s="175" t="s">
        <v>961</v>
      </c>
      <c r="G87" s="175" t="s">
        <v>961</v>
      </c>
    </row>
    <row r="88" spans="1:7" s="115" customFormat="1" ht="12.6" customHeight="1">
      <c r="A88" s="4" t="s">
        <v>266</v>
      </c>
      <c r="B88" s="116" t="s">
        <v>1186</v>
      </c>
      <c r="C88" s="117">
        <v>347</v>
      </c>
      <c r="D88" s="175">
        <v>22.412674351585014</v>
      </c>
      <c r="E88" s="175">
        <v>243.31211420333932</v>
      </c>
      <c r="F88" s="175">
        <v>4464</v>
      </c>
      <c r="G88" s="175">
        <v>0</v>
      </c>
    </row>
    <row r="89" spans="1:7" s="115" customFormat="1" ht="12.6" customHeight="1">
      <c r="A89" s="145" t="s">
        <v>267</v>
      </c>
      <c r="B89" s="116" t="s">
        <v>1187</v>
      </c>
      <c r="C89" s="117">
        <v>4</v>
      </c>
      <c r="D89" s="175">
        <v>8.5</v>
      </c>
      <c r="E89" s="175">
        <v>17</v>
      </c>
      <c r="F89" s="175">
        <v>34</v>
      </c>
      <c r="G89" s="175">
        <v>0</v>
      </c>
    </row>
    <row r="90" spans="1:7" s="115" customFormat="1" ht="12.6" customHeight="1">
      <c r="A90" s="4" t="s">
        <v>268</v>
      </c>
      <c r="B90" s="116" t="s">
        <v>269</v>
      </c>
      <c r="C90" s="117">
        <v>221</v>
      </c>
      <c r="D90" s="175">
        <v>17.54868778280543</v>
      </c>
      <c r="E90" s="175">
        <v>69.947885981423767</v>
      </c>
      <c r="F90" s="175">
        <v>944</v>
      </c>
      <c r="G90" s="175">
        <v>0</v>
      </c>
    </row>
    <row r="91" spans="1:7" s="115" customFormat="1" ht="12.6" customHeight="1">
      <c r="A91" s="145" t="s">
        <v>270</v>
      </c>
      <c r="B91" s="116" t="s">
        <v>1188</v>
      </c>
      <c r="C91" s="117">
        <v>79</v>
      </c>
      <c r="D91" s="175">
        <v>58.341772151898731</v>
      </c>
      <c r="E91" s="175">
        <v>121.29820068379789</v>
      </c>
      <c r="F91" s="175">
        <v>600</v>
      </c>
      <c r="G91" s="175">
        <v>0</v>
      </c>
    </row>
    <row r="92" spans="1:7" s="115" customFormat="1" ht="12.6" customHeight="1">
      <c r="A92" s="4" t="s">
        <v>271</v>
      </c>
      <c r="B92" s="116" t="s">
        <v>701</v>
      </c>
      <c r="C92" s="117">
        <v>6</v>
      </c>
      <c r="D92" s="175">
        <v>232.33333333333334</v>
      </c>
      <c r="E92" s="175">
        <v>319.29526565025463</v>
      </c>
      <c r="F92" s="175">
        <v>798</v>
      </c>
      <c r="G92" s="175">
        <v>0</v>
      </c>
    </row>
    <row r="93" spans="1:7" s="115" customFormat="1" ht="12.6" customHeight="1">
      <c r="A93" s="4" t="s">
        <v>4208</v>
      </c>
      <c r="B93" s="116" t="s">
        <v>702</v>
      </c>
      <c r="C93" s="117">
        <v>21</v>
      </c>
      <c r="D93" s="175">
        <v>254.9047619047619</v>
      </c>
      <c r="E93" s="175">
        <v>880.74229515573427</v>
      </c>
      <c r="F93" s="175">
        <v>4032</v>
      </c>
      <c r="G93" s="175">
        <v>0</v>
      </c>
    </row>
    <row r="94" spans="1:7" s="115" customFormat="1" ht="12.6" customHeight="1">
      <c r="A94" s="145" t="s">
        <v>703</v>
      </c>
      <c r="B94" s="116" t="s">
        <v>1189</v>
      </c>
      <c r="C94" s="117">
        <v>3</v>
      </c>
      <c r="D94" s="175">
        <v>3695.6666666666665</v>
      </c>
      <c r="E94" s="175">
        <v>6186.4128809297345</v>
      </c>
      <c r="F94" s="175">
        <v>10839</v>
      </c>
      <c r="G94" s="175">
        <v>88</v>
      </c>
    </row>
    <row r="95" spans="1:7" s="115" customFormat="1" ht="12.6" customHeight="1">
      <c r="A95" s="4" t="s">
        <v>704</v>
      </c>
      <c r="B95" s="116" t="s">
        <v>705</v>
      </c>
      <c r="C95" s="117">
        <v>4</v>
      </c>
      <c r="D95" s="175">
        <v>0.65</v>
      </c>
      <c r="E95" s="175">
        <v>1.3</v>
      </c>
      <c r="F95" s="175">
        <v>2.6</v>
      </c>
      <c r="G95" s="175">
        <v>0</v>
      </c>
    </row>
    <row r="96" spans="1:7" s="115" customFormat="1" ht="12.6" customHeight="1">
      <c r="A96" s="145" t="s">
        <v>706</v>
      </c>
      <c r="B96" s="116" t="s">
        <v>2689</v>
      </c>
      <c r="C96" s="117">
        <v>45</v>
      </c>
      <c r="D96" s="175">
        <v>13.079777777777776</v>
      </c>
      <c r="E96" s="175">
        <v>36.769412837357635</v>
      </c>
      <c r="F96" s="175">
        <v>200</v>
      </c>
      <c r="G96" s="175">
        <v>0</v>
      </c>
    </row>
    <row r="97" spans="1:7" s="115" customFormat="1" ht="12.6" customHeight="1">
      <c r="A97" s="4" t="s">
        <v>707</v>
      </c>
      <c r="B97" s="116" t="s">
        <v>2126</v>
      </c>
      <c r="C97" s="117">
        <v>868</v>
      </c>
      <c r="D97" s="175">
        <v>512.09979608294918</v>
      </c>
      <c r="E97" s="175">
        <v>3737.5269771787571</v>
      </c>
      <c r="F97" s="175">
        <v>60012</v>
      </c>
      <c r="G97" s="175">
        <v>0</v>
      </c>
    </row>
    <row r="98" spans="1:7" s="115" customFormat="1" ht="12.6" customHeight="1">
      <c r="A98" s="4" t="s">
        <v>708</v>
      </c>
      <c r="B98" s="116" t="s">
        <v>836</v>
      </c>
      <c r="C98" s="117">
        <v>63</v>
      </c>
      <c r="D98" s="175">
        <v>2.5079365079365079</v>
      </c>
      <c r="E98" s="175">
        <v>13.883005410274469</v>
      </c>
      <c r="F98" s="175">
        <v>104</v>
      </c>
      <c r="G98" s="175">
        <v>0</v>
      </c>
    </row>
    <row r="99" spans="1:7" s="115" customFormat="1" ht="12.6" customHeight="1">
      <c r="A99" s="4" t="s">
        <v>709</v>
      </c>
      <c r="B99" s="116" t="s">
        <v>837</v>
      </c>
      <c r="C99" s="117">
        <v>68</v>
      </c>
      <c r="D99" s="175">
        <v>203.04411764705881</v>
      </c>
      <c r="E99" s="175">
        <v>1305.8120300127716</v>
      </c>
      <c r="F99" s="175">
        <v>10762</v>
      </c>
      <c r="G99" s="175">
        <v>0</v>
      </c>
    </row>
    <row r="100" spans="1:7" s="115" customFormat="1" ht="12.6" customHeight="1">
      <c r="A100" s="4" t="s">
        <v>710</v>
      </c>
      <c r="B100" s="116" t="s">
        <v>838</v>
      </c>
      <c r="C100" s="117">
        <v>254</v>
      </c>
      <c r="D100" s="175">
        <v>91.733696850393684</v>
      </c>
      <c r="E100" s="175">
        <v>837.85955889250818</v>
      </c>
      <c r="F100" s="175">
        <v>12980</v>
      </c>
      <c r="G100" s="175">
        <v>0</v>
      </c>
    </row>
    <row r="101" spans="1:7" s="115" customFormat="1" ht="12.6" customHeight="1">
      <c r="A101" s="4" t="s">
        <v>711</v>
      </c>
      <c r="B101" s="116" t="s">
        <v>839</v>
      </c>
      <c r="C101" s="117">
        <v>17</v>
      </c>
      <c r="D101" s="175">
        <v>112.90588235294118</v>
      </c>
      <c r="E101" s="175">
        <v>298.43785046175913</v>
      </c>
      <c r="F101" s="175">
        <v>976</v>
      </c>
      <c r="G101" s="175">
        <v>0</v>
      </c>
    </row>
    <row r="102" spans="1:7" s="115" customFormat="1" ht="12.6" customHeight="1">
      <c r="A102" s="4" t="s">
        <v>712</v>
      </c>
      <c r="B102" s="116" t="s">
        <v>713</v>
      </c>
      <c r="C102" s="117">
        <v>6100</v>
      </c>
      <c r="D102" s="175">
        <v>13291.829685245899</v>
      </c>
      <c r="E102" s="175">
        <v>401737.72966863646</v>
      </c>
      <c r="F102" s="175">
        <v>15872017</v>
      </c>
      <c r="G102" s="175">
        <v>0</v>
      </c>
    </row>
    <row r="103" spans="1:7" s="115" customFormat="1" ht="12.6" customHeight="1">
      <c r="A103" s="4" t="s">
        <v>714</v>
      </c>
      <c r="B103" s="116" t="s">
        <v>2691</v>
      </c>
      <c r="C103" s="117">
        <v>1579</v>
      </c>
      <c r="D103" s="175">
        <v>294.91686510449654</v>
      </c>
      <c r="E103" s="175">
        <v>2066.6568154648558</v>
      </c>
      <c r="F103" s="175">
        <v>34989</v>
      </c>
      <c r="G103" s="175">
        <v>0</v>
      </c>
    </row>
    <row r="104" spans="1:7" s="115" customFormat="1" ht="12.6" customHeight="1">
      <c r="A104" s="4" t="s">
        <v>715</v>
      </c>
      <c r="B104" s="116" t="s">
        <v>1994</v>
      </c>
      <c r="C104" s="117">
        <v>211</v>
      </c>
      <c r="D104" s="175">
        <v>57663.578530805687</v>
      </c>
      <c r="E104" s="175">
        <v>450825.09048068407</v>
      </c>
      <c r="F104" s="175">
        <v>6224066</v>
      </c>
      <c r="G104" s="175">
        <v>0</v>
      </c>
    </row>
    <row r="105" spans="1:7" s="115" customFormat="1" ht="12.6" customHeight="1">
      <c r="A105" s="4" t="s">
        <v>716</v>
      </c>
      <c r="B105" s="116" t="s">
        <v>5964</v>
      </c>
      <c r="C105" s="117">
        <v>1223</v>
      </c>
      <c r="D105" s="175">
        <v>85110.451864268194</v>
      </c>
      <c r="E105" s="175">
        <v>809217.25705591356</v>
      </c>
      <c r="F105" s="175">
        <v>16223040</v>
      </c>
      <c r="G105" s="175">
        <v>0</v>
      </c>
    </row>
    <row r="106" spans="1:7" s="115" customFormat="1" ht="12.6" customHeight="1">
      <c r="A106" s="4" t="s">
        <v>717</v>
      </c>
      <c r="B106" s="116" t="s">
        <v>718</v>
      </c>
      <c r="C106" s="117">
        <v>7</v>
      </c>
      <c r="D106" s="175">
        <v>4.8571428571428568</v>
      </c>
      <c r="E106" s="175">
        <v>12.415428190072912</v>
      </c>
      <c r="F106" s="175">
        <v>33</v>
      </c>
      <c r="G106" s="175">
        <v>0</v>
      </c>
    </row>
    <row r="107" spans="1:7" s="115" customFormat="1" ht="12.6" customHeight="1">
      <c r="A107" s="4" t="s">
        <v>719</v>
      </c>
      <c r="B107" s="118" t="s">
        <v>720</v>
      </c>
      <c r="C107" s="117">
        <v>187</v>
      </c>
      <c r="D107" s="175">
        <v>10.656149732620321</v>
      </c>
      <c r="E107" s="175">
        <v>67.224434738835512</v>
      </c>
      <c r="F107" s="175">
        <v>747</v>
      </c>
      <c r="G107" s="175">
        <v>0</v>
      </c>
    </row>
    <row r="108" spans="1:7" s="115" customFormat="1" ht="12.6" customHeight="1">
      <c r="A108" s="117" t="s">
        <v>721</v>
      </c>
      <c r="B108" s="118" t="s">
        <v>946</v>
      </c>
      <c r="C108" s="117">
        <v>11</v>
      </c>
      <c r="D108" s="175">
        <v>215</v>
      </c>
      <c r="E108" s="175">
        <v>696.63893086734674</v>
      </c>
      <c r="F108" s="175">
        <v>2315</v>
      </c>
      <c r="G108" s="175">
        <v>0</v>
      </c>
    </row>
    <row r="109" spans="1:7" s="115" customFormat="1" ht="12.6" customHeight="1">
      <c r="A109" s="117"/>
      <c r="B109" s="117" t="s">
        <v>499</v>
      </c>
      <c r="C109" s="117">
        <v>20432</v>
      </c>
      <c r="D109" s="176">
        <v>16874.925996197155</v>
      </c>
      <c r="E109" s="175">
        <v>381834.12135768152</v>
      </c>
      <c r="F109" s="175">
        <v>23658114</v>
      </c>
      <c r="G109" s="175">
        <v>0</v>
      </c>
    </row>
    <row r="110" spans="1:7" s="115" customFormat="1" ht="12.6" customHeight="1">
      <c r="A110" s="119"/>
      <c r="B110" s="120"/>
      <c r="C110" s="119"/>
      <c r="F110" s="119"/>
      <c r="G110" s="120"/>
    </row>
    <row r="111" spans="1:7" s="115" customFormat="1" ht="12.6" customHeight="1">
      <c r="A111" s="119"/>
      <c r="B111" s="120"/>
      <c r="C111" s="119"/>
      <c r="F111" s="119"/>
      <c r="G111" s="120"/>
    </row>
    <row r="112" spans="1:7" s="115" customFormat="1" ht="12.6" customHeight="1">
      <c r="A112" s="119"/>
      <c r="B112" s="120"/>
      <c r="C112" s="119"/>
      <c r="F112" s="119"/>
      <c r="G112" s="120"/>
    </row>
    <row r="113" spans="1:7" s="115" customFormat="1" ht="12.6" customHeight="1">
      <c r="A113" s="119"/>
      <c r="B113" s="120"/>
      <c r="C113" s="119"/>
      <c r="F113" s="119"/>
      <c r="G113" s="120"/>
    </row>
    <row r="114" spans="1:7" s="115" customFormat="1" ht="12.6" customHeight="1">
      <c r="A114" s="119"/>
      <c r="B114" s="120"/>
      <c r="C114" s="119"/>
      <c r="F114" s="119"/>
      <c r="G114" s="120"/>
    </row>
    <row r="115" spans="1:7" s="115" customFormat="1" ht="12.6" customHeight="1">
      <c r="A115" s="119"/>
      <c r="B115" s="120"/>
      <c r="C115" s="119"/>
      <c r="F115" s="119"/>
      <c r="G115" s="120"/>
    </row>
    <row r="116" spans="1:7" s="115" customFormat="1" ht="12.6" customHeight="1">
      <c r="A116" s="119"/>
      <c r="B116" s="120"/>
      <c r="C116" s="119"/>
      <c r="F116" s="119"/>
      <c r="G116" s="120"/>
    </row>
    <row r="117" spans="1:7" s="115" customFormat="1" ht="12.6" customHeight="1">
      <c r="A117" s="119"/>
      <c r="B117" s="120"/>
      <c r="C117" s="119"/>
      <c r="F117" s="119"/>
      <c r="G117" s="120"/>
    </row>
    <row r="118" spans="1:7" s="115" customFormat="1" ht="12.6" customHeight="1">
      <c r="A118" s="119"/>
      <c r="B118" s="120"/>
      <c r="C118" s="119"/>
      <c r="F118" s="119"/>
      <c r="G118" s="120"/>
    </row>
    <row r="119" spans="1:7" s="115" customFormat="1" ht="12.6" customHeight="1">
      <c r="A119" s="119"/>
      <c r="B119" s="120"/>
      <c r="C119" s="119"/>
      <c r="F119" s="119"/>
      <c r="G119" s="120"/>
    </row>
    <row r="120" spans="1:7" s="115" customFormat="1" ht="12.6" customHeight="1">
      <c r="A120" s="119"/>
      <c r="B120" s="120"/>
      <c r="C120" s="119"/>
      <c r="F120" s="119"/>
      <c r="G120" s="120"/>
    </row>
    <row r="121" spans="1:7" s="115" customFormat="1" ht="12.6" customHeight="1">
      <c r="A121" s="119"/>
      <c r="B121" s="120"/>
      <c r="C121" s="119"/>
      <c r="F121" s="119"/>
      <c r="G121" s="120"/>
    </row>
    <row r="122" spans="1:7" s="115" customFormat="1" ht="12.6" customHeight="1">
      <c r="A122" s="119"/>
      <c r="B122" s="120"/>
      <c r="C122" s="119"/>
      <c r="F122" s="119"/>
      <c r="G122" s="120"/>
    </row>
    <row r="123" spans="1:7" s="115" customFormat="1" ht="12.6" customHeight="1">
      <c r="A123" s="119"/>
      <c r="B123" s="120"/>
      <c r="C123" s="119"/>
      <c r="F123" s="119"/>
      <c r="G123" s="120"/>
    </row>
    <row r="124" spans="1:7" s="115" customFormat="1" ht="12.6" customHeight="1">
      <c r="A124" s="119"/>
      <c r="B124" s="120"/>
      <c r="C124" s="119"/>
      <c r="F124" s="119"/>
      <c r="G124" s="120"/>
    </row>
    <row r="125" spans="1:7" s="115" customFormat="1" ht="12.6" customHeight="1">
      <c r="A125" s="119"/>
      <c r="B125" s="120"/>
      <c r="C125" s="119"/>
      <c r="F125" s="119"/>
      <c r="G125" s="120"/>
    </row>
    <row r="126" spans="1:7" s="115" customFormat="1" ht="12.6" customHeight="1">
      <c r="A126" s="119"/>
      <c r="B126" s="120"/>
      <c r="C126" s="119"/>
      <c r="F126" s="119"/>
      <c r="G126" s="120"/>
    </row>
    <row r="127" spans="1:7" s="115" customFormat="1" ht="12.6" customHeight="1">
      <c r="A127" s="119"/>
      <c r="B127" s="120"/>
      <c r="C127" s="119"/>
      <c r="F127" s="119"/>
      <c r="G127" s="120"/>
    </row>
    <row r="128" spans="1:7" s="115" customFormat="1" ht="12.6" customHeight="1">
      <c r="A128" s="119"/>
      <c r="B128" s="120"/>
      <c r="C128" s="119"/>
      <c r="F128" s="119"/>
      <c r="G128" s="120"/>
    </row>
    <row r="129" spans="1:7" s="115" customFormat="1" ht="12.6" customHeight="1">
      <c r="A129" s="119"/>
      <c r="B129" s="120"/>
      <c r="C129" s="119"/>
      <c r="F129" s="119"/>
      <c r="G129" s="120"/>
    </row>
    <row r="130" spans="1:7" s="115" customFormat="1" ht="12.6" customHeight="1">
      <c r="A130" s="119"/>
      <c r="B130" s="120"/>
      <c r="C130" s="119"/>
      <c r="F130" s="119"/>
      <c r="G130" s="120"/>
    </row>
    <row r="131" spans="1:7" s="115" customFormat="1" ht="12.6" customHeight="1">
      <c r="A131" s="119"/>
      <c r="B131" s="120"/>
      <c r="C131" s="119"/>
      <c r="F131" s="119"/>
      <c r="G131" s="120"/>
    </row>
    <row r="132" spans="1:7" s="115" customFormat="1" ht="12.6" customHeight="1">
      <c r="A132" s="119"/>
      <c r="B132" s="120"/>
      <c r="C132" s="119"/>
      <c r="F132" s="119"/>
      <c r="G132" s="120"/>
    </row>
    <row r="133" spans="1:7" s="115" customFormat="1" ht="12.6" customHeight="1">
      <c r="A133" s="119"/>
      <c r="B133" s="120"/>
      <c r="C133" s="119"/>
      <c r="F133" s="119"/>
      <c r="G133" s="120"/>
    </row>
    <row r="134" spans="1:7" ht="12.75" customHeight="1">
      <c r="A134" s="2"/>
    </row>
    <row r="135" spans="1:7" ht="12.75" customHeight="1">
      <c r="A135" s="2"/>
    </row>
    <row r="136" spans="1:7" ht="12.75" customHeight="1">
      <c r="A136" s="2"/>
    </row>
    <row r="137" spans="1:7" ht="12.75" customHeight="1">
      <c r="A137" s="2"/>
    </row>
    <row r="138" spans="1:7" ht="12.75" customHeight="1">
      <c r="A138" s="2"/>
    </row>
    <row r="139" spans="1:7" ht="12.75" customHeight="1">
      <c r="A139" s="2"/>
    </row>
    <row r="140" spans="1:7" ht="12.75" customHeight="1">
      <c r="A140" s="2"/>
    </row>
    <row r="141" spans="1:7" ht="12.75" customHeight="1">
      <c r="A141" s="2"/>
    </row>
    <row r="142" spans="1:7" ht="12.75" customHeight="1">
      <c r="A142" s="2"/>
    </row>
    <row r="143" spans="1:7" ht="12.75" customHeight="1">
      <c r="A143" s="2"/>
    </row>
    <row r="144" spans="1:7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9"/>
  <dimension ref="A1:J198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31.875" style="6" customWidth="1"/>
    <col min="3" max="3" width="6" style="2" bestFit="1" customWidth="1"/>
    <col min="4" max="4" width="6.25" style="3" bestFit="1" customWidth="1"/>
    <col min="5" max="5" width="6.375" style="3" bestFit="1" customWidth="1"/>
    <col min="6" max="6" width="6.25" style="3" bestFit="1" customWidth="1"/>
    <col min="7" max="7" width="6" style="3" bestFit="1" customWidth="1"/>
    <col min="8" max="8" width="6.25" style="3" bestFit="1" customWidth="1"/>
    <col min="9" max="9" width="6" style="2" bestFit="1" customWidth="1"/>
    <col min="10" max="10" width="6.25" style="6" customWidth="1"/>
    <col min="11" max="16384" width="7.5" style="3"/>
  </cols>
  <sheetData>
    <row r="1" spans="1:10" ht="12.75" customHeight="1">
      <c r="A1" s="1" t="s">
        <v>906</v>
      </c>
      <c r="J1" s="3"/>
    </row>
    <row r="2" spans="1:10" ht="12.75" customHeight="1">
      <c r="A2" s="1"/>
      <c r="J2" s="38" t="s">
        <v>1334</v>
      </c>
    </row>
    <row r="3" spans="1:10" ht="12.6" customHeight="1">
      <c r="A3" s="209" t="s">
        <v>447</v>
      </c>
      <c r="B3" s="210"/>
      <c r="C3" s="213" t="s">
        <v>1337</v>
      </c>
      <c r="D3" s="214"/>
      <c r="E3" s="197" t="s">
        <v>1338</v>
      </c>
      <c r="F3" s="199"/>
      <c r="G3" s="197" t="s">
        <v>1339</v>
      </c>
      <c r="H3" s="199"/>
      <c r="I3" s="197" t="s">
        <v>1340</v>
      </c>
      <c r="J3" s="199"/>
    </row>
    <row r="4" spans="1:10" ht="21">
      <c r="A4" s="211"/>
      <c r="B4" s="212"/>
      <c r="C4" s="170" t="s">
        <v>1341</v>
      </c>
      <c r="D4" s="152" t="s">
        <v>3249</v>
      </c>
      <c r="E4" s="170" t="s">
        <v>1341</v>
      </c>
      <c r="F4" s="152" t="s">
        <v>3249</v>
      </c>
      <c r="G4" s="170" t="s">
        <v>1341</v>
      </c>
      <c r="H4" s="152" t="s">
        <v>3249</v>
      </c>
      <c r="I4" s="170" t="s">
        <v>1341</v>
      </c>
      <c r="J4" s="152" t="s">
        <v>3249</v>
      </c>
    </row>
    <row r="5" spans="1:10" ht="12.6" customHeight="1">
      <c r="A5" s="12" t="s">
        <v>449</v>
      </c>
      <c r="B5" s="13" t="s">
        <v>2802</v>
      </c>
      <c r="C5" s="11">
        <v>118</v>
      </c>
      <c r="D5" s="27">
        <v>3.9047226505398595E-2</v>
      </c>
      <c r="E5" s="11">
        <v>115</v>
      </c>
      <c r="F5" s="27">
        <v>4.0453271449103469E-2</v>
      </c>
      <c r="G5" s="11">
        <v>122</v>
      </c>
      <c r="H5" s="27">
        <v>1.7477113371297936E-2</v>
      </c>
      <c r="I5" s="11">
        <v>103</v>
      </c>
      <c r="J5" s="27">
        <v>6.6415911862826205E-4</v>
      </c>
    </row>
    <row r="6" spans="1:10" ht="12.6" customHeight="1">
      <c r="A6" s="12" t="s">
        <v>450</v>
      </c>
      <c r="B6" s="13" t="s">
        <v>955</v>
      </c>
      <c r="C6" s="11">
        <v>1</v>
      </c>
      <c r="D6" s="27">
        <v>5.3142777854863328E-2</v>
      </c>
      <c r="E6" s="11">
        <v>1</v>
      </c>
      <c r="F6" s="27">
        <v>2.7750797835437768E-4</v>
      </c>
      <c r="G6" s="11">
        <v>1</v>
      </c>
      <c r="H6" s="27">
        <v>2.7750797835437768E-4</v>
      </c>
      <c r="I6" s="11">
        <v>1</v>
      </c>
      <c r="J6" s="27">
        <v>0</v>
      </c>
    </row>
    <row r="7" spans="1:10" ht="12.6" customHeight="1">
      <c r="A7" s="12" t="s">
        <v>451</v>
      </c>
      <c r="B7" s="13" t="s">
        <v>956</v>
      </c>
      <c r="C7" s="11">
        <v>2</v>
      </c>
      <c r="D7" s="27">
        <v>0.2738994430457008</v>
      </c>
      <c r="E7" s="11">
        <v>2</v>
      </c>
      <c r="F7" s="27">
        <v>0.27443986673787546</v>
      </c>
      <c r="G7" s="11">
        <v>3</v>
      </c>
      <c r="H7" s="27">
        <v>0.15249061387945978</v>
      </c>
      <c r="I7" s="11">
        <v>2</v>
      </c>
      <c r="J7" s="27">
        <v>7.7821011673151752E-2</v>
      </c>
    </row>
    <row r="8" spans="1:10" ht="12.6" customHeight="1">
      <c r="A8" s="12" t="s">
        <v>452</v>
      </c>
      <c r="B8" s="13" t="s">
        <v>957</v>
      </c>
      <c r="C8" s="11">
        <v>5</v>
      </c>
      <c r="D8" s="27">
        <v>11.373531376816892</v>
      </c>
      <c r="E8" s="11">
        <v>5</v>
      </c>
      <c r="F8" s="27">
        <v>11.373531376816892</v>
      </c>
      <c r="G8" s="11">
        <v>5</v>
      </c>
      <c r="H8" s="27">
        <v>1.0875191263604471</v>
      </c>
      <c r="I8" s="11">
        <v>5</v>
      </c>
      <c r="J8" s="27">
        <v>10.285087394965114</v>
      </c>
    </row>
    <row r="9" spans="1:10" ht="12.6" customHeight="1">
      <c r="A9" s="12" t="s">
        <v>453</v>
      </c>
      <c r="B9" s="13" t="s">
        <v>958</v>
      </c>
      <c r="C9" s="11">
        <v>98</v>
      </c>
      <c r="D9" s="27">
        <v>3.1260581579806024</v>
      </c>
      <c r="E9" s="11">
        <v>99</v>
      </c>
      <c r="F9" s="27">
        <v>1.7441395057440825</v>
      </c>
      <c r="G9" s="11">
        <v>97</v>
      </c>
      <c r="H9" s="27">
        <v>1.4981846556171059</v>
      </c>
      <c r="I9" s="11">
        <v>83</v>
      </c>
      <c r="J9" s="27">
        <v>0.15230586411564778</v>
      </c>
    </row>
    <row r="10" spans="1:10" ht="12.6" customHeight="1">
      <c r="A10" s="12" t="s">
        <v>454</v>
      </c>
      <c r="B10" s="13" t="s">
        <v>959</v>
      </c>
      <c r="C10" s="11">
        <v>49</v>
      </c>
      <c r="D10" s="27">
        <v>1.6517441083312037</v>
      </c>
      <c r="E10" s="11">
        <v>52</v>
      </c>
      <c r="F10" s="27">
        <v>2.8129345387381002</v>
      </c>
      <c r="G10" s="11">
        <v>53</v>
      </c>
      <c r="H10" s="27">
        <v>2.432010214821565</v>
      </c>
      <c r="I10" s="11">
        <v>47</v>
      </c>
      <c r="J10" s="27">
        <v>0.36789332583276668</v>
      </c>
    </row>
    <row r="11" spans="1:10" ht="12.6" customHeight="1">
      <c r="A11" s="12" t="s">
        <v>455</v>
      </c>
      <c r="B11" s="13" t="s">
        <v>960</v>
      </c>
      <c r="C11" s="11">
        <v>3</v>
      </c>
      <c r="D11" s="27">
        <v>1.5834343434343433E-2</v>
      </c>
      <c r="E11" s="11">
        <v>3</v>
      </c>
      <c r="F11" s="27">
        <v>1.5434343434343434E-2</v>
      </c>
      <c r="G11" s="11">
        <v>2</v>
      </c>
      <c r="H11" s="27">
        <v>1.7999999999999999E-2</v>
      </c>
      <c r="I11" s="11">
        <v>3</v>
      </c>
      <c r="J11" s="27">
        <v>3.4343434343434343E-3</v>
      </c>
    </row>
    <row r="12" spans="1:10" ht="12.6" customHeight="1">
      <c r="A12" s="12" t="s">
        <v>456</v>
      </c>
      <c r="B12" s="13" t="s">
        <v>2357</v>
      </c>
      <c r="C12" s="11">
        <v>2</v>
      </c>
      <c r="D12" s="27">
        <v>2.2390194833229646E-3</v>
      </c>
      <c r="E12" s="11">
        <v>2</v>
      </c>
      <c r="F12" s="27">
        <v>2.2390194833229646E-3</v>
      </c>
      <c r="G12" s="11">
        <v>2</v>
      </c>
      <c r="H12" s="27">
        <v>1.0153595942286949E-3</v>
      </c>
      <c r="I12" s="11">
        <v>2</v>
      </c>
      <c r="J12" s="27">
        <v>1.22365988909427E-3</v>
      </c>
    </row>
    <row r="13" spans="1:10" ht="12.6" customHeight="1">
      <c r="A13" s="12" t="s">
        <v>457</v>
      </c>
      <c r="B13" s="13" t="s">
        <v>2358</v>
      </c>
      <c r="C13" s="11">
        <v>1817</v>
      </c>
      <c r="D13" s="27">
        <v>0.35890702345623204</v>
      </c>
      <c r="E13" s="11">
        <v>1784</v>
      </c>
      <c r="F13" s="27">
        <v>0.25359143230234277</v>
      </c>
      <c r="G13" s="11">
        <v>1820</v>
      </c>
      <c r="H13" s="27">
        <v>0.25428071954074871</v>
      </c>
      <c r="I13" s="11">
        <v>1658</v>
      </c>
      <c r="J13" s="27">
        <v>8.5554145539234253E-2</v>
      </c>
    </row>
    <row r="14" spans="1:10" ht="12.6" customHeight="1">
      <c r="A14" s="12" t="s">
        <v>458</v>
      </c>
      <c r="B14" s="13" t="s">
        <v>2359</v>
      </c>
      <c r="C14" s="11">
        <v>368</v>
      </c>
      <c r="D14" s="27">
        <v>0.11761788422860671</v>
      </c>
      <c r="E14" s="11">
        <v>365</v>
      </c>
      <c r="F14" s="27">
        <v>0.10485422529382846</v>
      </c>
      <c r="G14" s="11">
        <v>367</v>
      </c>
      <c r="H14" s="27">
        <v>4.1669822688757047E-2</v>
      </c>
      <c r="I14" s="11">
        <v>352</v>
      </c>
      <c r="J14" s="27">
        <v>6.3446564797975558E-2</v>
      </c>
    </row>
    <row r="15" spans="1:10" ht="12.6" customHeight="1">
      <c r="A15" s="12" t="s">
        <v>459</v>
      </c>
      <c r="B15" s="13" t="s">
        <v>2360</v>
      </c>
      <c r="C15" s="11">
        <v>316</v>
      </c>
      <c r="D15" s="27">
        <v>0.20439187745225884</v>
      </c>
      <c r="E15" s="11">
        <v>317</v>
      </c>
      <c r="F15" s="27">
        <v>0.25560702130737734</v>
      </c>
      <c r="G15" s="11">
        <v>313</v>
      </c>
      <c r="H15" s="27">
        <v>0.12986105889362751</v>
      </c>
      <c r="I15" s="11">
        <v>293</v>
      </c>
      <c r="J15" s="27">
        <v>0.11864481428149565</v>
      </c>
    </row>
    <row r="16" spans="1:10" ht="12.6" customHeight="1">
      <c r="A16" s="12" t="s">
        <v>460</v>
      </c>
      <c r="B16" s="13" t="s">
        <v>2361</v>
      </c>
      <c r="C16" s="11">
        <v>34</v>
      </c>
      <c r="D16" s="27">
        <v>3.3584295422820057E-2</v>
      </c>
      <c r="E16" s="11">
        <v>34</v>
      </c>
      <c r="F16" s="27">
        <v>2.8940771084847536E-2</v>
      </c>
      <c r="G16" s="11">
        <v>37</v>
      </c>
      <c r="H16" s="27">
        <v>1.4589943466403446E-2</v>
      </c>
      <c r="I16" s="11">
        <v>36</v>
      </c>
      <c r="J16" s="27">
        <v>1.3357784926840303E-2</v>
      </c>
    </row>
    <row r="17" spans="1:10" ht="12.6" customHeight="1">
      <c r="A17" s="12" t="s">
        <v>461</v>
      </c>
      <c r="B17" s="13" t="s">
        <v>2362</v>
      </c>
      <c r="C17" s="11">
        <v>20</v>
      </c>
      <c r="D17" s="27">
        <v>6.8458499325147635E-3</v>
      </c>
      <c r="E17" s="11">
        <v>20</v>
      </c>
      <c r="F17" s="27">
        <v>7.6629331338979494E-3</v>
      </c>
      <c r="G17" s="11">
        <v>19</v>
      </c>
      <c r="H17" s="27">
        <v>2.8687688053224726E-3</v>
      </c>
      <c r="I17" s="11">
        <v>20</v>
      </c>
      <c r="J17" s="27">
        <v>4.6239384775201113E-3</v>
      </c>
    </row>
    <row r="18" spans="1:10" ht="12.6" customHeight="1">
      <c r="A18" s="12" t="s">
        <v>462</v>
      </c>
      <c r="B18" s="13" t="s">
        <v>2363</v>
      </c>
      <c r="C18" s="11">
        <v>260</v>
      </c>
      <c r="D18" s="27">
        <v>0.62458150372278864</v>
      </c>
      <c r="E18" s="11">
        <v>259</v>
      </c>
      <c r="F18" s="27">
        <v>0.60446061691501718</v>
      </c>
      <c r="G18" s="11">
        <v>257</v>
      </c>
      <c r="H18" s="27">
        <v>0.56733269444258227</v>
      </c>
      <c r="I18" s="11">
        <v>224</v>
      </c>
      <c r="J18" s="27">
        <v>4.3232471704787369E-2</v>
      </c>
    </row>
    <row r="19" spans="1:10" ht="12.6" customHeight="1">
      <c r="A19" s="12" t="s">
        <v>463</v>
      </c>
      <c r="B19" s="13" t="s">
        <v>2364</v>
      </c>
      <c r="C19" s="11">
        <v>65</v>
      </c>
      <c r="D19" s="27">
        <v>4.234457745624394E-2</v>
      </c>
      <c r="E19" s="11">
        <v>65</v>
      </c>
      <c r="F19" s="27">
        <v>4.0883189945406122E-2</v>
      </c>
      <c r="G19" s="11">
        <v>62</v>
      </c>
      <c r="H19" s="27">
        <v>2.4291229147986378E-2</v>
      </c>
      <c r="I19" s="11">
        <v>57</v>
      </c>
      <c r="J19" s="27">
        <v>1.4598884155765868E-2</v>
      </c>
    </row>
    <row r="20" spans="1:10" ht="12.6" customHeight="1">
      <c r="A20" s="12" t="s">
        <v>464</v>
      </c>
      <c r="B20" s="13" t="s">
        <v>2365</v>
      </c>
      <c r="C20" s="11">
        <v>911</v>
      </c>
      <c r="D20" s="27">
        <v>0.67874594289593548</v>
      </c>
      <c r="E20" s="11">
        <v>904</v>
      </c>
      <c r="F20" s="27">
        <v>0.64073331056664407</v>
      </c>
      <c r="G20" s="11">
        <v>897</v>
      </c>
      <c r="H20" s="27">
        <v>0.1378365606818133</v>
      </c>
      <c r="I20" s="11">
        <v>877</v>
      </c>
      <c r="J20" s="27">
        <v>0.50752838940739531</v>
      </c>
    </row>
    <row r="21" spans="1:10" ht="12.6" customHeight="1">
      <c r="A21" s="12" t="s">
        <v>465</v>
      </c>
      <c r="B21" s="13" t="s">
        <v>2366</v>
      </c>
      <c r="C21" s="11">
        <v>54</v>
      </c>
      <c r="D21" s="27">
        <v>3.2563958972292646</v>
      </c>
      <c r="E21" s="11">
        <v>54</v>
      </c>
      <c r="F21" s="27">
        <v>3.1878771295243782</v>
      </c>
      <c r="G21" s="11">
        <v>51</v>
      </c>
      <c r="H21" s="27">
        <v>0.15914170388349105</v>
      </c>
      <c r="I21" s="11">
        <v>51</v>
      </c>
      <c r="J21" s="27">
        <v>3.1738249730019916</v>
      </c>
    </row>
    <row r="22" spans="1:10" ht="12.6" customHeight="1">
      <c r="A22" s="12" t="s">
        <v>466</v>
      </c>
      <c r="B22" s="13" t="s">
        <v>2367</v>
      </c>
      <c r="C22" s="11">
        <v>77</v>
      </c>
      <c r="D22" s="27">
        <v>6.8575560049177989E-2</v>
      </c>
      <c r="E22" s="11">
        <v>74</v>
      </c>
      <c r="F22" s="27">
        <v>6.5055284813489198E-2</v>
      </c>
      <c r="G22" s="11">
        <v>70</v>
      </c>
      <c r="H22" s="27">
        <v>3.0322580478185531E-2</v>
      </c>
      <c r="I22" s="11">
        <v>68</v>
      </c>
      <c r="J22" s="27">
        <v>3.4841912897938511E-2</v>
      </c>
    </row>
    <row r="23" spans="1:10" ht="12.6" customHeight="1">
      <c r="A23" s="12" t="s">
        <v>467</v>
      </c>
      <c r="B23" s="13" t="s">
        <v>2368</v>
      </c>
      <c r="C23" s="11">
        <v>93</v>
      </c>
      <c r="D23" s="27">
        <v>3.1385219963405417E-2</v>
      </c>
      <c r="E23" s="11">
        <v>90</v>
      </c>
      <c r="F23" s="27">
        <v>3.0210099300839788E-2</v>
      </c>
      <c r="G23" s="11">
        <v>88</v>
      </c>
      <c r="H23" s="27">
        <v>1.228410644643177E-2</v>
      </c>
      <c r="I23" s="11">
        <v>86</v>
      </c>
      <c r="J23" s="27">
        <v>1.3279814931434807E-2</v>
      </c>
    </row>
    <row r="24" spans="1:10" ht="12.6" customHeight="1">
      <c r="A24" s="12" t="s">
        <v>468</v>
      </c>
      <c r="B24" s="13" t="s">
        <v>2369</v>
      </c>
      <c r="C24" s="11">
        <v>9</v>
      </c>
      <c r="D24" s="27">
        <v>2.866815940946045E-2</v>
      </c>
      <c r="E24" s="11">
        <v>9</v>
      </c>
      <c r="F24" s="27">
        <v>2.9697575782644616E-2</v>
      </c>
      <c r="G24" s="11">
        <v>9</v>
      </c>
      <c r="H24" s="27">
        <v>2.6297301045298111E-2</v>
      </c>
      <c r="I24" s="11">
        <v>8</v>
      </c>
      <c r="J24" s="27">
        <v>2.1928417533410628E-3</v>
      </c>
    </row>
    <row r="25" spans="1:10" ht="12.6" customHeight="1">
      <c r="A25" s="12" t="s">
        <v>469</v>
      </c>
      <c r="B25" s="13" t="s">
        <v>2370</v>
      </c>
      <c r="C25" s="11">
        <v>432</v>
      </c>
      <c r="D25" s="27">
        <v>0.68533474736907463</v>
      </c>
      <c r="E25" s="11">
        <v>410</v>
      </c>
      <c r="F25" s="27">
        <v>1.6407648820429164</v>
      </c>
      <c r="G25" s="11">
        <v>414</v>
      </c>
      <c r="H25" s="27">
        <v>1.5974211877719555</v>
      </c>
      <c r="I25" s="11">
        <v>394</v>
      </c>
      <c r="J25" s="27">
        <v>2.18582862576449E-2</v>
      </c>
    </row>
    <row r="26" spans="1:10" ht="12.6" customHeight="1">
      <c r="A26" s="12" t="s">
        <v>470</v>
      </c>
      <c r="B26" s="13" t="s">
        <v>2371</v>
      </c>
      <c r="C26" s="11">
        <v>219</v>
      </c>
      <c r="D26" s="27">
        <v>0.19544960886418417</v>
      </c>
      <c r="E26" s="11">
        <v>216</v>
      </c>
      <c r="F26" s="27">
        <v>0.14560303957846074</v>
      </c>
      <c r="G26" s="11">
        <v>214</v>
      </c>
      <c r="H26" s="27">
        <v>3.450836712989086E-2</v>
      </c>
      <c r="I26" s="11">
        <v>200</v>
      </c>
      <c r="J26" s="27">
        <v>0.11967758199379855</v>
      </c>
    </row>
    <row r="27" spans="1:10" ht="12.6" customHeight="1">
      <c r="A27" s="12" t="s">
        <v>471</v>
      </c>
      <c r="B27" s="13" t="s">
        <v>2372</v>
      </c>
      <c r="C27" s="11">
        <v>189</v>
      </c>
      <c r="D27" s="27">
        <v>0.28785971798115473</v>
      </c>
      <c r="E27" s="11">
        <v>184</v>
      </c>
      <c r="F27" s="27">
        <v>0.29134074894013562</v>
      </c>
      <c r="G27" s="11">
        <v>182</v>
      </c>
      <c r="H27" s="27">
        <v>6.2777008909149168E-2</v>
      </c>
      <c r="I27" s="11">
        <v>178</v>
      </c>
      <c r="J27" s="27">
        <v>0.23099011079890228</v>
      </c>
    </row>
    <row r="28" spans="1:10" ht="12.6" customHeight="1">
      <c r="A28" s="12" t="s">
        <v>472</v>
      </c>
      <c r="B28" s="13" t="s">
        <v>2373</v>
      </c>
      <c r="C28" s="11">
        <v>1063</v>
      </c>
      <c r="D28" s="27">
        <v>0.13661473539578986</v>
      </c>
      <c r="E28" s="11">
        <v>1040</v>
      </c>
      <c r="F28" s="27">
        <v>0.13966617355166167</v>
      </c>
      <c r="G28" s="11">
        <v>1026</v>
      </c>
      <c r="H28" s="27">
        <v>0.12871517043567615</v>
      </c>
      <c r="I28" s="11">
        <v>962</v>
      </c>
      <c r="J28" s="27">
        <v>7.4048494044148165E-3</v>
      </c>
    </row>
    <row r="29" spans="1:10" ht="12.6" customHeight="1">
      <c r="A29" s="12" t="s">
        <v>473</v>
      </c>
      <c r="B29" s="13" t="s">
        <v>2374</v>
      </c>
      <c r="C29" s="11">
        <v>125</v>
      </c>
      <c r="D29" s="27">
        <v>3.2412154309642255E-2</v>
      </c>
      <c r="E29" s="11">
        <v>121</v>
      </c>
      <c r="F29" s="27">
        <v>1.2882897871890444E-2</v>
      </c>
      <c r="G29" s="11">
        <v>119</v>
      </c>
      <c r="H29" s="27">
        <v>7.9065560742403868E-3</v>
      </c>
      <c r="I29" s="11">
        <v>107</v>
      </c>
      <c r="J29" s="27">
        <v>5.2371177844640904E-3</v>
      </c>
    </row>
    <row r="30" spans="1:10" ht="12.6" customHeight="1">
      <c r="A30" s="12" t="s">
        <v>474</v>
      </c>
      <c r="B30" s="13" t="s">
        <v>2375</v>
      </c>
      <c r="C30" s="11">
        <v>131</v>
      </c>
      <c r="D30" s="27">
        <v>1.5368068645911091E-2</v>
      </c>
      <c r="E30" s="11">
        <v>124</v>
      </c>
      <c r="F30" s="27">
        <v>1.5229050628433273E-2</v>
      </c>
      <c r="G30" s="11">
        <v>127</v>
      </c>
      <c r="H30" s="27">
        <v>9.6717430653941467E-3</v>
      </c>
      <c r="I30" s="11">
        <v>118</v>
      </c>
      <c r="J30" s="27">
        <v>4.5314975420275754E-3</v>
      </c>
    </row>
    <row r="31" spans="1:10" ht="12.6" customHeight="1">
      <c r="A31" s="12" t="s">
        <v>475</v>
      </c>
      <c r="B31" s="13" t="s">
        <v>2376</v>
      </c>
      <c r="C31" s="11">
        <v>141</v>
      </c>
      <c r="D31" s="27">
        <v>8.9648684992107944E-2</v>
      </c>
      <c r="E31" s="11">
        <v>140</v>
      </c>
      <c r="F31" s="27">
        <v>8.2470415975493969E-2</v>
      </c>
      <c r="G31" s="11">
        <v>139</v>
      </c>
      <c r="H31" s="27">
        <v>2.2226718046347904E-2</v>
      </c>
      <c r="I31" s="11">
        <v>134</v>
      </c>
      <c r="J31" s="27">
        <v>4.8479186207388281E-2</v>
      </c>
    </row>
    <row r="32" spans="1:10" ht="12.6" customHeight="1">
      <c r="A32" s="12" t="s">
        <v>476</v>
      </c>
      <c r="B32" s="13" t="s">
        <v>2377</v>
      </c>
      <c r="C32" s="11">
        <v>384</v>
      </c>
      <c r="D32" s="27">
        <v>0.18918091896546727</v>
      </c>
      <c r="E32" s="11">
        <v>377</v>
      </c>
      <c r="F32" s="27">
        <v>0.19615424521829825</v>
      </c>
      <c r="G32" s="11">
        <v>378</v>
      </c>
      <c r="H32" s="27">
        <v>0.14588864115464142</v>
      </c>
      <c r="I32" s="11">
        <v>363</v>
      </c>
      <c r="J32" s="27">
        <v>4.4836777274228468E-2</v>
      </c>
    </row>
    <row r="33" spans="1:10" ht="12.6" customHeight="1">
      <c r="A33" s="12" t="s">
        <v>477</v>
      </c>
      <c r="B33" s="13" t="s">
        <v>2378</v>
      </c>
      <c r="C33" s="11">
        <v>256</v>
      </c>
      <c r="D33" s="27">
        <v>0.79179615022164962</v>
      </c>
      <c r="E33" s="11">
        <v>249</v>
      </c>
      <c r="F33" s="27">
        <v>0.80985317133729462</v>
      </c>
      <c r="G33" s="11">
        <v>251</v>
      </c>
      <c r="H33" s="27">
        <v>6.1223722707944885E-2</v>
      </c>
      <c r="I33" s="11">
        <v>236</v>
      </c>
      <c r="J33" s="27">
        <v>7.0271390123719506E-3</v>
      </c>
    </row>
    <row r="34" spans="1:10" ht="12.6" customHeight="1">
      <c r="A34" s="12" t="s">
        <v>478</v>
      </c>
      <c r="B34" s="13" t="s">
        <v>2379</v>
      </c>
      <c r="C34" s="11">
        <v>45</v>
      </c>
      <c r="D34" s="27">
        <v>1.6458984202401283E-2</v>
      </c>
      <c r="E34" s="11">
        <v>41</v>
      </c>
      <c r="F34" s="27">
        <v>1.6137760679687856E-2</v>
      </c>
      <c r="G34" s="11">
        <v>41</v>
      </c>
      <c r="H34" s="27">
        <v>1.1971169828710991E-2</v>
      </c>
      <c r="I34" s="11">
        <v>36</v>
      </c>
      <c r="J34" s="27">
        <v>2.3854917465104255E-3</v>
      </c>
    </row>
    <row r="35" spans="1:10" ht="12.6" customHeight="1">
      <c r="A35" s="12" t="s">
        <v>479</v>
      </c>
      <c r="B35" s="13" t="s">
        <v>2380</v>
      </c>
      <c r="C35" s="11">
        <v>533</v>
      </c>
      <c r="D35" s="27">
        <v>2.6463807376085474E-2</v>
      </c>
      <c r="E35" s="11">
        <v>517</v>
      </c>
      <c r="F35" s="27">
        <v>2.7129019160363352E-2</v>
      </c>
      <c r="G35" s="11">
        <v>525</v>
      </c>
      <c r="H35" s="27">
        <v>1.9302364295967545E-2</v>
      </c>
      <c r="I35" s="11">
        <v>493</v>
      </c>
      <c r="J35" s="27">
        <v>7.5942051898428139E-3</v>
      </c>
    </row>
    <row r="36" spans="1:10" ht="12.6" customHeight="1">
      <c r="A36" s="12" t="s">
        <v>480</v>
      </c>
      <c r="B36" s="13" t="s">
        <v>2381</v>
      </c>
      <c r="C36" s="11">
        <v>116</v>
      </c>
      <c r="D36" s="27">
        <v>0.55869674658402535</v>
      </c>
      <c r="E36" s="11">
        <v>112</v>
      </c>
      <c r="F36" s="27">
        <v>0.25460965772790339</v>
      </c>
      <c r="G36" s="11">
        <v>114</v>
      </c>
      <c r="H36" s="27">
        <v>0.23430336581245773</v>
      </c>
      <c r="I36" s="11">
        <v>101</v>
      </c>
      <c r="J36" s="27">
        <v>1.6592682199716883E-2</v>
      </c>
    </row>
    <row r="37" spans="1:10" ht="12.6" customHeight="1">
      <c r="A37" s="12" t="s">
        <v>1640</v>
      </c>
      <c r="B37" s="13" t="s">
        <v>2382</v>
      </c>
      <c r="C37" s="11">
        <v>66</v>
      </c>
      <c r="D37" s="27">
        <v>97.963924131960042</v>
      </c>
      <c r="E37" s="11">
        <v>65</v>
      </c>
      <c r="F37" s="27">
        <v>104.68123810077773</v>
      </c>
      <c r="G37" s="11">
        <v>64</v>
      </c>
      <c r="H37" s="27">
        <v>0.11194811565635487</v>
      </c>
      <c r="I37" s="11">
        <v>63</v>
      </c>
      <c r="J37" s="27">
        <v>107.88856769370831</v>
      </c>
    </row>
    <row r="38" spans="1:10" ht="12.6" customHeight="1">
      <c r="A38" s="12" t="s">
        <v>1641</v>
      </c>
      <c r="B38" s="13" t="s">
        <v>2383</v>
      </c>
      <c r="C38" s="11">
        <v>6</v>
      </c>
      <c r="D38" s="27">
        <v>14.360584048276237</v>
      </c>
      <c r="E38" s="11">
        <v>6</v>
      </c>
      <c r="F38" s="27">
        <v>14.357352939786567</v>
      </c>
      <c r="G38" s="11">
        <v>6</v>
      </c>
      <c r="H38" s="27">
        <v>7.2701869218903753E-3</v>
      </c>
      <c r="I38" s="11">
        <v>6</v>
      </c>
      <c r="J38" s="27">
        <v>14.346986449903342</v>
      </c>
    </row>
    <row r="39" spans="1:10" ht="12.6" customHeight="1">
      <c r="A39" s="12" t="s">
        <v>1642</v>
      </c>
      <c r="B39" s="13" t="s">
        <v>2384</v>
      </c>
      <c r="C39" s="11">
        <v>4</v>
      </c>
      <c r="D39" s="27">
        <v>0.46936283651504479</v>
      </c>
      <c r="E39" s="11">
        <v>4</v>
      </c>
      <c r="F39" s="27">
        <v>0.61790129027261909</v>
      </c>
      <c r="G39" s="11">
        <v>4</v>
      </c>
      <c r="H39" s="27">
        <v>0.59378213313972705</v>
      </c>
      <c r="I39" s="11">
        <v>4</v>
      </c>
      <c r="J39" s="27">
        <v>1.255350417818319E-2</v>
      </c>
    </row>
    <row r="40" spans="1:10" ht="12.6" customHeight="1">
      <c r="A40" s="12" t="s">
        <v>5956</v>
      </c>
      <c r="B40" s="13" t="s">
        <v>2385</v>
      </c>
      <c r="C40" s="11">
        <v>1733</v>
      </c>
      <c r="D40" s="27">
        <v>3.0733836337308089</v>
      </c>
      <c r="E40" s="11">
        <v>2164</v>
      </c>
      <c r="F40" s="27">
        <v>4.6023949233414116</v>
      </c>
      <c r="G40" s="11">
        <v>2181</v>
      </c>
      <c r="H40" s="27">
        <v>5.0658685620975454</v>
      </c>
      <c r="I40" s="11">
        <v>1793</v>
      </c>
      <c r="J40" s="27">
        <v>3.912188322159179E-2</v>
      </c>
    </row>
    <row r="41" spans="1:10" ht="12.6" customHeight="1">
      <c r="A41" s="12" t="s">
        <v>5957</v>
      </c>
      <c r="B41" s="13" t="s">
        <v>2386</v>
      </c>
      <c r="C41" s="11">
        <v>1</v>
      </c>
      <c r="D41" s="27">
        <v>1.3660733643122278</v>
      </c>
      <c r="E41" s="11">
        <v>1</v>
      </c>
      <c r="F41" s="27">
        <v>1.3660733643122278</v>
      </c>
      <c r="G41" s="11">
        <v>1</v>
      </c>
      <c r="H41" s="27">
        <v>1.4978246958378362E-2</v>
      </c>
      <c r="I41" s="11">
        <v>1</v>
      </c>
      <c r="J41" s="27">
        <v>1.3510951173538495</v>
      </c>
    </row>
    <row r="42" spans="1:10" ht="12.6" customHeight="1">
      <c r="A42" s="12" t="s">
        <v>5958</v>
      </c>
      <c r="B42" s="13" t="s">
        <v>2387</v>
      </c>
      <c r="C42" s="11">
        <v>0</v>
      </c>
      <c r="D42" s="27" t="s">
        <v>961</v>
      </c>
      <c r="E42" s="11">
        <v>0</v>
      </c>
      <c r="F42" s="27" t="s">
        <v>961</v>
      </c>
      <c r="G42" s="11">
        <v>0</v>
      </c>
      <c r="H42" s="27" t="s">
        <v>961</v>
      </c>
      <c r="I42" s="11">
        <v>0</v>
      </c>
      <c r="J42" s="27" t="s">
        <v>961</v>
      </c>
    </row>
    <row r="43" spans="1:10" ht="12.6" customHeight="1">
      <c r="A43" s="12" t="s">
        <v>5959</v>
      </c>
      <c r="B43" s="13" t="s">
        <v>2388</v>
      </c>
      <c r="C43" s="11">
        <v>5</v>
      </c>
      <c r="D43" s="27">
        <v>4.481220662385238E-3</v>
      </c>
      <c r="E43" s="11">
        <v>5</v>
      </c>
      <c r="F43" s="27">
        <v>3.7214856215985978E-3</v>
      </c>
      <c r="G43" s="11">
        <v>5</v>
      </c>
      <c r="H43" s="27">
        <v>2.9213667139955618E-3</v>
      </c>
      <c r="I43" s="11">
        <v>4</v>
      </c>
      <c r="J43" s="27">
        <v>1.000148634503795E-3</v>
      </c>
    </row>
    <row r="44" spans="1:10" ht="12.6" customHeight="1">
      <c r="A44" s="12" t="s">
        <v>5960</v>
      </c>
      <c r="B44" s="13" t="s">
        <v>2389</v>
      </c>
      <c r="C44" s="11">
        <v>0</v>
      </c>
      <c r="D44" s="27" t="s">
        <v>961</v>
      </c>
      <c r="E44" s="11">
        <v>0</v>
      </c>
      <c r="F44" s="27" t="s">
        <v>961</v>
      </c>
      <c r="G44" s="11">
        <v>0</v>
      </c>
      <c r="H44" s="27" t="s">
        <v>961</v>
      </c>
      <c r="I44" s="11">
        <v>0</v>
      </c>
      <c r="J44" s="27" t="s">
        <v>961</v>
      </c>
    </row>
    <row r="45" spans="1:10" ht="12.6" customHeight="1">
      <c r="A45" s="12" t="s">
        <v>5961</v>
      </c>
      <c r="B45" s="13" t="s">
        <v>2390</v>
      </c>
      <c r="C45" s="11">
        <v>2</v>
      </c>
      <c r="D45" s="27">
        <v>2.5307287498808166E-3</v>
      </c>
      <c r="E45" s="11">
        <v>1</v>
      </c>
      <c r="F45" s="27">
        <v>3.0889223522143714E-3</v>
      </c>
      <c r="G45" s="11">
        <v>2</v>
      </c>
      <c r="H45" s="27">
        <v>2.1947415011172918E-3</v>
      </c>
      <c r="I45" s="11">
        <v>2</v>
      </c>
      <c r="J45" s="27">
        <v>2.7095013542087767E-5</v>
      </c>
    </row>
    <row r="46" spans="1:10" ht="12.6" customHeight="1">
      <c r="A46" s="12" t="s">
        <v>1077</v>
      </c>
      <c r="B46" s="13" t="s">
        <v>2391</v>
      </c>
      <c r="C46" s="11">
        <v>35</v>
      </c>
      <c r="D46" s="27">
        <v>0.33437679553928956</v>
      </c>
      <c r="E46" s="11">
        <v>35</v>
      </c>
      <c r="F46" s="27">
        <v>0.22273501091429865</v>
      </c>
      <c r="G46" s="11">
        <v>34</v>
      </c>
      <c r="H46" s="27">
        <v>0.18167217716397097</v>
      </c>
      <c r="I46" s="11">
        <v>32</v>
      </c>
      <c r="J46" s="27">
        <v>4.7009629184004435E-4</v>
      </c>
    </row>
    <row r="47" spans="1:10" ht="12.6" customHeight="1">
      <c r="A47" s="12" t="s">
        <v>1078</v>
      </c>
      <c r="B47" s="13" t="s">
        <v>2392</v>
      </c>
      <c r="C47" s="11">
        <v>1</v>
      </c>
      <c r="D47" s="27">
        <v>5.7281553398058252E-2</v>
      </c>
      <c r="E47" s="11">
        <v>1</v>
      </c>
      <c r="F47" s="27">
        <v>5.7281553398058252E-2</v>
      </c>
      <c r="G47" s="11">
        <v>1</v>
      </c>
      <c r="H47" s="27">
        <v>5.7281553398058252E-2</v>
      </c>
      <c r="I47" s="11">
        <v>1</v>
      </c>
      <c r="J47" s="27">
        <v>0</v>
      </c>
    </row>
    <row r="48" spans="1:10" ht="12.6" customHeight="1">
      <c r="A48" s="12" t="s">
        <v>1079</v>
      </c>
      <c r="B48" s="13" t="s">
        <v>2393</v>
      </c>
      <c r="C48" s="11">
        <v>7</v>
      </c>
      <c r="D48" s="27">
        <v>1.8223790116437559E-3</v>
      </c>
      <c r="E48" s="11">
        <v>8</v>
      </c>
      <c r="F48" s="27">
        <v>1.9617508024766823E-3</v>
      </c>
      <c r="G48" s="11">
        <v>7</v>
      </c>
      <c r="H48" s="27">
        <v>1.6568134274747208E-3</v>
      </c>
      <c r="I48" s="11">
        <v>8</v>
      </c>
      <c r="J48" s="27">
        <v>1.3695561113580363E-4</v>
      </c>
    </row>
    <row r="49" spans="1:10" ht="12.6" customHeight="1">
      <c r="A49" s="12" t="s">
        <v>1080</v>
      </c>
      <c r="B49" s="13" t="s">
        <v>2394</v>
      </c>
      <c r="C49" s="11">
        <v>1</v>
      </c>
      <c r="D49" s="27">
        <v>1.277139208173691E-2</v>
      </c>
      <c r="E49" s="11">
        <v>1</v>
      </c>
      <c r="F49" s="27">
        <v>1.277139208173691E-2</v>
      </c>
      <c r="G49" s="11">
        <v>1</v>
      </c>
      <c r="H49" s="27">
        <v>8.5568326947637295E-3</v>
      </c>
      <c r="I49" s="11">
        <v>1</v>
      </c>
      <c r="J49" s="27">
        <v>4.2145593869731797E-3</v>
      </c>
    </row>
    <row r="50" spans="1:10" ht="12.6" customHeight="1">
      <c r="A50" s="12" t="s">
        <v>1081</v>
      </c>
      <c r="B50" s="13" t="s">
        <v>2395</v>
      </c>
      <c r="C50" s="11">
        <v>2</v>
      </c>
      <c r="D50" s="27">
        <v>4.0333325068612905E-3</v>
      </c>
      <c r="E50" s="11">
        <v>2</v>
      </c>
      <c r="F50" s="27">
        <v>4.0333325068612905E-3</v>
      </c>
      <c r="G50" s="11">
        <v>2</v>
      </c>
      <c r="H50" s="27">
        <v>2.573444816054299E-3</v>
      </c>
      <c r="I50" s="11">
        <v>2</v>
      </c>
      <c r="J50" s="27">
        <v>1.4598876908069917E-3</v>
      </c>
    </row>
    <row r="51" spans="1:10" ht="12.6" customHeight="1">
      <c r="A51" s="12" t="s">
        <v>1082</v>
      </c>
      <c r="B51" s="13" t="s">
        <v>2396</v>
      </c>
      <c r="C51" s="11">
        <v>12</v>
      </c>
      <c r="D51" s="27">
        <v>5.4572355931116784E-2</v>
      </c>
      <c r="E51" s="11">
        <v>12</v>
      </c>
      <c r="F51" s="27">
        <v>4.4621017602854167E-3</v>
      </c>
      <c r="G51" s="11">
        <v>13</v>
      </c>
      <c r="H51" s="27">
        <v>1.072950308010049E-2</v>
      </c>
      <c r="I51" s="11">
        <v>12</v>
      </c>
      <c r="J51" s="27">
        <v>7.6357109770104853E-4</v>
      </c>
    </row>
    <row r="52" spans="1:10" ht="12.6" customHeight="1">
      <c r="A52" s="12" t="s">
        <v>1083</v>
      </c>
      <c r="B52" s="13" t="s">
        <v>2397</v>
      </c>
      <c r="C52" s="11">
        <v>52</v>
      </c>
      <c r="D52" s="27">
        <v>4.7559928063557473E-2</v>
      </c>
      <c r="E52" s="11">
        <v>58</v>
      </c>
      <c r="F52" s="27">
        <v>5.2232339204673878E-2</v>
      </c>
      <c r="G52" s="11">
        <v>58</v>
      </c>
      <c r="H52" s="27">
        <v>5.1602488088266514E-2</v>
      </c>
      <c r="I52" s="11">
        <v>50</v>
      </c>
      <c r="J52" s="27">
        <v>1.5394727998880831E-3</v>
      </c>
    </row>
    <row r="53" spans="1:10" ht="12.6" customHeight="1">
      <c r="A53" s="12" t="s">
        <v>1084</v>
      </c>
      <c r="B53" s="13" t="s">
        <v>2398</v>
      </c>
      <c r="C53" s="11">
        <v>1</v>
      </c>
      <c r="D53" s="27">
        <v>4.0207311688009858E-3</v>
      </c>
      <c r="E53" s="11">
        <v>1</v>
      </c>
      <c r="F53" s="27">
        <v>4.0207311688009858E-3</v>
      </c>
      <c r="G53" s="11">
        <v>1</v>
      </c>
      <c r="H53" s="27">
        <v>4.0207311688009858E-3</v>
      </c>
      <c r="I53" s="11">
        <v>1</v>
      </c>
      <c r="J53" s="27">
        <v>0</v>
      </c>
    </row>
    <row r="54" spans="1:10" ht="12.6" customHeight="1">
      <c r="A54" s="12" t="s">
        <v>1085</v>
      </c>
      <c r="B54" s="13" t="s">
        <v>2399</v>
      </c>
      <c r="C54" s="11">
        <v>12</v>
      </c>
      <c r="D54" s="27">
        <v>1.3791211225214322E-2</v>
      </c>
      <c r="E54" s="11">
        <v>11</v>
      </c>
      <c r="F54" s="27">
        <v>1.3867109869616161E-2</v>
      </c>
      <c r="G54" s="11">
        <v>11</v>
      </c>
      <c r="H54" s="27">
        <v>7.4473475192301181E-3</v>
      </c>
      <c r="I54" s="11">
        <v>11</v>
      </c>
      <c r="J54" s="27">
        <v>6.5104137827390026E-3</v>
      </c>
    </row>
    <row r="55" spans="1:10" ht="12.6" customHeight="1">
      <c r="A55" s="12" t="s">
        <v>1086</v>
      </c>
      <c r="B55" s="13" t="s">
        <v>2400</v>
      </c>
      <c r="C55" s="11">
        <v>1</v>
      </c>
      <c r="D55" s="27">
        <v>4.8827208022685873E-4</v>
      </c>
      <c r="E55" s="11">
        <v>2</v>
      </c>
      <c r="F55" s="27">
        <v>0.10818886833717734</v>
      </c>
      <c r="G55" s="11">
        <v>2</v>
      </c>
      <c r="H55" s="27">
        <v>2.4531700806952807E-2</v>
      </c>
      <c r="I55" s="11">
        <v>2</v>
      </c>
      <c r="J55" s="27">
        <v>8.3657167530224522E-2</v>
      </c>
    </row>
    <row r="56" spans="1:10" ht="12.6" customHeight="1">
      <c r="A56" s="12" t="s">
        <v>1087</v>
      </c>
      <c r="B56" s="13" t="s">
        <v>2401</v>
      </c>
      <c r="C56" s="11">
        <v>30</v>
      </c>
      <c r="D56" s="27">
        <v>5.6878500928739549E-2</v>
      </c>
      <c r="E56" s="11">
        <v>30</v>
      </c>
      <c r="F56" s="27">
        <v>5.6537508040935776E-2</v>
      </c>
      <c r="G56" s="11">
        <v>30</v>
      </c>
      <c r="H56" s="27">
        <v>3.9420472139288697E-2</v>
      </c>
      <c r="I56" s="11">
        <v>25</v>
      </c>
      <c r="J56" s="27">
        <v>9.5826657883367177E-3</v>
      </c>
    </row>
    <row r="57" spans="1:10" ht="12.6" customHeight="1">
      <c r="A57" s="12" t="s">
        <v>2409</v>
      </c>
      <c r="B57" s="13" t="s">
        <v>2402</v>
      </c>
      <c r="C57" s="11">
        <v>6</v>
      </c>
      <c r="D57" s="27">
        <v>3.6776461451970839E-2</v>
      </c>
      <c r="E57" s="11">
        <v>5</v>
      </c>
      <c r="F57" s="27">
        <v>1.8775877591264523E-2</v>
      </c>
      <c r="G57" s="11">
        <v>5</v>
      </c>
      <c r="H57" s="27">
        <v>3.430180753487657E-2</v>
      </c>
      <c r="I57" s="11">
        <v>4</v>
      </c>
      <c r="J57" s="27">
        <v>4.4736752559151362E-3</v>
      </c>
    </row>
    <row r="58" spans="1:10" ht="12.6" customHeight="1">
      <c r="A58" s="12" t="s">
        <v>2410</v>
      </c>
      <c r="B58" s="13" t="s">
        <v>2403</v>
      </c>
      <c r="C58" s="11">
        <v>7</v>
      </c>
      <c r="D58" s="27">
        <v>6.6405494558732913E-3</v>
      </c>
      <c r="E58" s="11">
        <v>7</v>
      </c>
      <c r="F58" s="27">
        <v>6.4074781982207856E-3</v>
      </c>
      <c r="G58" s="11">
        <v>6</v>
      </c>
      <c r="H58" s="27">
        <v>5.3931588818893388E-3</v>
      </c>
      <c r="I58" s="11">
        <v>5</v>
      </c>
      <c r="J58" s="27">
        <v>2.8279312595170766E-4</v>
      </c>
    </row>
    <row r="59" spans="1:10" ht="12.6" customHeight="1">
      <c r="A59" s="12" t="s">
        <v>2411</v>
      </c>
      <c r="B59" s="13" t="s">
        <v>2404</v>
      </c>
      <c r="C59" s="11">
        <v>10</v>
      </c>
      <c r="D59" s="27">
        <v>5.858085297889554E-3</v>
      </c>
      <c r="E59" s="11">
        <v>10</v>
      </c>
      <c r="F59" s="27">
        <v>5.858085297889554E-3</v>
      </c>
      <c r="G59" s="11">
        <v>10</v>
      </c>
      <c r="H59" s="27">
        <v>5.858085297889554E-3</v>
      </c>
      <c r="I59" s="11">
        <v>5</v>
      </c>
      <c r="J59" s="27">
        <v>1.4285714285714286E-3</v>
      </c>
    </row>
    <row r="60" spans="1:10" ht="12.6" customHeight="1">
      <c r="A60" s="12" t="s">
        <v>2412</v>
      </c>
      <c r="B60" s="13" t="s">
        <v>2405</v>
      </c>
      <c r="C60" s="11">
        <v>280</v>
      </c>
      <c r="D60" s="27">
        <v>4.7456870601694234E-2</v>
      </c>
      <c r="E60" s="11">
        <v>276</v>
      </c>
      <c r="F60" s="27">
        <v>4.8451513619251936E-2</v>
      </c>
      <c r="G60" s="11">
        <v>294</v>
      </c>
      <c r="H60" s="27">
        <v>4.8262876984834897E-2</v>
      </c>
      <c r="I60" s="11">
        <v>240</v>
      </c>
      <c r="J60" s="27">
        <v>2.3176036410886046E-4</v>
      </c>
    </row>
    <row r="61" spans="1:10" ht="12.6" customHeight="1">
      <c r="A61" s="12" t="s">
        <v>2413</v>
      </c>
      <c r="B61" s="13" t="s">
        <v>2406</v>
      </c>
      <c r="C61" s="11">
        <v>4</v>
      </c>
      <c r="D61" s="27">
        <v>2.4572104954418122E-3</v>
      </c>
      <c r="E61" s="11">
        <v>4</v>
      </c>
      <c r="F61" s="27">
        <v>2.3005811587670532E-3</v>
      </c>
      <c r="G61" s="11">
        <v>4</v>
      </c>
      <c r="H61" s="27">
        <v>2.1679953568123599E-3</v>
      </c>
      <c r="I61" s="11">
        <v>2</v>
      </c>
      <c r="J61" s="27">
        <v>2.651716039093871E-4</v>
      </c>
    </row>
    <row r="62" spans="1:10" ht="12.6" customHeight="1">
      <c r="A62" s="12" t="s">
        <v>2414</v>
      </c>
      <c r="B62" s="13" t="s">
        <v>2407</v>
      </c>
      <c r="C62" s="11">
        <v>29</v>
      </c>
      <c r="D62" s="27">
        <v>0.10270864518002018</v>
      </c>
      <c r="E62" s="11">
        <v>29</v>
      </c>
      <c r="F62" s="27">
        <v>0.10563448622712082</v>
      </c>
      <c r="G62" s="11">
        <v>33</v>
      </c>
      <c r="H62" s="27">
        <v>8.9841896042130637E-2</v>
      </c>
      <c r="I62" s="11">
        <v>21</v>
      </c>
      <c r="J62" s="27">
        <v>2.2293149364866374E-3</v>
      </c>
    </row>
    <row r="63" spans="1:10" ht="12.6" customHeight="1">
      <c r="A63" s="12" t="s">
        <v>2415</v>
      </c>
      <c r="B63" s="13" t="s">
        <v>2408</v>
      </c>
      <c r="C63" s="11">
        <v>3</v>
      </c>
      <c r="D63" s="27">
        <v>1.9230032941788967E-3</v>
      </c>
      <c r="E63" s="11">
        <v>3</v>
      </c>
      <c r="F63" s="27">
        <v>1.9230032941788967E-3</v>
      </c>
      <c r="G63" s="11">
        <v>3</v>
      </c>
      <c r="H63" s="27">
        <v>1.1932110726889334E-3</v>
      </c>
      <c r="I63" s="11">
        <v>3</v>
      </c>
      <c r="J63" s="27">
        <v>3.0306830532564167E-6</v>
      </c>
    </row>
    <row r="64" spans="1:10" ht="12.6" customHeight="1">
      <c r="A64" s="12" t="s">
        <v>2416</v>
      </c>
      <c r="B64" s="13" t="s">
        <v>1760</v>
      </c>
      <c r="C64" s="11">
        <v>19</v>
      </c>
      <c r="D64" s="27">
        <v>9.9390703402504558E-3</v>
      </c>
      <c r="E64" s="11">
        <v>19</v>
      </c>
      <c r="F64" s="27">
        <v>1.1180478347827953E-2</v>
      </c>
      <c r="G64" s="11">
        <v>22</v>
      </c>
      <c r="H64" s="27">
        <v>1.1309882586648941E-2</v>
      </c>
      <c r="I64" s="11">
        <v>12</v>
      </c>
      <c r="J64" s="27">
        <v>6.1673336939186416E-4</v>
      </c>
    </row>
    <row r="65" spans="1:10" ht="12.6" customHeight="1">
      <c r="A65" s="12" t="s">
        <v>2417</v>
      </c>
      <c r="B65" s="13" t="s">
        <v>1761</v>
      </c>
      <c r="C65" s="11">
        <v>1</v>
      </c>
      <c r="D65" s="27">
        <v>0.7639751552795031</v>
      </c>
      <c r="E65" s="11">
        <v>1</v>
      </c>
      <c r="F65" s="27">
        <v>0.7639751552795031</v>
      </c>
      <c r="G65" s="11">
        <v>1</v>
      </c>
      <c r="H65" s="27">
        <v>0.7639751552795031</v>
      </c>
      <c r="I65" s="11">
        <v>0</v>
      </c>
      <c r="J65" s="27" t="s">
        <v>961</v>
      </c>
    </row>
    <row r="66" spans="1:10" ht="12.6" customHeight="1">
      <c r="A66" s="12" t="s">
        <v>2418</v>
      </c>
      <c r="B66" s="13" t="s">
        <v>1762</v>
      </c>
      <c r="C66" s="11">
        <v>1</v>
      </c>
      <c r="D66" s="27">
        <v>2.6911716442402363E-3</v>
      </c>
      <c r="E66" s="11">
        <v>1</v>
      </c>
      <c r="F66" s="27">
        <v>2.6911716442402363E-3</v>
      </c>
      <c r="G66" s="11">
        <v>1</v>
      </c>
      <c r="H66" s="27">
        <v>2.4942566458811947E-3</v>
      </c>
      <c r="I66" s="11">
        <v>1</v>
      </c>
      <c r="J66" s="27">
        <v>1.9691499835904167E-4</v>
      </c>
    </row>
    <row r="67" spans="1:10" ht="12.6" customHeight="1">
      <c r="A67" s="12" t="s">
        <v>2419</v>
      </c>
      <c r="B67" s="13" t="s">
        <v>1763</v>
      </c>
      <c r="C67" s="11">
        <v>2</v>
      </c>
      <c r="D67" s="27">
        <v>3.7055735899126285E-3</v>
      </c>
      <c r="E67" s="11">
        <v>2</v>
      </c>
      <c r="F67" s="27">
        <v>2.7765723965852477E-2</v>
      </c>
      <c r="G67" s="11">
        <v>2</v>
      </c>
      <c r="H67" s="27">
        <v>2.8141663815476538E-2</v>
      </c>
      <c r="I67" s="11">
        <v>2</v>
      </c>
      <c r="J67" s="27">
        <v>0</v>
      </c>
    </row>
    <row r="68" spans="1:10" ht="12.6" customHeight="1">
      <c r="A68" s="12" t="s">
        <v>2420</v>
      </c>
      <c r="B68" s="13" t="s">
        <v>1764</v>
      </c>
      <c r="C68" s="11">
        <v>0</v>
      </c>
      <c r="D68" s="27" t="s">
        <v>961</v>
      </c>
      <c r="E68" s="11">
        <v>0</v>
      </c>
      <c r="F68" s="27" t="s">
        <v>961</v>
      </c>
      <c r="G68" s="11">
        <v>0</v>
      </c>
      <c r="H68" s="27" t="s">
        <v>961</v>
      </c>
      <c r="I68" s="11">
        <v>0</v>
      </c>
      <c r="J68" s="27" t="s">
        <v>961</v>
      </c>
    </row>
    <row r="69" spans="1:10" ht="12.6" customHeight="1">
      <c r="A69" s="12" t="s">
        <v>2421</v>
      </c>
      <c r="B69" s="13" t="s">
        <v>1765</v>
      </c>
      <c r="C69" s="11">
        <v>0</v>
      </c>
      <c r="D69" s="27" t="s">
        <v>961</v>
      </c>
      <c r="E69" s="11">
        <v>0</v>
      </c>
      <c r="F69" s="27" t="s">
        <v>961</v>
      </c>
      <c r="G69" s="11">
        <v>0</v>
      </c>
      <c r="H69" s="27" t="s">
        <v>961</v>
      </c>
      <c r="I69" s="11">
        <v>0</v>
      </c>
      <c r="J69" s="27" t="s">
        <v>961</v>
      </c>
    </row>
    <row r="70" spans="1:10" ht="12.6" customHeight="1">
      <c r="A70" s="12" t="s">
        <v>2422</v>
      </c>
      <c r="B70" s="13" t="s">
        <v>1766</v>
      </c>
      <c r="C70" s="11">
        <v>0</v>
      </c>
      <c r="D70" s="27" t="s">
        <v>961</v>
      </c>
      <c r="E70" s="11">
        <v>0</v>
      </c>
      <c r="F70" s="27" t="s">
        <v>961</v>
      </c>
      <c r="G70" s="11">
        <v>0</v>
      </c>
      <c r="H70" s="27" t="s">
        <v>961</v>
      </c>
      <c r="I70" s="11">
        <v>0</v>
      </c>
      <c r="J70" s="27" t="s">
        <v>961</v>
      </c>
    </row>
    <row r="71" spans="1:10" ht="12.6" customHeight="1">
      <c r="A71" s="12" t="s">
        <v>2423</v>
      </c>
      <c r="B71" s="13" t="s">
        <v>1767</v>
      </c>
      <c r="C71" s="11">
        <v>0</v>
      </c>
      <c r="D71" s="27" t="s">
        <v>961</v>
      </c>
      <c r="E71" s="11">
        <v>0</v>
      </c>
      <c r="F71" s="27" t="s">
        <v>961</v>
      </c>
      <c r="G71" s="11">
        <v>0</v>
      </c>
      <c r="H71" s="27" t="s">
        <v>961</v>
      </c>
      <c r="I71" s="11">
        <v>0</v>
      </c>
      <c r="J71" s="27" t="s">
        <v>961</v>
      </c>
    </row>
    <row r="72" spans="1:10" ht="12.6" customHeight="1">
      <c r="A72" s="12" t="s">
        <v>2424</v>
      </c>
      <c r="B72" s="13" t="s">
        <v>1768</v>
      </c>
      <c r="C72" s="11">
        <v>4</v>
      </c>
      <c r="D72" s="27">
        <v>1.416809998310861E-2</v>
      </c>
      <c r="E72" s="11">
        <v>5</v>
      </c>
      <c r="F72" s="27">
        <v>0.24032536337775712</v>
      </c>
      <c r="G72" s="11">
        <v>5</v>
      </c>
      <c r="H72" s="27">
        <v>0.24032536337775712</v>
      </c>
      <c r="I72" s="11">
        <v>4</v>
      </c>
      <c r="J72" s="27">
        <v>0</v>
      </c>
    </row>
    <row r="73" spans="1:10" ht="12.6" customHeight="1">
      <c r="A73" s="12" t="s">
        <v>2425</v>
      </c>
      <c r="B73" s="13" t="s">
        <v>1769</v>
      </c>
      <c r="C73" s="11">
        <v>58</v>
      </c>
      <c r="D73" s="27">
        <v>0.19515873949506196</v>
      </c>
      <c r="E73" s="11">
        <v>61</v>
      </c>
      <c r="F73" s="27">
        <v>0.1965011208356866</v>
      </c>
      <c r="G73" s="11">
        <v>62</v>
      </c>
      <c r="H73" s="27">
        <v>0.17273502674262295</v>
      </c>
      <c r="I73" s="11">
        <v>51</v>
      </c>
      <c r="J73" s="27">
        <v>3.0542138286335056E-3</v>
      </c>
    </row>
    <row r="74" spans="1:10" ht="12.6" customHeight="1">
      <c r="A74" s="12" t="s">
        <v>2426</v>
      </c>
      <c r="B74" s="13" t="s">
        <v>1770</v>
      </c>
      <c r="C74" s="11">
        <v>2</v>
      </c>
      <c r="D74" s="27">
        <v>1.7714935803673004E-2</v>
      </c>
      <c r="E74" s="11">
        <v>2</v>
      </c>
      <c r="F74" s="27">
        <v>1.4857792946530148E-2</v>
      </c>
      <c r="G74" s="11">
        <v>2</v>
      </c>
      <c r="H74" s="27">
        <v>1.3437618505877892E-2</v>
      </c>
      <c r="I74" s="11">
        <v>2</v>
      </c>
      <c r="J74" s="27">
        <v>0</v>
      </c>
    </row>
    <row r="75" spans="1:10" ht="12.6" customHeight="1">
      <c r="A75" s="12" t="s">
        <v>2427</v>
      </c>
      <c r="B75" s="13" t="s">
        <v>1771</v>
      </c>
      <c r="C75" s="11">
        <v>381</v>
      </c>
      <c r="D75" s="27">
        <v>0.38828928529071827</v>
      </c>
      <c r="E75" s="11">
        <v>375</v>
      </c>
      <c r="F75" s="27">
        <v>0.41641146495582682</v>
      </c>
      <c r="G75" s="11">
        <v>368</v>
      </c>
      <c r="H75" s="27">
        <v>4.0281972506181228E-2</v>
      </c>
      <c r="I75" s="11">
        <v>341</v>
      </c>
      <c r="J75" s="27">
        <v>0.39085664852954127</v>
      </c>
    </row>
    <row r="76" spans="1:10" ht="12.6" customHeight="1">
      <c r="A76" s="12" t="s">
        <v>2428</v>
      </c>
      <c r="B76" s="13" t="s">
        <v>1772</v>
      </c>
      <c r="C76" s="11">
        <v>17</v>
      </c>
      <c r="D76" s="27">
        <v>5.9717580561606691E-2</v>
      </c>
      <c r="E76" s="11">
        <v>17</v>
      </c>
      <c r="F76" s="27">
        <v>5.4928746627377734E-2</v>
      </c>
      <c r="G76" s="11">
        <v>17</v>
      </c>
      <c r="H76" s="27">
        <v>2.559906144029667E-2</v>
      </c>
      <c r="I76" s="11">
        <v>16</v>
      </c>
      <c r="J76" s="27">
        <v>3.0034901391801188E-2</v>
      </c>
    </row>
    <row r="77" spans="1:10" ht="12.6" customHeight="1">
      <c r="A77" s="12" t="s">
        <v>1663</v>
      </c>
      <c r="B77" s="13" t="s">
        <v>1773</v>
      </c>
      <c r="C77" s="11">
        <v>2</v>
      </c>
      <c r="D77" s="27">
        <v>0.14358117736494011</v>
      </c>
      <c r="E77" s="11">
        <v>1</v>
      </c>
      <c r="F77" s="27">
        <v>8.2455972850285983E-2</v>
      </c>
      <c r="G77" s="11">
        <v>1</v>
      </c>
      <c r="H77" s="27">
        <v>8.2455972850285983E-2</v>
      </c>
      <c r="I77" s="11">
        <v>1</v>
      </c>
      <c r="J77" s="27">
        <v>0</v>
      </c>
    </row>
    <row r="78" spans="1:10" ht="12.6" customHeight="1">
      <c r="A78" s="12" t="s">
        <v>1664</v>
      </c>
      <c r="B78" s="13" t="s">
        <v>1774</v>
      </c>
      <c r="C78" s="11">
        <v>141</v>
      </c>
      <c r="D78" s="27">
        <v>1.4056689066146525E-2</v>
      </c>
      <c r="E78" s="11">
        <v>140</v>
      </c>
      <c r="F78" s="27">
        <v>1.3664698717821378E-2</v>
      </c>
      <c r="G78" s="11">
        <v>142</v>
      </c>
      <c r="H78" s="27">
        <v>8.7081685784547083E-3</v>
      </c>
      <c r="I78" s="11">
        <v>136</v>
      </c>
      <c r="J78" s="27">
        <v>3.3477461631392525E-3</v>
      </c>
    </row>
    <row r="79" spans="1:10" ht="12.6" customHeight="1">
      <c r="A79" s="12" t="s">
        <v>1665</v>
      </c>
      <c r="B79" s="13" t="s">
        <v>1775</v>
      </c>
      <c r="C79" s="11">
        <v>1044</v>
      </c>
      <c r="D79" s="27">
        <v>0.30135481439931283</v>
      </c>
      <c r="E79" s="11">
        <v>1026</v>
      </c>
      <c r="F79" s="27">
        <v>0.31316367348975249</v>
      </c>
      <c r="G79" s="11">
        <v>1065</v>
      </c>
      <c r="H79" s="27">
        <v>7.8032317190371028E-2</v>
      </c>
      <c r="I79" s="11">
        <v>907</v>
      </c>
      <c r="J79" s="27">
        <v>0.11885237736654762</v>
      </c>
    </row>
    <row r="80" spans="1:10" ht="12.6" customHeight="1">
      <c r="A80" s="12" t="s">
        <v>1666</v>
      </c>
      <c r="B80" s="13" t="s">
        <v>1776</v>
      </c>
      <c r="C80" s="11">
        <v>114</v>
      </c>
      <c r="D80" s="27">
        <v>4.2213487390874715E-2</v>
      </c>
      <c r="E80" s="11">
        <v>114</v>
      </c>
      <c r="F80" s="27">
        <v>4.1803857510022462E-2</v>
      </c>
      <c r="G80" s="11">
        <v>121</v>
      </c>
      <c r="H80" s="27">
        <v>3.8223861075403778E-2</v>
      </c>
      <c r="I80" s="11">
        <v>101</v>
      </c>
      <c r="J80" s="27">
        <v>4.4483243917984262E-3</v>
      </c>
    </row>
    <row r="81" spans="1:10" ht="12.6" customHeight="1">
      <c r="A81" s="12" t="s">
        <v>1667</v>
      </c>
      <c r="B81" s="13" t="s">
        <v>1777</v>
      </c>
      <c r="C81" s="11">
        <v>166</v>
      </c>
      <c r="D81" s="27">
        <v>6.2736566320796064E-2</v>
      </c>
      <c r="E81" s="11">
        <v>160</v>
      </c>
      <c r="F81" s="27">
        <v>5.5849827302599832E-2</v>
      </c>
      <c r="G81" s="11">
        <v>164</v>
      </c>
      <c r="H81" s="27">
        <v>5.3841192711287122E-2</v>
      </c>
      <c r="I81" s="11">
        <v>143</v>
      </c>
      <c r="J81" s="27">
        <v>1.2583243136674222E-3</v>
      </c>
    </row>
    <row r="82" spans="1:10" ht="12.6" customHeight="1">
      <c r="A82" s="12" t="s">
        <v>1668</v>
      </c>
      <c r="B82" s="13" t="s">
        <v>1778</v>
      </c>
      <c r="C82" s="11">
        <v>474</v>
      </c>
      <c r="D82" s="27">
        <v>0.23965203364067303</v>
      </c>
      <c r="E82" s="11">
        <v>468</v>
      </c>
      <c r="F82" s="27">
        <v>0.30160082867534016</v>
      </c>
      <c r="G82" s="11">
        <v>453</v>
      </c>
      <c r="H82" s="27">
        <v>0.26778468353479545</v>
      </c>
      <c r="I82" s="11">
        <v>376</v>
      </c>
      <c r="J82" s="27">
        <v>1.6223422341244947E-2</v>
      </c>
    </row>
    <row r="83" spans="1:10" ht="12.6" customHeight="1">
      <c r="A83" s="12" t="s">
        <v>1669</v>
      </c>
      <c r="B83" s="13" t="s">
        <v>1779</v>
      </c>
      <c r="C83" s="11">
        <v>15</v>
      </c>
      <c r="D83" s="27">
        <v>0.14881820384549713</v>
      </c>
      <c r="E83" s="11">
        <v>15</v>
      </c>
      <c r="F83" s="27">
        <v>2.9979185885642912E-2</v>
      </c>
      <c r="G83" s="11">
        <v>17</v>
      </c>
      <c r="H83" s="27">
        <v>3.2043857678098968E-2</v>
      </c>
      <c r="I83" s="11">
        <v>13</v>
      </c>
      <c r="J83" s="27">
        <v>3.5152431797755585E-3</v>
      </c>
    </row>
    <row r="84" spans="1:10" ht="12.6" customHeight="1">
      <c r="A84" s="12" t="s">
        <v>1670</v>
      </c>
      <c r="B84" s="13" t="s">
        <v>1780</v>
      </c>
      <c r="C84" s="11">
        <v>541</v>
      </c>
      <c r="D84" s="27">
        <v>9.4129615649345993E-2</v>
      </c>
      <c r="E84" s="11">
        <v>541</v>
      </c>
      <c r="F84" s="27">
        <v>9.2478881838863006E-2</v>
      </c>
      <c r="G84" s="11">
        <v>573</v>
      </c>
      <c r="H84" s="27">
        <v>7.2185295979695294E-2</v>
      </c>
      <c r="I84" s="11">
        <v>474</v>
      </c>
      <c r="J84" s="27">
        <v>1.4051797992563515E-2</v>
      </c>
    </row>
    <row r="85" spans="1:10" ht="12.6" customHeight="1">
      <c r="A85" s="12" t="s">
        <v>1671</v>
      </c>
      <c r="B85" s="13" t="s">
        <v>1781</v>
      </c>
      <c r="C85" s="11">
        <v>448</v>
      </c>
      <c r="D85" s="27">
        <v>6.6646868687330302E-2</v>
      </c>
      <c r="E85" s="11">
        <v>441</v>
      </c>
      <c r="F85" s="27">
        <v>5.7309748669862055E-2</v>
      </c>
      <c r="G85" s="11">
        <v>443</v>
      </c>
      <c r="H85" s="27">
        <v>4.6620044900025505E-2</v>
      </c>
      <c r="I85" s="11">
        <v>382</v>
      </c>
      <c r="J85" s="27">
        <v>1.0560860528786509E-2</v>
      </c>
    </row>
    <row r="86" spans="1:10" ht="12.6" customHeight="1">
      <c r="A86" s="12" t="s">
        <v>1672</v>
      </c>
      <c r="B86" s="13" t="s">
        <v>1782</v>
      </c>
      <c r="C86" s="11">
        <v>144</v>
      </c>
      <c r="D86" s="27">
        <v>2.2951640159318415E-2</v>
      </c>
      <c r="E86" s="11">
        <v>137</v>
      </c>
      <c r="F86" s="27">
        <v>2.1591648464078052E-2</v>
      </c>
      <c r="G86" s="11">
        <v>136</v>
      </c>
      <c r="H86" s="27">
        <v>1.037586696043988E-2</v>
      </c>
      <c r="I86" s="11">
        <v>123</v>
      </c>
      <c r="J86" s="27">
        <v>1.1908602249913441E-2</v>
      </c>
    </row>
    <row r="87" spans="1:10" ht="12.6" customHeight="1">
      <c r="A87" s="12" t="s">
        <v>1673</v>
      </c>
      <c r="B87" s="13" t="s">
        <v>1783</v>
      </c>
      <c r="C87" s="11">
        <v>874</v>
      </c>
      <c r="D87" s="27">
        <v>8.7695110246581165E-2</v>
      </c>
      <c r="E87" s="11">
        <v>870</v>
      </c>
      <c r="F87" s="27">
        <v>0.11763642405119257</v>
      </c>
      <c r="G87" s="11">
        <v>902</v>
      </c>
      <c r="H87" s="27">
        <v>8.9663616124954673E-2</v>
      </c>
      <c r="I87" s="11">
        <v>736</v>
      </c>
      <c r="J87" s="27">
        <v>1.5258762583190376E-3</v>
      </c>
    </row>
    <row r="88" spans="1:10" ht="12.6" customHeight="1">
      <c r="A88" s="12" t="s">
        <v>1674</v>
      </c>
      <c r="B88" s="13" t="s">
        <v>1784</v>
      </c>
      <c r="C88" s="11">
        <v>66</v>
      </c>
      <c r="D88" s="27">
        <v>8.1387089180457936E-3</v>
      </c>
      <c r="E88" s="11">
        <v>63</v>
      </c>
      <c r="F88" s="27">
        <v>8.0509280627469437E-3</v>
      </c>
      <c r="G88" s="11">
        <v>65</v>
      </c>
      <c r="H88" s="27">
        <v>6.3811991545968082E-3</v>
      </c>
      <c r="I88" s="11">
        <v>62</v>
      </c>
      <c r="J88" s="27">
        <v>1.4864300199292364E-3</v>
      </c>
    </row>
    <row r="89" spans="1:10" ht="12.6" customHeight="1">
      <c r="A89" s="12" t="s">
        <v>1675</v>
      </c>
      <c r="B89" s="13" t="s">
        <v>1785</v>
      </c>
      <c r="C89" s="11">
        <v>189</v>
      </c>
      <c r="D89" s="27">
        <v>0.16049926640714318</v>
      </c>
      <c r="E89" s="11">
        <v>186</v>
      </c>
      <c r="F89" s="27">
        <v>0.1479770390891243</v>
      </c>
      <c r="G89" s="11">
        <v>195</v>
      </c>
      <c r="H89" s="27">
        <v>0.15532931978452491</v>
      </c>
      <c r="I89" s="11">
        <v>169</v>
      </c>
      <c r="J89" s="27">
        <v>1.4956037123983331E-3</v>
      </c>
    </row>
    <row r="90" spans="1:10" ht="12.6" customHeight="1">
      <c r="A90" s="12" t="s">
        <v>1676</v>
      </c>
      <c r="B90" s="13" t="s">
        <v>1786</v>
      </c>
      <c r="C90" s="11">
        <v>1</v>
      </c>
      <c r="D90" s="27">
        <v>6.2968312720050547E-4</v>
      </c>
      <c r="E90" s="11">
        <v>1</v>
      </c>
      <c r="F90" s="27">
        <v>6.2968312720050547E-4</v>
      </c>
      <c r="G90" s="11">
        <v>1</v>
      </c>
      <c r="H90" s="27">
        <v>6.2968312720050547E-4</v>
      </c>
      <c r="I90" s="11">
        <v>1</v>
      </c>
      <c r="J90" s="27">
        <v>0</v>
      </c>
    </row>
    <row r="91" spans="1:10" ht="12.6" customHeight="1">
      <c r="A91" s="12" t="s">
        <v>1677</v>
      </c>
      <c r="B91" s="13" t="s">
        <v>1787</v>
      </c>
      <c r="C91" s="11">
        <v>35</v>
      </c>
      <c r="D91" s="27">
        <v>0.19230573750438418</v>
      </c>
      <c r="E91" s="11">
        <v>39</v>
      </c>
      <c r="F91" s="27">
        <v>0.32324412959316884</v>
      </c>
      <c r="G91" s="11">
        <v>40</v>
      </c>
      <c r="H91" s="27">
        <v>0.27666244875748841</v>
      </c>
      <c r="I91" s="11">
        <v>34</v>
      </c>
      <c r="J91" s="27">
        <v>4.131154728477586E-2</v>
      </c>
    </row>
    <row r="92" spans="1:10" ht="12.6" customHeight="1">
      <c r="A92" s="12" t="s">
        <v>1678</v>
      </c>
      <c r="B92" s="13" t="s">
        <v>1788</v>
      </c>
      <c r="C92" s="11">
        <v>2829</v>
      </c>
      <c r="D92" s="27">
        <v>0.17218638040329612</v>
      </c>
      <c r="E92" s="11">
        <v>3931</v>
      </c>
      <c r="F92" s="27">
        <v>1.2846792463537884</v>
      </c>
      <c r="G92" s="11">
        <v>4000</v>
      </c>
      <c r="H92" s="27">
        <v>1.2996457050950974</v>
      </c>
      <c r="I92" s="11">
        <v>3225</v>
      </c>
      <c r="J92" s="27">
        <v>4.742085557544907E-3</v>
      </c>
    </row>
    <row r="93" spans="1:10" ht="12.6" customHeight="1">
      <c r="A93" s="12" t="s">
        <v>1679</v>
      </c>
      <c r="B93" s="13" t="s">
        <v>1789</v>
      </c>
      <c r="C93" s="11">
        <v>2</v>
      </c>
      <c r="D93" s="27">
        <v>1.0980263071841993E-3</v>
      </c>
      <c r="E93" s="11">
        <v>1</v>
      </c>
      <c r="F93" s="27">
        <v>2.7E-4</v>
      </c>
      <c r="G93" s="11">
        <v>2</v>
      </c>
      <c r="H93" s="27">
        <v>1.0980263071841993E-3</v>
      </c>
      <c r="I93" s="11">
        <v>2</v>
      </c>
      <c r="J93" s="27">
        <v>0</v>
      </c>
    </row>
    <row r="94" spans="1:10" ht="12.6" customHeight="1">
      <c r="A94" s="12" t="s">
        <v>1680</v>
      </c>
      <c r="B94" s="13" t="s">
        <v>1790</v>
      </c>
      <c r="C94" s="11">
        <v>3</v>
      </c>
      <c r="D94" s="27">
        <v>6.8089921611659519E-3</v>
      </c>
      <c r="E94" s="11">
        <v>3</v>
      </c>
      <c r="F94" s="27">
        <v>5.3591278891080701E-3</v>
      </c>
      <c r="G94" s="11">
        <v>3</v>
      </c>
      <c r="H94" s="27">
        <v>4.9923558730325312E-3</v>
      </c>
      <c r="I94" s="11">
        <v>3</v>
      </c>
      <c r="J94" s="27">
        <v>3.6482110109641421E-4</v>
      </c>
    </row>
    <row r="95" spans="1:10" ht="12.6" customHeight="1">
      <c r="A95" s="12" t="s">
        <v>1681</v>
      </c>
      <c r="B95" s="13" t="s">
        <v>1791</v>
      </c>
      <c r="C95" s="11">
        <v>1</v>
      </c>
      <c r="D95" s="27">
        <v>6.2150837988826813E-2</v>
      </c>
      <c r="E95" s="11">
        <v>1</v>
      </c>
      <c r="F95" s="27">
        <v>6.2150837988826813E-2</v>
      </c>
      <c r="G95" s="11">
        <v>1</v>
      </c>
      <c r="H95" s="27">
        <v>3.840782122905028E-2</v>
      </c>
      <c r="I95" s="11">
        <v>1</v>
      </c>
      <c r="J95" s="27">
        <v>2.3743016759776536E-2</v>
      </c>
    </row>
    <row r="96" spans="1:10" ht="12.6" customHeight="1">
      <c r="A96" s="12" t="s">
        <v>1682</v>
      </c>
      <c r="B96" s="13" t="s">
        <v>1792</v>
      </c>
      <c r="C96" s="11">
        <v>23</v>
      </c>
      <c r="D96" s="27">
        <v>6.1601759387768532E-2</v>
      </c>
      <c r="E96" s="11">
        <v>23</v>
      </c>
      <c r="F96" s="27">
        <v>6.0890213127973825E-2</v>
      </c>
      <c r="G96" s="11">
        <v>22</v>
      </c>
      <c r="H96" s="27">
        <v>5.0553471352798397E-2</v>
      </c>
      <c r="I96" s="11">
        <v>22</v>
      </c>
      <c r="J96" s="27">
        <v>3.3461072522557975E-3</v>
      </c>
    </row>
    <row r="97" spans="1:10" ht="12.6" customHeight="1">
      <c r="A97" s="12" t="s">
        <v>1683</v>
      </c>
      <c r="B97" s="13" t="s">
        <v>1793</v>
      </c>
      <c r="C97" s="11">
        <v>6</v>
      </c>
      <c r="D97" s="27">
        <v>7.3202679536251434E-3</v>
      </c>
      <c r="E97" s="11">
        <v>5</v>
      </c>
      <c r="F97" s="27">
        <v>4.8917716483142214E-3</v>
      </c>
      <c r="G97" s="11">
        <v>5</v>
      </c>
      <c r="H97" s="27">
        <v>4.6331311617807723E-3</v>
      </c>
      <c r="I97" s="11">
        <v>5</v>
      </c>
      <c r="J97" s="27">
        <v>4.3440486533449174E-5</v>
      </c>
    </row>
    <row r="98" spans="1:10" ht="12.6" customHeight="1">
      <c r="A98" s="12" t="s">
        <v>1684</v>
      </c>
      <c r="B98" s="13" t="s">
        <v>1794</v>
      </c>
      <c r="C98" s="11">
        <v>18</v>
      </c>
      <c r="D98" s="27">
        <v>5.2981379503552486E-2</v>
      </c>
      <c r="E98" s="11">
        <v>17</v>
      </c>
      <c r="F98" s="27">
        <v>6.082406322663584E-2</v>
      </c>
      <c r="G98" s="11">
        <v>19</v>
      </c>
      <c r="H98" s="27">
        <v>5.5131843356832994E-2</v>
      </c>
      <c r="I98" s="11">
        <v>17</v>
      </c>
      <c r="J98" s="27">
        <v>4.497051934273727E-5</v>
      </c>
    </row>
    <row r="99" spans="1:10" ht="12.6" customHeight="1">
      <c r="A99" s="12" t="s">
        <v>492</v>
      </c>
      <c r="B99" s="13" t="s">
        <v>1795</v>
      </c>
      <c r="C99" s="11">
        <v>145</v>
      </c>
      <c r="D99" s="27">
        <v>7.5326309082685491E-2</v>
      </c>
      <c r="E99" s="11">
        <v>146</v>
      </c>
      <c r="F99" s="27">
        <v>7.6085315439629889E-2</v>
      </c>
      <c r="G99" s="11">
        <v>149</v>
      </c>
      <c r="H99" s="27">
        <v>6.8539264354907842E-2</v>
      </c>
      <c r="I99" s="11">
        <v>128</v>
      </c>
      <c r="J99" s="27">
        <v>7.0868014549471331E-3</v>
      </c>
    </row>
    <row r="100" spans="1:10" ht="12.6" customHeight="1">
      <c r="A100" s="12" t="s">
        <v>493</v>
      </c>
      <c r="B100" s="13" t="s">
        <v>696</v>
      </c>
      <c r="C100" s="11">
        <v>3</v>
      </c>
      <c r="D100" s="27">
        <v>3.4066022045909964E-3</v>
      </c>
      <c r="E100" s="11">
        <v>2</v>
      </c>
      <c r="F100" s="27">
        <v>0.26824716816729599</v>
      </c>
      <c r="G100" s="11">
        <v>2</v>
      </c>
      <c r="H100" s="27">
        <v>0.26824716816729599</v>
      </c>
      <c r="I100" s="11">
        <v>0</v>
      </c>
      <c r="J100" s="27" t="s">
        <v>961</v>
      </c>
    </row>
    <row r="101" spans="1:10" ht="12.6" customHeight="1">
      <c r="A101" s="12" t="s">
        <v>699</v>
      </c>
      <c r="B101" s="13" t="s">
        <v>697</v>
      </c>
      <c r="C101" s="11">
        <v>55</v>
      </c>
      <c r="D101" s="27">
        <v>8.0407961610599293E-2</v>
      </c>
      <c r="E101" s="11">
        <v>55</v>
      </c>
      <c r="F101" s="27">
        <v>8.6443406401500375E-2</v>
      </c>
      <c r="G101" s="11">
        <v>56</v>
      </c>
      <c r="H101" s="27">
        <v>3.5701505326921519E-2</v>
      </c>
      <c r="I101" s="11">
        <v>52</v>
      </c>
      <c r="J101" s="27">
        <v>4.4368348251372605E-2</v>
      </c>
    </row>
    <row r="102" spans="1:10" ht="12.6" customHeight="1">
      <c r="A102" s="12" t="s">
        <v>700</v>
      </c>
      <c r="B102" s="13" t="s">
        <v>698</v>
      </c>
      <c r="C102" s="11">
        <v>220</v>
      </c>
      <c r="D102" s="27">
        <v>0.45903904920814781</v>
      </c>
      <c r="E102" s="11">
        <v>262</v>
      </c>
      <c r="F102" s="27">
        <v>0.75713583673630269</v>
      </c>
      <c r="G102" s="11">
        <v>268</v>
      </c>
      <c r="H102" s="27">
        <v>0.6969867219161443</v>
      </c>
      <c r="I102" s="11">
        <v>226</v>
      </c>
      <c r="J102" s="27">
        <v>7.8786558346512325E-2</v>
      </c>
    </row>
    <row r="103" spans="1:10" ht="12.6" customHeight="1">
      <c r="A103" s="12" t="s">
        <v>494</v>
      </c>
      <c r="B103" s="13" t="s">
        <v>2180</v>
      </c>
      <c r="C103" s="11">
        <v>663</v>
      </c>
      <c r="D103" s="27">
        <v>0.11468629125817506</v>
      </c>
      <c r="E103" s="11">
        <v>748</v>
      </c>
      <c r="F103" s="27">
        <v>0.20778441118051769</v>
      </c>
      <c r="G103" s="11">
        <v>785</v>
      </c>
      <c r="H103" s="27">
        <v>0.20351584135742609</v>
      </c>
      <c r="I103" s="11">
        <v>681</v>
      </c>
      <c r="J103" s="27">
        <v>1.0786350634345277E-3</v>
      </c>
    </row>
    <row r="104" spans="1:10" ht="12.6" customHeight="1">
      <c r="A104" s="52" t="s">
        <v>439</v>
      </c>
      <c r="B104" s="13" t="s">
        <v>495</v>
      </c>
      <c r="C104" s="11">
        <v>19</v>
      </c>
      <c r="D104" s="27">
        <v>4.2899778611938055E-2</v>
      </c>
      <c r="E104" s="11">
        <v>17</v>
      </c>
      <c r="F104" s="27">
        <v>4.8626835702710348E-2</v>
      </c>
      <c r="G104" s="11">
        <v>19</v>
      </c>
      <c r="H104" s="27">
        <v>1.4350497375773926E-2</v>
      </c>
      <c r="I104" s="11">
        <v>14</v>
      </c>
      <c r="J104" s="27">
        <v>1.0444862072449613E-2</v>
      </c>
    </row>
    <row r="105" spans="1:10" ht="12.6" customHeight="1">
      <c r="A105" s="40"/>
      <c r="B105" s="13" t="s">
        <v>499</v>
      </c>
      <c r="C105" s="11">
        <v>18972</v>
      </c>
      <c r="D105" s="27">
        <v>0.86947762078015123</v>
      </c>
      <c r="E105" s="11">
        <v>20422</v>
      </c>
      <c r="F105" s="27">
        <v>1.2872139903948252</v>
      </c>
      <c r="G105" s="11">
        <v>20712</v>
      </c>
      <c r="H105" s="27">
        <v>0.92170286142130209</v>
      </c>
      <c r="I105" s="11">
        <v>18059</v>
      </c>
      <c r="J105" s="27">
        <v>0.45797412835115464</v>
      </c>
    </row>
    <row r="106" spans="1:10" ht="12.75" customHeight="1">
      <c r="A106" s="2"/>
      <c r="C106" s="33"/>
      <c r="D106" s="39"/>
      <c r="E106" s="39"/>
      <c r="F106" s="39"/>
      <c r="G106" s="39"/>
      <c r="H106" s="39"/>
      <c r="I106" s="39"/>
      <c r="J106" s="39"/>
    </row>
    <row r="107" spans="1:10" ht="12.75" customHeight="1">
      <c r="A107" s="2"/>
    </row>
    <row r="108" spans="1:10" ht="12.75" customHeight="1">
      <c r="A108" s="2"/>
    </row>
    <row r="109" spans="1:10" ht="12.75" customHeight="1">
      <c r="A109" s="2"/>
    </row>
    <row r="110" spans="1:10" ht="12.75" customHeight="1">
      <c r="A110" s="2"/>
    </row>
    <row r="111" spans="1:10" ht="12.75" customHeight="1">
      <c r="A111" s="2"/>
    </row>
    <row r="112" spans="1:10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  <row r="198" spans="1:1" ht="12.75" customHeight="1">
      <c r="A198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/>
  <dimension ref="A1:J198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31.875" style="6" customWidth="1"/>
    <col min="3" max="3" width="6" style="2" bestFit="1" customWidth="1"/>
    <col min="4" max="4" width="7.125" style="3" bestFit="1" customWidth="1"/>
    <col min="5" max="5" width="5.25" style="3" bestFit="1" customWidth="1"/>
    <col min="6" max="6" width="7.125" style="3" bestFit="1" customWidth="1"/>
    <col min="7" max="7" width="5.25" style="3" bestFit="1" customWidth="1"/>
    <col min="8" max="8" width="7.875" style="3" bestFit="1" customWidth="1"/>
    <col min="9" max="9" width="5.25" style="2" bestFit="1" customWidth="1"/>
    <col min="10" max="10" width="7.875" style="6" customWidth="1"/>
    <col min="11" max="16384" width="7.5" style="3"/>
  </cols>
  <sheetData>
    <row r="1" spans="1:10" ht="12.75" customHeight="1">
      <c r="A1" s="1" t="s">
        <v>907</v>
      </c>
      <c r="J1" s="3"/>
    </row>
    <row r="2" spans="1:10" ht="12.75" customHeight="1">
      <c r="A2" s="1"/>
      <c r="J2" s="38" t="s">
        <v>1335</v>
      </c>
    </row>
    <row r="3" spans="1:10" ht="12.6" customHeight="1">
      <c r="A3" s="209" t="s">
        <v>447</v>
      </c>
      <c r="B3" s="210"/>
      <c r="C3" s="213" t="s">
        <v>1337</v>
      </c>
      <c r="D3" s="214"/>
      <c r="E3" s="197" t="s">
        <v>1338</v>
      </c>
      <c r="F3" s="199"/>
      <c r="G3" s="197" t="s">
        <v>1339</v>
      </c>
      <c r="H3" s="199"/>
      <c r="I3" s="197" t="s">
        <v>1340</v>
      </c>
      <c r="J3" s="199"/>
    </row>
    <row r="4" spans="1:10" ht="21">
      <c r="A4" s="211"/>
      <c r="B4" s="212"/>
      <c r="C4" s="170" t="s">
        <v>1341</v>
      </c>
      <c r="D4" s="152" t="s">
        <v>3249</v>
      </c>
      <c r="E4" s="170" t="s">
        <v>1341</v>
      </c>
      <c r="F4" s="152" t="s">
        <v>3249</v>
      </c>
      <c r="G4" s="170" t="s">
        <v>1341</v>
      </c>
      <c r="H4" s="152" t="s">
        <v>3249</v>
      </c>
      <c r="I4" s="170" t="s">
        <v>1341</v>
      </c>
      <c r="J4" s="152" t="s">
        <v>3249</v>
      </c>
    </row>
    <row r="5" spans="1:10" ht="12.6" customHeight="1">
      <c r="A5" s="12" t="s">
        <v>449</v>
      </c>
      <c r="B5" s="13" t="s">
        <v>2802</v>
      </c>
      <c r="C5" s="28">
        <v>130</v>
      </c>
      <c r="D5" s="27">
        <v>19.585781889237587</v>
      </c>
      <c r="E5" s="28">
        <v>128</v>
      </c>
      <c r="F5" s="27">
        <v>19.4274733685032</v>
      </c>
      <c r="G5" s="28">
        <v>134</v>
      </c>
      <c r="H5" s="27">
        <v>11.595241661455216</v>
      </c>
      <c r="I5" s="28">
        <v>113</v>
      </c>
      <c r="J5" s="27">
        <v>2.8166802009921774</v>
      </c>
    </row>
    <row r="6" spans="1:10" ht="12.6" customHeight="1">
      <c r="A6" s="12" t="s">
        <v>450</v>
      </c>
      <c r="B6" s="13" t="s">
        <v>955</v>
      </c>
      <c r="C6" s="28">
        <v>1</v>
      </c>
      <c r="D6" s="27">
        <v>4.8481012658227849</v>
      </c>
      <c r="E6" s="28">
        <v>2</v>
      </c>
      <c r="F6" s="27">
        <v>1.2658227848101266E-2</v>
      </c>
      <c r="G6" s="28">
        <v>2</v>
      </c>
      <c r="H6" s="27">
        <v>1.2658227848101266E-2</v>
      </c>
      <c r="I6" s="28">
        <v>2</v>
      </c>
      <c r="J6" s="27">
        <v>0</v>
      </c>
    </row>
    <row r="7" spans="1:10" ht="12.6" customHeight="1">
      <c r="A7" s="12" t="s">
        <v>451</v>
      </c>
      <c r="B7" s="13" t="s">
        <v>956</v>
      </c>
      <c r="C7" s="28">
        <v>2</v>
      </c>
      <c r="D7" s="27">
        <v>24.444444444444443</v>
      </c>
      <c r="E7" s="28">
        <v>2</v>
      </c>
      <c r="F7" s="27">
        <v>24.583333333333336</v>
      </c>
      <c r="G7" s="28">
        <v>3</v>
      </c>
      <c r="H7" s="27">
        <v>3.5026455026455028</v>
      </c>
      <c r="I7" s="28">
        <v>2</v>
      </c>
      <c r="J7" s="27">
        <v>20</v>
      </c>
    </row>
    <row r="8" spans="1:10" ht="12.6" customHeight="1">
      <c r="A8" s="12" t="s">
        <v>452</v>
      </c>
      <c r="B8" s="13" t="s">
        <v>957</v>
      </c>
      <c r="C8" s="28">
        <v>5</v>
      </c>
      <c r="D8" s="27">
        <v>1141.4514285714286</v>
      </c>
      <c r="E8" s="28">
        <v>5</v>
      </c>
      <c r="F8" s="27">
        <v>1141.4514285714286</v>
      </c>
      <c r="G8" s="28">
        <v>5</v>
      </c>
      <c r="H8" s="27">
        <v>184.92419047619046</v>
      </c>
      <c r="I8" s="28">
        <v>5</v>
      </c>
      <c r="J8" s="27">
        <v>956.49523809523816</v>
      </c>
    </row>
    <row r="9" spans="1:10" ht="12.6" customHeight="1">
      <c r="A9" s="12" t="s">
        <v>453</v>
      </c>
      <c r="B9" s="13" t="s">
        <v>958</v>
      </c>
      <c r="C9" s="28">
        <v>107</v>
      </c>
      <c r="D9" s="27">
        <v>158.84892418586645</v>
      </c>
      <c r="E9" s="28">
        <v>114</v>
      </c>
      <c r="F9" s="27">
        <v>213.04575543763775</v>
      </c>
      <c r="G9" s="28">
        <v>111</v>
      </c>
      <c r="H9" s="27">
        <v>201.27548979715951</v>
      </c>
      <c r="I9" s="28">
        <v>89</v>
      </c>
      <c r="J9" s="27">
        <v>9.837880623034696</v>
      </c>
    </row>
    <row r="10" spans="1:10" ht="12.6" customHeight="1">
      <c r="A10" s="12" t="s">
        <v>454</v>
      </c>
      <c r="B10" s="13" t="s">
        <v>959</v>
      </c>
      <c r="C10" s="28">
        <v>59</v>
      </c>
      <c r="D10" s="27">
        <v>12.604596072760405</v>
      </c>
      <c r="E10" s="28">
        <v>63</v>
      </c>
      <c r="F10" s="27">
        <v>147.64122755646898</v>
      </c>
      <c r="G10" s="28">
        <v>64</v>
      </c>
      <c r="H10" s="27">
        <v>142.08090095015694</v>
      </c>
      <c r="I10" s="28">
        <v>58</v>
      </c>
      <c r="J10" s="27">
        <v>3.5389198808591531</v>
      </c>
    </row>
    <row r="11" spans="1:10" ht="12.6" customHeight="1">
      <c r="A11" s="12" t="s">
        <v>455</v>
      </c>
      <c r="B11" s="13" t="s">
        <v>960</v>
      </c>
      <c r="C11" s="28">
        <v>6</v>
      </c>
      <c r="D11" s="27">
        <v>1.971262626262626</v>
      </c>
      <c r="E11" s="28">
        <v>6</v>
      </c>
      <c r="F11" s="27">
        <v>4.9934848484848482</v>
      </c>
      <c r="G11" s="28">
        <v>5</v>
      </c>
      <c r="H11" s="27">
        <v>5.7088484848484846</v>
      </c>
      <c r="I11" s="28">
        <v>3</v>
      </c>
      <c r="J11" s="27">
        <v>0.47222222222222227</v>
      </c>
    </row>
    <row r="12" spans="1:10" ht="12.6" customHeight="1">
      <c r="A12" s="12" t="s">
        <v>456</v>
      </c>
      <c r="B12" s="13" t="s">
        <v>2357</v>
      </c>
      <c r="C12" s="28">
        <v>2</v>
      </c>
      <c r="D12" s="27">
        <v>0.18625</v>
      </c>
      <c r="E12" s="28">
        <v>2</v>
      </c>
      <c r="F12" s="27">
        <v>0.18625</v>
      </c>
      <c r="G12" s="28">
        <v>3</v>
      </c>
      <c r="H12" s="27">
        <v>0.93867777777777783</v>
      </c>
      <c r="I12" s="28">
        <v>2</v>
      </c>
      <c r="J12" s="27">
        <v>0.13240000000000002</v>
      </c>
    </row>
    <row r="13" spans="1:10" ht="12.6" customHeight="1">
      <c r="A13" s="12" t="s">
        <v>457</v>
      </c>
      <c r="B13" s="13" t="s">
        <v>2358</v>
      </c>
      <c r="C13" s="28">
        <v>1896</v>
      </c>
      <c r="D13" s="27">
        <v>25.17857249356387</v>
      </c>
      <c r="E13" s="28">
        <v>1862</v>
      </c>
      <c r="F13" s="27">
        <v>23.901860151220014</v>
      </c>
      <c r="G13" s="28">
        <v>1900</v>
      </c>
      <c r="H13" s="27">
        <v>14.908467817251839</v>
      </c>
      <c r="I13" s="28">
        <v>1729</v>
      </c>
      <c r="J13" s="27">
        <v>9.1935638124493213</v>
      </c>
    </row>
    <row r="14" spans="1:10" ht="12.6" customHeight="1">
      <c r="A14" s="12" t="s">
        <v>458</v>
      </c>
      <c r="B14" s="13" t="s">
        <v>2359</v>
      </c>
      <c r="C14" s="28">
        <v>381</v>
      </c>
      <c r="D14" s="27">
        <v>22.143681539089091</v>
      </c>
      <c r="E14" s="28">
        <v>379</v>
      </c>
      <c r="F14" s="27">
        <v>20.006766415164556</v>
      </c>
      <c r="G14" s="28">
        <v>382</v>
      </c>
      <c r="H14" s="27">
        <v>9.743282515557933</v>
      </c>
      <c r="I14" s="28">
        <v>366</v>
      </c>
      <c r="J14" s="27">
        <v>9.9290167271186025</v>
      </c>
    </row>
    <row r="15" spans="1:10" ht="12.6" customHeight="1">
      <c r="A15" s="12" t="s">
        <v>459</v>
      </c>
      <c r="B15" s="13" t="s">
        <v>2360</v>
      </c>
      <c r="C15" s="28">
        <v>340</v>
      </c>
      <c r="D15" s="27">
        <v>35.297181746853383</v>
      </c>
      <c r="E15" s="28">
        <v>342</v>
      </c>
      <c r="F15" s="27">
        <v>37.068922444119437</v>
      </c>
      <c r="G15" s="28">
        <v>338</v>
      </c>
      <c r="H15" s="27">
        <v>22.367631534546291</v>
      </c>
      <c r="I15" s="28">
        <v>309</v>
      </c>
      <c r="J15" s="27">
        <v>15.030119315721683</v>
      </c>
    </row>
    <row r="16" spans="1:10" ht="12.6" customHeight="1">
      <c r="A16" s="12" t="s">
        <v>460</v>
      </c>
      <c r="B16" s="13" t="s">
        <v>2361</v>
      </c>
      <c r="C16" s="28">
        <v>35</v>
      </c>
      <c r="D16" s="27">
        <v>7.8863852528535254</v>
      </c>
      <c r="E16" s="28">
        <v>35</v>
      </c>
      <c r="F16" s="27">
        <v>6.9731873364205414</v>
      </c>
      <c r="G16" s="28">
        <v>38</v>
      </c>
      <c r="H16" s="27">
        <v>2.9397244200438117</v>
      </c>
      <c r="I16" s="28">
        <v>37</v>
      </c>
      <c r="J16" s="27">
        <v>3.4544530903455191</v>
      </c>
    </row>
    <row r="17" spans="1:10" ht="12.6" customHeight="1">
      <c r="A17" s="12" t="s">
        <v>461</v>
      </c>
      <c r="B17" s="13" t="s">
        <v>2362</v>
      </c>
      <c r="C17" s="28">
        <v>21</v>
      </c>
      <c r="D17" s="27">
        <v>1.3679209686356004</v>
      </c>
      <c r="E17" s="28">
        <v>21</v>
      </c>
      <c r="F17" s="27">
        <v>1.5279015367457982</v>
      </c>
      <c r="G17" s="28">
        <v>20</v>
      </c>
      <c r="H17" s="27">
        <v>0.60891610143507713</v>
      </c>
      <c r="I17" s="28">
        <v>21</v>
      </c>
      <c r="J17" s="27">
        <v>0.87563992795805012</v>
      </c>
    </row>
    <row r="18" spans="1:10" ht="12.6" customHeight="1">
      <c r="A18" s="12" t="s">
        <v>462</v>
      </c>
      <c r="B18" s="13" t="s">
        <v>2363</v>
      </c>
      <c r="C18" s="28">
        <v>281</v>
      </c>
      <c r="D18" s="27">
        <v>147.23505730942657</v>
      </c>
      <c r="E18" s="28">
        <v>282</v>
      </c>
      <c r="F18" s="27">
        <v>142.04511715335838</v>
      </c>
      <c r="G18" s="28">
        <v>275</v>
      </c>
      <c r="H18" s="27">
        <v>129.26479002100288</v>
      </c>
      <c r="I18" s="28">
        <v>235</v>
      </c>
      <c r="J18" s="27">
        <v>16.024638342001708</v>
      </c>
    </row>
    <row r="19" spans="1:10" ht="12.6" customHeight="1">
      <c r="A19" s="12" t="s">
        <v>463</v>
      </c>
      <c r="B19" s="13" t="s">
        <v>2364</v>
      </c>
      <c r="C19" s="28">
        <v>66</v>
      </c>
      <c r="D19" s="27">
        <v>4.8954077409133037</v>
      </c>
      <c r="E19" s="28">
        <v>66</v>
      </c>
      <c r="F19" s="27">
        <v>4.7674407074404455</v>
      </c>
      <c r="G19" s="28">
        <v>63</v>
      </c>
      <c r="H19" s="27">
        <v>3.526374774507997</v>
      </c>
      <c r="I19" s="28">
        <v>58</v>
      </c>
      <c r="J19" s="27">
        <v>1.2306876334667147</v>
      </c>
    </row>
    <row r="20" spans="1:10" ht="12.6" customHeight="1">
      <c r="A20" s="12" t="s">
        <v>464</v>
      </c>
      <c r="B20" s="13" t="s">
        <v>2365</v>
      </c>
      <c r="C20" s="28">
        <v>941</v>
      </c>
      <c r="D20" s="27">
        <v>101.16815932618304</v>
      </c>
      <c r="E20" s="28">
        <v>935</v>
      </c>
      <c r="F20" s="27">
        <v>94.239136164609988</v>
      </c>
      <c r="G20" s="28">
        <v>924</v>
      </c>
      <c r="H20" s="27">
        <v>20.470090800798797</v>
      </c>
      <c r="I20" s="28">
        <v>906</v>
      </c>
      <c r="J20" s="27">
        <v>74.40849079119937</v>
      </c>
    </row>
    <row r="21" spans="1:10" ht="12.6" customHeight="1">
      <c r="A21" s="12" t="s">
        <v>465</v>
      </c>
      <c r="B21" s="13" t="s">
        <v>2366</v>
      </c>
      <c r="C21" s="28">
        <v>55</v>
      </c>
      <c r="D21" s="27">
        <v>426.91444756492285</v>
      </c>
      <c r="E21" s="28">
        <v>55</v>
      </c>
      <c r="F21" s="27">
        <v>418.80500703392113</v>
      </c>
      <c r="G21" s="28">
        <v>53</v>
      </c>
      <c r="H21" s="27">
        <v>18.685826044672535</v>
      </c>
      <c r="I21" s="28">
        <v>52</v>
      </c>
      <c r="J21" s="27">
        <v>418.54671502156867</v>
      </c>
    </row>
    <row r="22" spans="1:10" ht="12.6" customHeight="1">
      <c r="A22" s="12" t="s">
        <v>466</v>
      </c>
      <c r="B22" s="13" t="s">
        <v>2367</v>
      </c>
      <c r="C22" s="28">
        <v>79</v>
      </c>
      <c r="D22" s="27">
        <v>15.024978281015169</v>
      </c>
      <c r="E22" s="28">
        <v>76</v>
      </c>
      <c r="F22" s="27">
        <v>14.199328793206785</v>
      </c>
      <c r="G22" s="28">
        <v>73</v>
      </c>
      <c r="H22" s="27">
        <v>6.8974784884830802</v>
      </c>
      <c r="I22" s="28">
        <v>70</v>
      </c>
      <c r="J22" s="27">
        <v>7.3668644011342197</v>
      </c>
    </row>
    <row r="23" spans="1:10" ht="12.6" customHeight="1">
      <c r="A23" s="12" t="s">
        <v>467</v>
      </c>
      <c r="B23" s="13" t="s">
        <v>2368</v>
      </c>
      <c r="C23" s="28">
        <v>97</v>
      </c>
      <c r="D23" s="27">
        <v>3.0207751218180263</v>
      </c>
      <c r="E23" s="28">
        <v>95</v>
      </c>
      <c r="F23" s="27">
        <v>2.8160357325897114</v>
      </c>
      <c r="G23" s="28">
        <v>92</v>
      </c>
      <c r="H23" s="27">
        <v>1.1501365932620802</v>
      </c>
      <c r="I23" s="28">
        <v>89</v>
      </c>
      <c r="J23" s="27">
        <v>1.3381824900534873</v>
      </c>
    </row>
    <row r="24" spans="1:10" ht="12.6" customHeight="1">
      <c r="A24" s="12" t="s">
        <v>468</v>
      </c>
      <c r="B24" s="13" t="s">
        <v>2369</v>
      </c>
      <c r="C24" s="28">
        <v>9</v>
      </c>
      <c r="D24" s="27">
        <v>4.0983062599175586</v>
      </c>
      <c r="E24" s="28">
        <v>9</v>
      </c>
      <c r="F24" s="27">
        <v>4.4279539917158282</v>
      </c>
      <c r="G24" s="28">
        <v>9</v>
      </c>
      <c r="H24" s="27">
        <v>4.1108208024433353</v>
      </c>
      <c r="I24" s="28">
        <v>8</v>
      </c>
      <c r="J24" s="27">
        <v>0.28164857530529175</v>
      </c>
    </row>
    <row r="25" spans="1:10" ht="12.6" customHeight="1">
      <c r="A25" s="12" t="s">
        <v>469</v>
      </c>
      <c r="B25" s="13" t="s">
        <v>2370</v>
      </c>
      <c r="C25" s="28">
        <v>452</v>
      </c>
      <c r="D25" s="27">
        <v>13.513014894820099</v>
      </c>
      <c r="E25" s="28">
        <v>429</v>
      </c>
      <c r="F25" s="27">
        <v>10.110216214803472</v>
      </c>
      <c r="G25" s="28">
        <v>432</v>
      </c>
      <c r="H25" s="27">
        <v>8.7046456608695806</v>
      </c>
      <c r="I25" s="28">
        <v>412</v>
      </c>
      <c r="J25" s="27">
        <v>0.73257123076107733</v>
      </c>
    </row>
    <row r="26" spans="1:10" ht="12.6" customHeight="1">
      <c r="A26" s="12" t="s">
        <v>470</v>
      </c>
      <c r="B26" s="13" t="s">
        <v>2371</v>
      </c>
      <c r="C26" s="28">
        <v>231</v>
      </c>
      <c r="D26" s="27">
        <v>86.967568697392593</v>
      </c>
      <c r="E26" s="28">
        <v>228</v>
      </c>
      <c r="F26" s="27">
        <v>60.87449077428235</v>
      </c>
      <c r="G26" s="28">
        <v>224</v>
      </c>
      <c r="H26" s="27">
        <v>12.129759649452666</v>
      </c>
      <c r="I26" s="28">
        <v>210</v>
      </c>
      <c r="J26" s="27">
        <v>52.948775267555177</v>
      </c>
    </row>
    <row r="27" spans="1:10" ht="12.6" customHeight="1">
      <c r="A27" s="12" t="s">
        <v>471</v>
      </c>
      <c r="B27" s="13" t="s">
        <v>2372</v>
      </c>
      <c r="C27" s="28">
        <v>192</v>
      </c>
      <c r="D27" s="27">
        <v>41.369314715425901</v>
      </c>
      <c r="E27" s="28">
        <v>188</v>
      </c>
      <c r="F27" s="27">
        <v>43.126181490774094</v>
      </c>
      <c r="G27" s="28">
        <v>185</v>
      </c>
      <c r="H27" s="27">
        <v>8.4324769573852372</v>
      </c>
      <c r="I27" s="28">
        <v>181</v>
      </c>
      <c r="J27" s="27">
        <v>35.524029786498843</v>
      </c>
    </row>
    <row r="28" spans="1:10" ht="12.6" customHeight="1">
      <c r="A28" s="12" t="s">
        <v>472</v>
      </c>
      <c r="B28" s="13" t="s">
        <v>2373</v>
      </c>
      <c r="C28" s="28">
        <v>1110</v>
      </c>
      <c r="D28" s="27">
        <v>7.8251405965094625</v>
      </c>
      <c r="E28" s="28">
        <v>1086</v>
      </c>
      <c r="F28" s="27">
        <v>8.156580063669729</v>
      </c>
      <c r="G28" s="28">
        <v>1069</v>
      </c>
      <c r="H28" s="27">
        <v>7.1980230813720079</v>
      </c>
      <c r="I28" s="28">
        <v>1004</v>
      </c>
      <c r="J28" s="27">
        <v>0.80655352382494816</v>
      </c>
    </row>
    <row r="29" spans="1:10" ht="12.6" customHeight="1">
      <c r="A29" s="12" t="s">
        <v>473</v>
      </c>
      <c r="B29" s="13" t="s">
        <v>2374</v>
      </c>
      <c r="C29" s="28">
        <v>132</v>
      </c>
      <c r="D29" s="27">
        <v>2.5408616318512052</v>
      </c>
      <c r="E29" s="28">
        <v>128</v>
      </c>
      <c r="F29" s="27">
        <v>1.1815600235247965</v>
      </c>
      <c r="G29" s="28">
        <v>127</v>
      </c>
      <c r="H29" s="27">
        <v>0.63725852690020701</v>
      </c>
      <c r="I29" s="28">
        <v>115</v>
      </c>
      <c r="J29" s="27">
        <v>0.55829051626894199</v>
      </c>
    </row>
    <row r="30" spans="1:10" ht="12.6" customHeight="1">
      <c r="A30" s="12" t="s">
        <v>474</v>
      </c>
      <c r="B30" s="13" t="s">
        <v>2375</v>
      </c>
      <c r="C30" s="28">
        <v>136</v>
      </c>
      <c r="D30" s="27">
        <v>1.3845457972826842</v>
      </c>
      <c r="E30" s="28">
        <v>128</v>
      </c>
      <c r="F30" s="27">
        <v>1.368637669561233</v>
      </c>
      <c r="G30" s="28">
        <v>131</v>
      </c>
      <c r="H30" s="27">
        <v>0.87060623031312012</v>
      </c>
      <c r="I30" s="28">
        <v>120</v>
      </c>
      <c r="J30" s="27">
        <v>0.40228004220126473</v>
      </c>
    </row>
    <row r="31" spans="1:10" ht="12.6" customHeight="1">
      <c r="A31" s="12" t="s">
        <v>475</v>
      </c>
      <c r="B31" s="13" t="s">
        <v>2376</v>
      </c>
      <c r="C31" s="28">
        <v>148</v>
      </c>
      <c r="D31" s="27">
        <v>4.6935310504970227</v>
      </c>
      <c r="E31" s="28">
        <v>147</v>
      </c>
      <c r="F31" s="27">
        <v>4.1478468507234014</v>
      </c>
      <c r="G31" s="28">
        <v>145</v>
      </c>
      <c r="H31" s="27">
        <v>2.3510847699123154</v>
      </c>
      <c r="I31" s="28">
        <v>139</v>
      </c>
      <c r="J31" s="27">
        <v>1.8270120051516006</v>
      </c>
    </row>
    <row r="32" spans="1:10" ht="12.6" customHeight="1">
      <c r="A32" s="12" t="s">
        <v>476</v>
      </c>
      <c r="B32" s="13" t="s">
        <v>2377</v>
      </c>
      <c r="C32" s="28">
        <v>389</v>
      </c>
      <c r="D32" s="27">
        <v>9.3594452467868994</v>
      </c>
      <c r="E32" s="28">
        <v>382</v>
      </c>
      <c r="F32" s="27">
        <v>10.334204009994155</v>
      </c>
      <c r="G32" s="28">
        <v>383</v>
      </c>
      <c r="H32" s="27">
        <v>7.5842774153597956</v>
      </c>
      <c r="I32" s="28">
        <v>367</v>
      </c>
      <c r="J32" s="27">
        <v>1.7221492560924256</v>
      </c>
    </row>
    <row r="33" spans="1:10" ht="12.6" customHeight="1">
      <c r="A33" s="12" t="s">
        <v>477</v>
      </c>
      <c r="B33" s="13" t="s">
        <v>2378</v>
      </c>
      <c r="C33" s="28">
        <v>257</v>
      </c>
      <c r="D33" s="27">
        <v>6.4017658382750859</v>
      </c>
      <c r="E33" s="28">
        <v>251</v>
      </c>
      <c r="F33" s="27">
        <v>6.0530161623933871</v>
      </c>
      <c r="G33" s="28">
        <v>253</v>
      </c>
      <c r="H33" s="27">
        <v>4.7038523229588023</v>
      </c>
      <c r="I33" s="28">
        <v>238</v>
      </c>
      <c r="J33" s="27">
        <v>0.53206592327405733</v>
      </c>
    </row>
    <row r="34" spans="1:10" ht="12.6" customHeight="1">
      <c r="A34" s="12" t="s">
        <v>478</v>
      </c>
      <c r="B34" s="13" t="s">
        <v>2379</v>
      </c>
      <c r="C34" s="28">
        <v>45</v>
      </c>
      <c r="D34" s="27">
        <v>1.3563833807992955</v>
      </c>
      <c r="E34" s="28">
        <v>43</v>
      </c>
      <c r="F34" s="27">
        <v>1.2975372244400867</v>
      </c>
      <c r="G34" s="28">
        <v>42</v>
      </c>
      <c r="H34" s="27">
        <v>0.94541197375162633</v>
      </c>
      <c r="I34" s="28">
        <v>38</v>
      </c>
      <c r="J34" s="27">
        <v>0.23340514241326493</v>
      </c>
    </row>
    <row r="35" spans="1:10" ht="12.6" customHeight="1">
      <c r="A35" s="12" t="s">
        <v>479</v>
      </c>
      <c r="B35" s="13" t="s">
        <v>2380</v>
      </c>
      <c r="C35" s="28">
        <v>567</v>
      </c>
      <c r="D35" s="27">
        <v>2.4940237499512712</v>
      </c>
      <c r="E35" s="28">
        <v>549</v>
      </c>
      <c r="F35" s="27">
        <v>2.4151982414588171</v>
      </c>
      <c r="G35" s="28">
        <v>560</v>
      </c>
      <c r="H35" s="27">
        <v>1.3942401133623683</v>
      </c>
      <c r="I35" s="28">
        <v>511</v>
      </c>
      <c r="J35" s="27">
        <v>1.038391097683105</v>
      </c>
    </row>
    <row r="36" spans="1:10" ht="12.6" customHeight="1">
      <c r="A36" s="12" t="s">
        <v>480</v>
      </c>
      <c r="B36" s="13" t="s">
        <v>2381</v>
      </c>
      <c r="C36" s="28">
        <v>121</v>
      </c>
      <c r="D36" s="27">
        <v>19.351284898140619</v>
      </c>
      <c r="E36" s="28">
        <v>117</v>
      </c>
      <c r="F36" s="27">
        <v>14.090099125822332</v>
      </c>
      <c r="G36" s="28">
        <v>119</v>
      </c>
      <c r="H36" s="27">
        <v>12.259777213539699</v>
      </c>
      <c r="I36" s="28">
        <v>103</v>
      </c>
      <c r="J36" s="27">
        <v>1.3762548961252132</v>
      </c>
    </row>
    <row r="37" spans="1:10" ht="12.6" customHeight="1">
      <c r="A37" s="12" t="s">
        <v>1640</v>
      </c>
      <c r="B37" s="13" t="s">
        <v>2382</v>
      </c>
      <c r="C37" s="28">
        <v>67</v>
      </c>
      <c r="D37" s="27">
        <v>23067.486577195668</v>
      </c>
      <c r="E37" s="28">
        <v>66</v>
      </c>
      <c r="F37" s="27">
        <v>25099.371529111624</v>
      </c>
      <c r="G37" s="28">
        <v>65</v>
      </c>
      <c r="H37" s="27">
        <v>18.75882939481496</v>
      </c>
      <c r="I37" s="28">
        <v>64</v>
      </c>
      <c r="J37" s="27">
        <v>25864.422432349333</v>
      </c>
    </row>
    <row r="38" spans="1:10" ht="12.6" customHeight="1">
      <c r="A38" s="12" t="s">
        <v>1641</v>
      </c>
      <c r="B38" s="13" t="s">
        <v>2383</v>
      </c>
      <c r="C38" s="28">
        <v>6</v>
      </c>
      <c r="D38" s="27">
        <v>909.05668609341353</v>
      </c>
      <c r="E38" s="28">
        <v>6</v>
      </c>
      <c r="F38" s="27">
        <v>908.26476407823066</v>
      </c>
      <c r="G38" s="28">
        <v>6</v>
      </c>
      <c r="H38" s="27">
        <v>1.0180075977705028</v>
      </c>
      <c r="I38" s="28">
        <v>6</v>
      </c>
      <c r="J38" s="27">
        <v>906.39893039350375</v>
      </c>
    </row>
    <row r="39" spans="1:10" ht="12.6" customHeight="1">
      <c r="A39" s="12" t="s">
        <v>1642</v>
      </c>
      <c r="B39" s="13" t="s">
        <v>2384</v>
      </c>
      <c r="C39" s="28">
        <v>4</v>
      </c>
      <c r="D39" s="27">
        <v>5.4391694395031323</v>
      </c>
      <c r="E39" s="28">
        <v>4</v>
      </c>
      <c r="F39" s="27">
        <v>5.8413624471659666</v>
      </c>
      <c r="G39" s="28">
        <v>4</v>
      </c>
      <c r="H39" s="27">
        <v>4.433774491805023</v>
      </c>
      <c r="I39" s="28">
        <v>4</v>
      </c>
      <c r="J39" s="27">
        <v>0.62187366964665813</v>
      </c>
    </row>
    <row r="40" spans="1:10" ht="12.6" customHeight="1">
      <c r="A40" s="12" t="s">
        <v>5956</v>
      </c>
      <c r="B40" s="13" t="s">
        <v>2385</v>
      </c>
      <c r="C40" s="28">
        <v>1841</v>
      </c>
      <c r="D40" s="27">
        <v>38.724444645354012</v>
      </c>
      <c r="E40" s="28">
        <v>2314</v>
      </c>
      <c r="F40" s="27">
        <v>93.843659935712026</v>
      </c>
      <c r="G40" s="28">
        <v>2326</v>
      </c>
      <c r="H40" s="27">
        <v>8.461345663213736</v>
      </c>
      <c r="I40" s="28">
        <v>1909</v>
      </c>
      <c r="J40" s="27">
        <v>1.0048303896129474</v>
      </c>
    </row>
    <row r="41" spans="1:10" ht="12.6" customHeight="1">
      <c r="A41" s="12" t="s">
        <v>5957</v>
      </c>
      <c r="B41" s="13" t="s">
        <v>2386</v>
      </c>
      <c r="C41" s="28">
        <v>1</v>
      </c>
      <c r="D41" s="27">
        <v>149.93717277486911</v>
      </c>
      <c r="E41" s="28">
        <v>1</v>
      </c>
      <c r="F41" s="27">
        <v>149.93717277486911</v>
      </c>
      <c r="G41" s="28">
        <v>1</v>
      </c>
      <c r="H41" s="27">
        <v>1.6439790575916231</v>
      </c>
      <c r="I41" s="28">
        <v>1</v>
      </c>
      <c r="J41" s="27">
        <v>148.29319371727749</v>
      </c>
    </row>
    <row r="42" spans="1:10" ht="12.6" customHeight="1">
      <c r="A42" s="12" t="s">
        <v>5958</v>
      </c>
      <c r="B42" s="13" t="s">
        <v>2387</v>
      </c>
      <c r="C42" s="28">
        <v>0</v>
      </c>
      <c r="D42" s="27" t="s">
        <v>961</v>
      </c>
      <c r="E42" s="28">
        <v>0</v>
      </c>
      <c r="F42" s="27" t="s">
        <v>961</v>
      </c>
      <c r="G42" s="28">
        <v>0</v>
      </c>
      <c r="H42" s="27" t="s">
        <v>961</v>
      </c>
      <c r="I42" s="28">
        <v>0</v>
      </c>
      <c r="J42" s="27" t="s">
        <v>961</v>
      </c>
    </row>
    <row r="43" spans="1:10" ht="12.6" customHeight="1">
      <c r="A43" s="12" t="s">
        <v>5959</v>
      </c>
      <c r="B43" s="13" t="s">
        <v>2388</v>
      </c>
      <c r="C43" s="28">
        <v>5</v>
      </c>
      <c r="D43" s="27">
        <v>0.67711489289709148</v>
      </c>
      <c r="E43" s="28">
        <v>5</v>
      </c>
      <c r="F43" s="27">
        <v>0.48623709599519815</v>
      </c>
      <c r="G43" s="28">
        <v>5</v>
      </c>
      <c r="H43" s="27">
        <v>0.37472032182782161</v>
      </c>
      <c r="I43" s="28">
        <v>4</v>
      </c>
      <c r="J43" s="27">
        <v>0.13939596770922072</v>
      </c>
    </row>
    <row r="44" spans="1:10" ht="12.6" customHeight="1">
      <c r="A44" s="12" t="s">
        <v>5960</v>
      </c>
      <c r="B44" s="13" t="s">
        <v>2389</v>
      </c>
      <c r="C44" s="28">
        <v>0</v>
      </c>
      <c r="D44" s="27" t="s">
        <v>961</v>
      </c>
      <c r="E44" s="28">
        <v>0</v>
      </c>
      <c r="F44" s="27" t="s">
        <v>961</v>
      </c>
      <c r="G44" s="28">
        <v>0</v>
      </c>
      <c r="H44" s="27" t="s">
        <v>961</v>
      </c>
      <c r="I44" s="28">
        <v>0</v>
      </c>
      <c r="J44" s="27" t="s">
        <v>961</v>
      </c>
    </row>
    <row r="45" spans="1:10" ht="12.6" customHeight="1">
      <c r="A45" s="12" t="s">
        <v>5961</v>
      </c>
      <c r="B45" s="13" t="s">
        <v>2390</v>
      </c>
      <c r="C45" s="28">
        <v>3</v>
      </c>
      <c r="D45" s="27">
        <v>0.70338798286559479</v>
      </c>
      <c r="E45" s="28">
        <v>2</v>
      </c>
      <c r="F45" s="27">
        <v>0.70295842217484006</v>
      </c>
      <c r="G45" s="28">
        <v>3</v>
      </c>
      <c r="H45" s="27">
        <v>0.26383526383526384</v>
      </c>
      <c r="I45" s="28">
        <v>3</v>
      </c>
      <c r="J45" s="27">
        <v>0.3081383622428398</v>
      </c>
    </row>
    <row r="46" spans="1:10" ht="12.6" customHeight="1">
      <c r="A46" s="12" t="s">
        <v>1077</v>
      </c>
      <c r="B46" s="13" t="s">
        <v>2391</v>
      </c>
      <c r="C46" s="28">
        <v>36</v>
      </c>
      <c r="D46" s="27">
        <v>1.2557132448973443</v>
      </c>
      <c r="E46" s="28">
        <v>36</v>
      </c>
      <c r="F46" s="27">
        <v>1.2982787402312392</v>
      </c>
      <c r="G46" s="28">
        <v>34</v>
      </c>
      <c r="H46" s="27">
        <v>1.0650976536448673</v>
      </c>
      <c r="I46" s="28">
        <v>32</v>
      </c>
      <c r="J46" s="27">
        <v>3.0231827313645186E-2</v>
      </c>
    </row>
    <row r="47" spans="1:10" ht="12.6" customHeight="1">
      <c r="A47" s="12" t="s">
        <v>1078</v>
      </c>
      <c r="B47" s="13" t="s">
        <v>2392</v>
      </c>
      <c r="C47" s="28">
        <v>2</v>
      </c>
      <c r="D47" s="27">
        <v>1.3439082762842989</v>
      </c>
      <c r="E47" s="28">
        <v>2</v>
      </c>
      <c r="F47" s="27">
        <v>1.0408109311515557</v>
      </c>
      <c r="G47" s="28">
        <v>2</v>
      </c>
      <c r="H47" s="27">
        <v>1.0408109311515557</v>
      </c>
      <c r="I47" s="28">
        <v>2</v>
      </c>
      <c r="J47" s="27">
        <v>0</v>
      </c>
    </row>
    <row r="48" spans="1:10" ht="12.6" customHeight="1">
      <c r="A48" s="12" t="s">
        <v>1079</v>
      </c>
      <c r="B48" s="13" t="s">
        <v>2393</v>
      </c>
      <c r="C48" s="28">
        <v>7</v>
      </c>
      <c r="D48" s="27">
        <v>0.19318091261870066</v>
      </c>
      <c r="E48" s="28">
        <v>8</v>
      </c>
      <c r="F48" s="27">
        <v>0.20026426476506184</v>
      </c>
      <c r="G48" s="28">
        <v>7</v>
      </c>
      <c r="H48" s="27">
        <v>0.18404825955747617</v>
      </c>
      <c r="I48" s="28">
        <v>8</v>
      </c>
      <c r="J48" s="27">
        <v>7.4107142857142852E-3</v>
      </c>
    </row>
    <row r="49" spans="1:10" ht="12.6" customHeight="1">
      <c r="A49" s="12" t="s">
        <v>1080</v>
      </c>
      <c r="B49" s="13" t="s">
        <v>2394</v>
      </c>
      <c r="C49" s="28">
        <v>1</v>
      </c>
      <c r="D49" s="27">
        <v>1.3333333333333333</v>
      </c>
      <c r="E49" s="28">
        <v>1</v>
      </c>
      <c r="F49" s="27">
        <v>1.3333333333333333</v>
      </c>
      <c r="G49" s="28">
        <v>1</v>
      </c>
      <c r="H49" s="27">
        <v>0.89333333333333331</v>
      </c>
      <c r="I49" s="28">
        <v>1</v>
      </c>
      <c r="J49" s="27">
        <v>0.44</v>
      </c>
    </row>
    <row r="50" spans="1:10" ht="12.6" customHeight="1">
      <c r="A50" s="12" t="s">
        <v>1081</v>
      </c>
      <c r="B50" s="13" t="s">
        <v>2395</v>
      </c>
      <c r="C50" s="28">
        <v>2</v>
      </c>
      <c r="D50" s="27">
        <v>0.30996548748921487</v>
      </c>
      <c r="E50" s="28">
        <v>2</v>
      </c>
      <c r="F50" s="27">
        <v>0.30996548748921487</v>
      </c>
      <c r="G50" s="28">
        <v>2</v>
      </c>
      <c r="H50" s="27">
        <v>0.19454078712444151</v>
      </c>
      <c r="I50" s="28">
        <v>2</v>
      </c>
      <c r="J50" s="27">
        <v>0.11542470036477331</v>
      </c>
    </row>
    <row r="51" spans="1:10" ht="12.6" customHeight="1">
      <c r="A51" s="12" t="s">
        <v>1082</v>
      </c>
      <c r="B51" s="13" t="s">
        <v>2396</v>
      </c>
      <c r="C51" s="28">
        <v>11</v>
      </c>
      <c r="D51" s="27">
        <v>3.5977771325049783</v>
      </c>
      <c r="E51" s="28">
        <v>11</v>
      </c>
      <c r="F51" s="27">
        <v>1.2433369244648531</v>
      </c>
      <c r="G51" s="28">
        <v>12</v>
      </c>
      <c r="H51" s="27">
        <v>1.3032654047057928</v>
      </c>
      <c r="I51" s="28">
        <v>11</v>
      </c>
      <c r="J51" s="27">
        <v>0.1795280148839842</v>
      </c>
    </row>
    <row r="52" spans="1:10" ht="12.6" customHeight="1">
      <c r="A52" s="12" t="s">
        <v>1083</v>
      </c>
      <c r="B52" s="13" t="s">
        <v>2397</v>
      </c>
      <c r="C52" s="28">
        <v>43</v>
      </c>
      <c r="D52" s="27">
        <v>1.7203054566867002</v>
      </c>
      <c r="E52" s="28">
        <v>47</v>
      </c>
      <c r="F52" s="27">
        <v>1.7917720082797794</v>
      </c>
      <c r="G52" s="28">
        <v>47</v>
      </c>
      <c r="H52" s="27">
        <v>1.7840504154518033</v>
      </c>
      <c r="I52" s="28">
        <v>40</v>
      </c>
      <c r="J52" s="27">
        <v>5.5555555555555549E-3</v>
      </c>
    </row>
    <row r="53" spans="1:10" ht="12.6" customHeight="1">
      <c r="A53" s="12" t="s">
        <v>1084</v>
      </c>
      <c r="B53" s="13" t="s">
        <v>2398</v>
      </c>
      <c r="C53" s="28">
        <v>1</v>
      </c>
      <c r="D53" s="27">
        <v>0.18542336548767416</v>
      </c>
      <c r="E53" s="28">
        <v>1</v>
      </c>
      <c r="F53" s="27">
        <v>0.18542336548767416</v>
      </c>
      <c r="G53" s="28">
        <v>1</v>
      </c>
      <c r="H53" s="27">
        <v>0.18542336548767416</v>
      </c>
      <c r="I53" s="28">
        <v>1</v>
      </c>
      <c r="J53" s="27">
        <v>0</v>
      </c>
    </row>
    <row r="54" spans="1:10" ht="12.6" customHeight="1">
      <c r="A54" s="12" t="s">
        <v>1085</v>
      </c>
      <c r="B54" s="13" t="s">
        <v>2399</v>
      </c>
      <c r="C54" s="28">
        <v>13</v>
      </c>
      <c r="D54" s="27">
        <v>0.7200677141367342</v>
      </c>
      <c r="E54" s="28">
        <v>12</v>
      </c>
      <c r="F54" s="27">
        <v>0.74074002364812885</v>
      </c>
      <c r="G54" s="28">
        <v>12</v>
      </c>
      <c r="H54" s="27">
        <v>0.40482179350268571</v>
      </c>
      <c r="I54" s="28">
        <v>12</v>
      </c>
      <c r="J54" s="27">
        <v>0.31189191435596941</v>
      </c>
    </row>
    <row r="55" spans="1:10" ht="12.6" customHeight="1">
      <c r="A55" s="12" t="s">
        <v>1086</v>
      </c>
      <c r="B55" s="13" t="s">
        <v>2400</v>
      </c>
      <c r="C55" s="28">
        <v>1</v>
      </c>
      <c r="D55" s="27">
        <v>7.4285714285714288E-2</v>
      </c>
      <c r="E55" s="28">
        <v>2</v>
      </c>
      <c r="F55" s="27">
        <v>0.9462337662337662</v>
      </c>
      <c r="G55" s="28">
        <v>2</v>
      </c>
      <c r="H55" s="27">
        <v>0.2416883116883117</v>
      </c>
      <c r="I55" s="28">
        <v>2</v>
      </c>
      <c r="J55" s="27">
        <v>0.70454545454545459</v>
      </c>
    </row>
    <row r="56" spans="1:10" ht="12.6" customHeight="1">
      <c r="A56" s="12" t="s">
        <v>1087</v>
      </c>
      <c r="B56" s="13" t="s">
        <v>2401</v>
      </c>
      <c r="C56" s="28">
        <v>29</v>
      </c>
      <c r="D56" s="27">
        <v>10.607648102791169</v>
      </c>
      <c r="E56" s="28">
        <v>29</v>
      </c>
      <c r="F56" s="27">
        <v>10.586203373295115</v>
      </c>
      <c r="G56" s="28">
        <v>29</v>
      </c>
      <c r="H56" s="27">
        <v>6.5197672597896501</v>
      </c>
      <c r="I56" s="28">
        <v>24</v>
      </c>
      <c r="J56" s="27">
        <v>0.9871731645694618</v>
      </c>
    </row>
    <row r="57" spans="1:10" ht="12.6" customHeight="1">
      <c r="A57" s="12" t="s">
        <v>2409</v>
      </c>
      <c r="B57" s="13" t="s">
        <v>2402</v>
      </c>
      <c r="C57" s="28">
        <v>6</v>
      </c>
      <c r="D57" s="27">
        <v>5.14581250110166</v>
      </c>
      <c r="E57" s="28">
        <v>5</v>
      </c>
      <c r="F57" s="27">
        <v>2.6228010882785133</v>
      </c>
      <c r="G57" s="28">
        <v>5</v>
      </c>
      <c r="H57" s="27">
        <v>4.8751724137931038</v>
      </c>
      <c r="I57" s="28">
        <v>4</v>
      </c>
      <c r="J57" s="27">
        <v>0.75196008553100502</v>
      </c>
    </row>
    <row r="58" spans="1:10" ht="12.6" customHeight="1">
      <c r="A58" s="12" t="s">
        <v>2410</v>
      </c>
      <c r="B58" s="13" t="s">
        <v>2403</v>
      </c>
      <c r="C58" s="28">
        <v>9</v>
      </c>
      <c r="D58" s="27">
        <v>0.37646479877727512</v>
      </c>
      <c r="E58" s="28">
        <v>9</v>
      </c>
      <c r="F58" s="27">
        <v>0.34499243971870919</v>
      </c>
      <c r="G58" s="28">
        <v>8</v>
      </c>
      <c r="H58" s="27">
        <v>0.31003727843870277</v>
      </c>
      <c r="I58" s="28">
        <v>6</v>
      </c>
      <c r="J58" s="27">
        <v>3.0952380952380953E-2</v>
      </c>
    </row>
    <row r="59" spans="1:10" ht="12.6" customHeight="1">
      <c r="A59" s="12" t="s">
        <v>2411</v>
      </c>
      <c r="B59" s="13" t="s">
        <v>2404</v>
      </c>
      <c r="C59" s="28">
        <v>9</v>
      </c>
      <c r="D59" s="27">
        <v>0.34706496302707668</v>
      </c>
      <c r="E59" s="28">
        <v>9</v>
      </c>
      <c r="F59" s="27">
        <v>0.34706496302707668</v>
      </c>
      <c r="G59" s="28">
        <v>9</v>
      </c>
      <c r="H59" s="27">
        <v>0.34706496302707668</v>
      </c>
      <c r="I59" s="28">
        <v>4</v>
      </c>
      <c r="J59" s="27">
        <v>0.08</v>
      </c>
    </row>
    <row r="60" spans="1:10" ht="12.6" customHeight="1">
      <c r="A60" s="12" t="s">
        <v>2412</v>
      </c>
      <c r="B60" s="13" t="s">
        <v>2405</v>
      </c>
      <c r="C60" s="28">
        <v>276</v>
      </c>
      <c r="D60" s="27">
        <v>1.010143847307426</v>
      </c>
      <c r="E60" s="28">
        <v>271</v>
      </c>
      <c r="F60" s="27">
        <v>1.0558672752852014</v>
      </c>
      <c r="G60" s="28">
        <v>285</v>
      </c>
      <c r="H60" s="27">
        <v>0.97191289155867577</v>
      </c>
      <c r="I60" s="28">
        <v>235</v>
      </c>
      <c r="J60" s="27">
        <v>2.7096946454067669E-2</v>
      </c>
    </row>
    <row r="61" spans="1:10" ht="12.6" customHeight="1">
      <c r="A61" s="12" t="s">
        <v>2413</v>
      </c>
      <c r="B61" s="13" t="s">
        <v>2406</v>
      </c>
      <c r="C61" s="28">
        <v>4</v>
      </c>
      <c r="D61" s="27">
        <v>0.23070080772990878</v>
      </c>
      <c r="E61" s="28">
        <v>4</v>
      </c>
      <c r="F61" s="27">
        <v>0.20311460083335706</v>
      </c>
      <c r="G61" s="28">
        <v>4</v>
      </c>
      <c r="H61" s="27">
        <v>0.19478126750002372</v>
      </c>
      <c r="I61" s="28">
        <v>2</v>
      </c>
      <c r="J61" s="27">
        <v>1.6666666666666666E-2</v>
      </c>
    </row>
    <row r="62" spans="1:10" ht="12.6" customHeight="1">
      <c r="A62" s="12" t="s">
        <v>2414</v>
      </c>
      <c r="B62" s="13" t="s">
        <v>2407</v>
      </c>
      <c r="C62" s="28">
        <v>27</v>
      </c>
      <c r="D62" s="27">
        <v>5.4499609793975772</v>
      </c>
      <c r="E62" s="28">
        <v>27</v>
      </c>
      <c r="F62" s="27">
        <v>5.4287347013156433</v>
      </c>
      <c r="G62" s="28">
        <v>31</v>
      </c>
      <c r="H62" s="27">
        <v>4.73201455348189</v>
      </c>
      <c r="I62" s="28">
        <v>20</v>
      </c>
      <c r="J62" s="27">
        <v>0.11699053211714849</v>
      </c>
    </row>
    <row r="63" spans="1:10" ht="12.6" customHeight="1">
      <c r="A63" s="12" t="s">
        <v>2415</v>
      </c>
      <c r="B63" s="13" t="s">
        <v>2408</v>
      </c>
      <c r="C63" s="28">
        <v>3</v>
      </c>
      <c r="D63" s="27">
        <v>0.26331730565268757</v>
      </c>
      <c r="E63" s="28">
        <v>3</v>
      </c>
      <c r="F63" s="27">
        <v>0.26331730565268757</v>
      </c>
      <c r="G63" s="28">
        <v>3</v>
      </c>
      <c r="H63" s="27">
        <v>0.18754436374278341</v>
      </c>
      <c r="I63" s="28">
        <v>3</v>
      </c>
      <c r="J63" s="27">
        <v>7.2139303482587067E-4</v>
      </c>
    </row>
    <row r="64" spans="1:10" ht="12.6" customHeight="1">
      <c r="A64" s="12" t="s">
        <v>2416</v>
      </c>
      <c r="B64" s="13" t="s">
        <v>1760</v>
      </c>
      <c r="C64" s="28">
        <v>19</v>
      </c>
      <c r="D64" s="27">
        <v>3.2834823104350859</v>
      </c>
      <c r="E64" s="28">
        <v>17</v>
      </c>
      <c r="F64" s="27">
        <v>4.5291893796365992</v>
      </c>
      <c r="G64" s="28">
        <v>20</v>
      </c>
      <c r="H64" s="27">
        <v>3.9461193060244435</v>
      </c>
      <c r="I64" s="28">
        <v>12</v>
      </c>
      <c r="J64" s="27">
        <v>2.4635662942755692E-2</v>
      </c>
    </row>
    <row r="65" spans="1:10" ht="12.6" customHeight="1">
      <c r="A65" s="12" t="s">
        <v>2417</v>
      </c>
      <c r="B65" s="13" t="s">
        <v>1761</v>
      </c>
      <c r="C65" s="28">
        <v>2</v>
      </c>
      <c r="D65" s="27">
        <v>25</v>
      </c>
      <c r="E65" s="28">
        <v>2</v>
      </c>
      <c r="F65" s="27">
        <v>70.5</v>
      </c>
      <c r="G65" s="28">
        <v>2</v>
      </c>
      <c r="H65" s="27">
        <v>70.5</v>
      </c>
      <c r="I65" s="28">
        <v>1</v>
      </c>
      <c r="J65" s="27">
        <v>0</v>
      </c>
    </row>
    <row r="66" spans="1:10" ht="12.6" customHeight="1">
      <c r="A66" s="12" t="s">
        <v>2418</v>
      </c>
      <c r="B66" s="13" t="s">
        <v>1762</v>
      </c>
      <c r="C66" s="28">
        <v>1</v>
      </c>
      <c r="D66" s="27">
        <v>0.16400000000000001</v>
      </c>
      <c r="E66" s="28">
        <v>1</v>
      </c>
      <c r="F66" s="27">
        <v>0.16400000000000001</v>
      </c>
      <c r="G66" s="28">
        <v>1</v>
      </c>
      <c r="H66" s="27">
        <v>0.152</v>
      </c>
      <c r="I66" s="28">
        <v>1</v>
      </c>
      <c r="J66" s="27">
        <v>1.2E-2</v>
      </c>
    </row>
    <row r="67" spans="1:10" ht="12.6" customHeight="1">
      <c r="A67" s="12" t="s">
        <v>2419</v>
      </c>
      <c r="B67" s="13" t="s">
        <v>1763</v>
      </c>
      <c r="C67" s="28">
        <v>2</v>
      </c>
      <c r="D67" s="27">
        <v>0.8</v>
      </c>
      <c r="E67" s="28">
        <v>2</v>
      </c>
      <c r="F67" s="27">
        <v>32.799999999999997</v>
      </c>
      <c r="G67" s="28">
        <v>2</v>
      </c>
      <c r="H67" s="27">
        <v>33.299999999999997</v>
      </c>
      <c r="I67" s="28">
        <v>2</v>
      </c>
      <c r="J67" s="27">
        <v>0</v>
      </c>
    </row>
    <row r="68" spans="1:10" ht="12.6" customHeight="1">
      <c r="A68" s="12" t="s">
        <v>2420</v>
      </c>
      <c r="B68" s="13" t="s">
        <v>1764</v>
      </c>
      <c r="C68" s="28">
        <v>0</v>
      </c>
      <c r="D68" s="27" t="s">
        <v>961</v>
      </c>
      <c r="E68" s="28">
        <v>0</v>
      </c>
      <c r="F68" s="27" t="s">
        <v>961</v>
      </c>
      <c r="G68" s="28">
        <v>0</v>
      </c>
      <c r="H68" s="27" t="s">
        <v>961</v>
      </c>
      <c r="I68" s="28">
        <v>0</v>
      </c>
      <c r="J68" s="27" t="s">
        <v>961</v>
      </c>
    </row>
    <row r="69" spans="1:10" ht="12.6" customHeight="1">
      <c r="A69" s="12" t="s">
        <v>2421</v>
      </c>
      <c r="B69" s="13" t="s">
        <v>1765</v>
      </c>
      <c r="C69" s="28">
        <v>0</v>
      </c>
      <c r="D69" s="27" t="s">
        <v>961</v>
      </c>
      <c r="E69" s="28">
        <v>0</v>
      </c>
      <c r="F69" s="27" t="s">
        <v>961</v>
      </c>
      <c r="G69" s="28">
        <v>0</v>
      </c>
      <c r="H69" s="27" t="s">
        <v>961</v>
      </c>
      <c r="I69" s="28">
        <v>0</v>
      </c>
      <c r="J69" s="27" t="s">
        <v>961</v>
      </c>
    </row>
    <row r="70" spans="1:10" ht="12.6" customHeight="1">
      <c r="A70" s="12" t="s">
        <v>2422</v>
      </c>
      <c r="B70" s="13" t="s">
        <v>1766</v>
      </c>
      <c r="C70" s="28">
        <v>0</v>
      </c>
      <c r="D70" s="27" t="s">
        <v>961</v>
      </c>
      <c r="E70" s="28">
        <v>0</v>
      </c>
      <c r="F70" s="27" t="s">
        <v>961</v>
      </c>
      <c r="G70" s="28">
        <v>0</v>
      </c>
      <c r="H70" s="27" t="s">
        <v>961</v>
      </c>
      <c r="I70" s="28">
        <v>0</v>
      </c>
      <c r="J70" s="27" t="s">
        <v>961</v>
      </c>
    </row>
    <row r="71" spans="1:10" ht="12.6" customHeight="1">
      <c r="A71" s="12" t="s">
        <v>2423</v>
      </c>
      <c r="B71" s="13" t="s">
        <v>1767</v>
      </c>
      <c r="C71" s="28">
        <v>0</v>
      </c>
      <c r="D71" s="27" t="s">
        <v>961</v>
      </c>
      <c r="E71" s="28">
        <v>0</v>
      </c>
      <c r="F71" s="27" t="s">
        <v>961</v>
      </c>
      <c r="G71" s="28">
        <v>0</v>
      </c>
      <c r="H71" s="27" t="s">
        <v>961</v>
      </c>
      <c r="I71" s="28">
        <v>0</v>
      </c>
      <c r="J71" s="27" t="s">
        <v>961</v>
      </c>
    </row>
    <row r="72" spans="1:10" ht="12.6" customHeight="1">
      <c r="A72" s="12" t="s">
        <v>2424</v>
      </c>
      <c r="B72" s="13" t="s">
        <v>1768</v>
      </c>
      <c r="C72" s="28">
        <v>4</v>
      </c>
      <c r="D72" s="27">
        <v>2.7656319814401105</v>
      </c>
      <c r="E72" s="28">
        <v>5</v>
      </c>
      <c r="F72" s="27">
        <v>2.4774357400633393</v>
      </c>
      <c r="G72" s="28">
        <v>5</v>
      </c>
      <c r="H72" s="27">
        <v>2.4774357400633393</v>
      </c>
      <c r="I72" s="28">
        <v>4</v>
      </c>
      <c r="J72" s="27">
        <v>0</v>
      </c>
    </row>
    <row r="73" spans="1:10" ht="12.6" customHeight="1">
      <c r="A73" s="12" t="s">
        <v>2425</v>
      </c>
      <c r="B73" s="13" t="s">
        <v>1769</v>
      </c>
      <c r="C73" s="28">
        <v>57</v>
      </c>
      <c r="D73" s="27">
        <v>9.970190972834807</v>
      </c>
      <c r="E73" s="28">
        <v>61</v>
      </c>
      <c r="F73" s="27">
        <v>14.644255787698878</v>
      </c>
      <c r="G73" s="28">
        <v>59</v>
      </c>
      <c r="H73" s="27">
        <v>12.80139500464414</v>
      </c>
      <c r="I73" s="28">
        <v>49</v>
      </c>
      <c r="J73" s="27">
        <v>0.36921964076804514</v>
      </c>
    </row>
    <row r="74" spans="1:10" ht="12.6" customHeight="1">
      <c r="A74" s="12" t="s">
        <v>2426</v>
      </c>
      <c r="B74" s="13" t="s">
        <v>1770</v>
      </c>
      <c r="C74" s="28">
        <v>3</v>
      </c>
      <c r="D74" s="27">
        <v>1.7297894736842105</v>
      </c>
      <c r="E74" s="28">
        <v>3</v>
      </c>
      <c r="F74" s="27">
        <v>1.6035989974937344</v>
      </c>
      <c r="G74" s="28">
        <v>3</v>
      </c>
      <c r="H74" s="27">
        <v>1.5510375939849625</v>
      </c>
      <c r="I74" s="28">
        <v>3</v>
      </c>
      <c r="J74" s="27">
        <v>0</v>
      </c>
    </row>
    <row r="75" spans="1:10" ht="12.6" customHeight="1">
      <c r="A75" s="12" t="s">
        <v>2427</v>
      </c>
      <c r="B75" s="13" t="s">
        <v>1771</v>
      </c>
      <c r="C75" s="28">
        <v>385</v>
      </c>
      <c r="D75" s="27">
        <v>81.799171373247702</v>
      </c>
      <c r="E75" s="28">
        <v>379</v>
      </c>
      <c r="F75" s="27">
        <v>83.862443588509691</v>
      </c>
      <c r="G75" s="28">
        <v>372</v>
      </c>
      <c r="H75" s="27">
        <v>6.6471444566600901</v>
      </c>
      <c r="I75" s="28">
        <v>343</v>
      </c>
      <c r="J75" s="27">
        <v>84.74396141955792</v>
      </c>
    </row>
    <row r="76" spans="1:10" ht="12.6" customHeight="1">
      <c r="A76" s="12" t="s">
        <v>2428</v>
      </c>
      <c r="B76" s="13" t="s">
        <v>1772</v>
      </c>
      <c r="C76" s="28">
        <v>18</v>
      </c>
      <c r="D76" s="27">
        <v>3.2689695127938618</v>
      </c>
      <c r="E76" s="28">
        <v>18</v>
      </c>
      <c r="F76" s="27">
        <v>3.1220827406718135</v>
      </c>
      <c r="G76" s="28">
        <v>18</v>
      </c>
      <c r="H76" s="27">
        <v>2.4537991517203999</v>
      </c>
      <c r="I76" s="28">
        <v>17</v>
      </c>
      <c r="J76" s="27">
        <v>0.60224458204334363</v>
      </c>
    </row>
    <row r="77" spans="1:10" ht="12.6" customHeight="1">
      <c r="A77" s="12" t="s">
        <v>1663</v>
      </c>
      <c r="B77" s="13" t="s">
        <v>1773</v>
      </c>
      <c r="C77" s="28">
        <v>2</v>
      </c>
      <c r="D77" s="27">
        <v>0.84408781127129751</v>
      </c>
      <c r="E77" s="28">
        <v>1</v>
      </c>
      <c r="F77" s="27">
        <v>0.43577981651376146</v>
      </c>
      <c r="G77" s="28">
        <v>1</v>
      </c>
      <c r="H77" s="27">
        <v>0.43577981651376146</v>
      </c>
      <c r="I77" s="28">
        <v>1</v>
      </c>
      <c r="J77" s="27">
        <v>0</v>
      </c>
    </row>
    <row r="78" spans="1:10" ht="12.6" customHeight="1">
      <c r="A78" s="12" t="s">
        <v>1664</v>
      </c>
      <c r="B78" s="13" t="s">
        <v>1774</v>
      </c>
      <c r="C78" s="28">
        <v>147</v>
      </c>
      <c r="D78" s="27">
        <v>0.47660316124289309</v>
      </c>
      <c r="E78" s="28">
        <v>146</v>
      </c>
      <c r="F78" s="27">
        <v>0.45016794953379469</v>
      </c>
      <c r="G78" s="28">
        <v>149</v>
      </c>
      <c r="H78" s="27">
        <v>0.29211041970222995</v>
      </c>
      <c r="I78" s="28">
        <v>143</v>
      </c>
      <c r="J78" s="27">
        <v>0.10817923705545163</v>
      </c>
    </row>
    <row r="79" spans="1:10" ht="12.6" customHeight="1">
      <c r="A79" s="12" t="s">
        <v>1665</v>
      </c>
      <c r="B79" s="13" t="s">
        <v>1775</v>
      </c>
      <c r="C79" s="28">
        <v>1088</v>
      </c>
      <c r="D79" s="27">
        <v>22.486098314518344</v>
      </c>
      <c r="E79" s="28">
        <v>1068</v>
      </c>
      <c r="F79" s="27">
        <v>22.93027217814813</v>
      </c>
      <c r="G79" s="28">
        <v>1117</v>
      </c>
      <c r="H79" s="27">
        <v>5.0539077621466602</v>
      </c>
      <c r="I79" s="28">
        <v>951</v>
      </c>
      <c r="J79" s="27">
        <v>10.849282752745555</v>
      </c>
    </row>
    <row r="80" spans="1:10" ht="12.6" customHeight="1">
      <c r="A80" s="12" t="s">
        <v>1666</v>
      </c>
      <c r="B80" s="13" t="s">
        <v>1776</v>
      </c>
      <c r="C80" s="28">
        <v>121</v>
      </c>
      <c r="D80" s="27">
        <v>2.1423707659890536</v>
      </c>
      <c r="E80" s="28">
        <v>121</v>
      </c>
      <c r="F80" s="27">
        <v>2.1902733368730867</v>
      </c>
      <c r="G80" s="28">
        <v>128</v>
      </c>
      <c r="H80" s="27">
        <v>1.949164257623125</v>
      </c>
      <c r="I80" s="28">
        <v>108</v>
      </c>
      <c r="J80" s="27">
        <v>0.30248646680488489</v>
      </c>
    </row>
    <row r="81" spans="1:10" ht="12.6" customHeight="1">
      <c r="A81" s="12" t="s">
        <v>1667</v>
      </c>
      <c r="B81" s="13" t="s">
        <v>1777</v>
      </c>
      <c r="C81" s="28">
        <v>166</v>
      </c>
      <c r="D81" s="27">
        <v>2.409233026601723</v>
      </c>
      <c r="E81" s="28">
        <v>160</v>
      </c>
      <c r="F81" s="27">
        <v>2.3307517313998973</v>
      </c>
      <c r="G81" s="28">
        <v>164</v>
      </c>
      <c r="H81" s="27">
        <v>2.2541311970304827</v>
      </c>
      <c r="I81" s="28">
        <v>144</v>
      </c>
      <c r="J81" s="27">
        <v>3.9206641402213402E-2</v>
      </c>
    </row>
    <row r="82" spans="1:10" ht="12.6" customHeight="1">
      <c r="A82" s="12" t="s">
        <v>1668</v>
      </c>
      <c r="B82" s="13" t="s">
        <v>1778</v>
      </c>
      <c r="C82" s="28">
        <v>500</v>
      </c>
      <c r="D82" s="27">
        <v>9.6116885700694361</v>
      </c>
      <c r="E82" s="28">
        <v>494</v>
      </c>
      <c r="F82" s="27">
        <v>10.339709334357751</v>
      </c>
      <c r="G82" s="28">
        <v>477</v>
      </c>
      <c r="H82" s="27">
        <v>7.9224993877059289</v>
      </c>
      <c r="I82" s="28">
        <v>398</v>
      </c>
      <c r="J82" s="27">
        <v>0.85478394462888829</v>
      </c>
    </row>
    <row r="83" spans="1:10" ht="12.6" customHeight="1">
      <c r="A83" s="12" t="s">
        <v>1669</v>
      </c>
      <c r="B83" s="13" t="s">
        <v>1779</v>
      </c>
      <c r="C83" s="28">
        <v>17</v>
      </c>
      <c r="D83" s="27">
        <v>11.402922868231963</v>
      </c>
      <c r="E83" s="28">
        <v>17</v>
      </c>
      <c r="F83" s="27">
        <v>1.5461858217225362</v>
      </c>
      <c r="G83" s="28">
        <v>19</v>
      </c>
      <c r="H83" s="27">
        <v>1.4060362570427909</v>
      </c>
      <c r="I83" s="28">
        <v>15</v>
      </c>
      <c r="J83" s="27">
        <v>0.37707407407407406</v>
      </c>
    </row>
    <row r="84" spans="1:10" ht="12.6" customHeight="1">
      <c r="A84" s="12" t="s">
        <v>1670</v>
      </c>
      <c r="B84" s="13" t="s">
        <v>1780</v>
      </c>
      <c r="C84" s="28">
        <v>577</v>
      </c>
      <c r="D84" s="27">
        <v>13.707606497329602</v>
      </c>
      <c r="E84" s="28">
        <v>578</v>
      </c>
      <c r="F84" s="27">
        <v>9.3445009070210592</v>
      </c>
      <c r="G84" s="28">
        <v>615</v>
      </c>
      <c r="H84" s="27">
        <v>6.0168754962663957</v>
      </c>
      <c r="I84" s="28">
        <v>506</v>
      </c>
      <c r="J84" s="27">
        <v>0.7386855605761411</v>
      </c>
    </row>
    <row r="85" spans="1:10" ht="12.6" customHeight="1">
      <c r="A85" s="12" t="s">
        <v>1671</v>
      </c>
      <c r="B85" s="13" t="s">
        <v>1781</v>
      </c>
      <c r="C85" s="28">
        <v>466</v>
      </c>
      <c r="D85" s="27">
        <v>2.3704199819940137</v>
      </c>
      <c r="E85" s="28">
        <v>460</v>
      </c>
      <c r="F85" s="27">
        <v>2.0816639011427456</v>
      </c>
      <c r="G85" s="28">
        <v>463</v>
      </c>
      <c r="H85" s="27">
        <v>0.25150634120007687</v>
      </c>
      <c r="I85" s="28">
        <v>393</v>
      </c>
      <c r="J85" s="27">
        <v>2.1342849256053706</v>
      </c>
    </row>
    <row r="86" spans="1:10" ht="12.6" customHeight="1">
      <c r="A86" s="12" t="s">
        <v>1672</v>
      </c>
      <c r="B86" s="13" t="s">
        <v>1782</v>
      </c>
      <c r="C86" s="28">
        <v>152</v>
      </c>
      <c r="D86" s="27">
        <v>4.1851517432624572</v>
      </c>
      <c r="E86" s="28">
        <v>145</v>
      </c>
      <c r="F86" s="27">
        <v>3.778910802467109</v>
      </c>
      <c r="G86" s="28">
        <v>144</v>
      </c>
      <c r="H86" s="27">
        <v>2.0586259431463869</v>
      </c>
      <c r="I86" s="28">
        <v>127</v>
      </c>
      <c r="J86" s="27">
        <v>1.9508104422951817</v>
      </c>
    </row>
    <row r="87" spans="1:10" ht="12.6" customHeight="1">
      <c r="A87" s="12" t="s">
        <v>1673</v>
      </c>
      <c r="B87" s="13" t="s">
        <v>1783</v>
      </c>
      <c r="C87" s="28">
        <v>905</v>
      </c>
      <c r="D87" s="27">
        <v>1.5950648667484502</v>
      </c>
      <c r="E87" s="28">
        <v>906</v>
      </c>
      <c r="F87" s="27">
        <v>2.5901990544738216</v>
      </c>
      <c r="G87" s="28">
        <v>940</v>
      </c>
      <c r="H87" s="27">
        <v>1.5514104442109691</v>
      </c>
      <c r="I87" s="28">
        <v>762</v>
      </c>
      <c r="J87" s="27">
        <v>4.5846982815615424E-2</v>
      </c>
    </row>
    <row r="88" spans="1:10" ht="12.6" customHeight="1">
      <c r="A88" s="12" t="s">
        <v>1674</v>
      </c>
      <c r="B88" s="13" t="s">
        <v>1784</v>
      </c>
      <c r="C88" s="28">
        <v>69</v>
      </c>
      <c r="D88" s="27">
        <v>0.60099536775483253</v>
      </c>
      <c r="E88" s="28">
        <v>66</v>
      </c>
      <c r="F88" s="27">
        <v>0.58670599692725789</v>
      </c>
      <c r="G88" s="28">
        <v>68</v>
      </c>
      <c r="H88" s="27">
        <v>0.50631738743271226</v>
      </c>
      <c r="I88" s="28">
        <v>64</v>
      </c>
      <c r="J88" s="27">
        <v>9.4191906785020818E-2</v>
      </c>
    </row>
    <row r="89" spans="1:10" ht="12.6" customHeight="1">
      <c r="A89" s="12" t="s">
        <v>1675</v>
      </c>
      <c r="B89" s="13" t="s">
        <v>1785</v>
      </c>
      <c r="C89" s="28">
        <v>198</v>
      </c>
      <c r="D89" s="27">
        <v>11.95903854161531</v>
      </c>
      <c r="E89" s="28">
        <v>195</v>
      </c>
      <c r="F89" s="27">
        <v>11.668272286607621</v>
      </c>
      <c r="G89" s="28">
        <v>205</v>
      </c>
      <c r="H89" s="27">
        <v>11.5055067496815</v>
      </c>
      <c r="I89" s="28">
        <v>176</v>
      </c>
      <c r="J89" s="27">
        <v>0.23850724038739043</v>
      </c>
    </row>
    <row r="90" spans="1:10" ht="12.6" customHeight="1">
      <c r="A90" s="12" t="s">
        <v>1676</v>
      </c>
      <c r="B90" s="13" t="s">
        <v>1786</v>
      </c>
      <c r="C90" s="28">
        <v>1</v>
      </c>
      <c r="D90" s="27">
        <v>0.13413461538461538</v>
      </c>
      <c r="E90" s="28">
        <v>1</v>
      </c>
      <c r="F90" s="27">
        <v>0.13413461538461538</v>
      </c>
      <c r="G90" s="28">
        <v>1</v>
      </c>
      <c r="H90" s="27">
        <v>0.13413461538461538</v>
      </c>
      <c r="I90" s="28">
        <v>1</v>
      </c>
      <c r="J90" s="27">
        <v>0</v>
      </c>
    </row>
    <row r="91" spans="1:10" ht="12.6" customHeight="1">
      <c r="A91" s="12" t="s">
        <v>1677</v>
      </c>
      <c r="B91" s="13" t="s">
        <v>1787</v>
      </c>
      <c r="C91" s="28">
        <v>39</v>
      </c>
      <c r="D91" s="27">
        <v>32.459501412480357</v>
      </c>
      <c r="E91" s="28">
        <v>43</v>
      </c>
      <c r="F91" s="27">
        <v>60.779092569833857</v>
      </c>
      <c r="G91" s="28">
        <v>45</v>
      </c>
      <c r="H91" s="27">
        <v>72.22244113420382</v>
      </c>
      <c r="I91" s="28">
        <v>37</v>
      </c>
      <c r="J91" s="27">
        <v>1.3040221283866815</v>
      </c>
    </row>
    <row r="92" spans="1:10" ht="12.6" customHeight="1">
      <c r="A92" s="12" t="s">
        <v>1678</v>
      </c>
      <c r="B92" s="13" t="s">
        <v>1788</v>
      </c>
      <c r="C92" s="28">
        <v>2919</v>
      </c>
      <c r="D92" s="27">
        <v>8.7063664922040562</v>
      </c>
      <c r="E92" s="28">
        <v>4149</v>
      </c>
      <c r="F92" s="27">
        <v>8.3180453011591702</v>
      </c>
      <c r="G92" s="28">
        <v>4220</v>
      </c>
      <c r="H92" s="27">
        <v>7.1093047742974802</v>
      </c>
      <c r="I92" s="28">
        <v>3361</v>
      </c>
      <c r="J92" s="27">
        <v>0.69889343881576982</v>
      </c>
    </row>
    <row r="93" spans="1:10" ht="12.6" customHeight="1">
      <c r="A93" s="12" t="s">
        <v>1679</v>
      </c>
      <c r="B93" s="13" t="s">
        <v>1789</v>
      </c>
      <c r="C93" s="28">
        <v>3</v>
      </c>
      <c r="D93" s="27">
        <v>0.1167235699311171</v>
      </c>
      <c r="E93" s="28">
        <v>1</v>
      </c>
      <c r="F93" s="27">
        <v>0.10285714285714286</v>
      </c>
      <c r="G93" s="28">
        <v>2</v>
      </c>
      <c r="H93" s="27">
        <v>0.15127583108715184</v>
      </c>
      <c r="I93" s="28">
        <v>2</v>
      </c>
      <c r="J93" s="27">
        <v>0</v>
      </c>
    </row>
    <row r="94" spans="1:10" ht="12.6" customHeight="1">
      <c r="A94" s="12" t="s">
        <v>1680</v>
      </c>
      <c r="B94" s="13" t="s">
        <v>1790</v>
      </c>
      <c r="C94" s="28">
        <v>3</v>
      </c>
      <c r="D94" s="27">
        <v>0.27702407002188184</v>
      </c>
      <c r="E94" s="28">
        <v>3</v>
      </c>
      <c r="F94" s="27">
        <v>0.25009117432530997</v>
      </c>
      <c r="G94" s="28">
        <v>3</v>
      </c>
      <c r="H94" s="27">
        <v>0.23637855579868708</v>
      </c>
      <c r="I94" s="28">
        <v>3</v>
      </c>
      <c r="J94" s="27">
        <v>1.3639679066374907E-2</v>
      </c>
    </row>
    <row r="95" spans="1:10" ht="12.6" customHeight="1">
      <c r="A95" s="12" t="s">
        <v>1681</v>
      </c>
      <c r="B95" s="13" t="s">
        <v>1791</v>
      </c>
      <c r="C95" s="28">
        <v>1</v>
      </c>
      <c r="D95" s="27">
        <v>0.8165137614678899</v>
      </c>
      <c r="E95" s="28">
        <v>1</v>
      </c>
      <c r="F95" s="27">
        <v>0.8165137614678899</v>
      </c>
      <c r="G95" s="28">
        <v>1</v>
      </c>
      <c r="H95" s="27">
        <v>0.50458715596330272</v>
      </c>
      <c r="I95" s="28">
        <v>1</v>
      </c>
      <c r="J95" s="27">
        <v>0.31192660550458717</v>
      </c>
    </row>
    <row r="96" spans="1:10" ht="12.6" customHeight="1">
      <c r="A96" s="12" t="s">
        <v>1682</v>
      </c>
      <c r="B96" s="13" t="s">
        <v>1792</v>
      </c>
      <c r="C96" s="28">
        <v>22</v>
      </c>
      <c r="D96" s="27">
        <v>14.433231655392781</v>
      </c>
      <c r="E96" s="28">
        <v>22</v>
      </c>
      <c r="F96" s="27">
        <v>14.419137217985689</v>
      </c>
      <c r="G96" s="28">
        <v>21</v>
      </c>
      <c r="H96" s="27">
        <v>14.671056727930178</v>
      </c>
      <c r="I96" s="28">
        <v>21</v>
      </c>
      <c r="J96" s="27">
        <v>0.21030321849693207</v>
      </c>
    </row>
    <row r="97" spans="1:10" ht="12.6" customHeight="1">
      <c r="A97" s="12" t="s">
        <v>1683</v>
      </c>
      <c r="B97" s="13" t="s">
        <v>1793</v>
      </c>
      <c r="C97" s="28">
        <v>5</v>
      </c>
      <c r="D97" s="27">
        <v>6.0678899454518644</v>
      </c>
      <c r="E97" s="28">
        <v>5</v>
      </c>
      <c r="F97" s="27">
        <v>4.4095954029157491</v>
      </c>
      <c r="G97" s="28">
        <v>5</v>
      </c>
      <c r="H97" s="27">
        <v>1.6725365793863376</v>
      </c>
      <c r="I97" s="28">
        <v>4</v>
      </c>
      <c r="J97" s="27">
        <v>5.8823529411764705E-2</v>
      </c>
    </row>
    <row r="98" spans="1:10" ht="12.6" customHeight="1">
      <c r="A98" s="12" t="s">
        <v>1684</v>
      </c>
      <c r="B98" s="13" t="s">
        <v>1794</v>
      </c>
      <c r="C98" s="28">
        <v>16</v>
      </c>
      <c r="D98" s="27">
        <v>18.019422087505436</v>
      </c>
      <c r="E98" s="28">
        <v>16</v>
      </c>
      <c r="F98" s="27">
        <v>20.52806876427881</v>
      </c>
      <c r="G98" s="28">
        <v>17</v>
      </c>
      <c r="H98" s="27">
        <v>19.327037404241391</v>
      </c>
      <c r="I98" s="28">
        <v>17</v>
      </c>
      <c r="J98" s="27">
        <v>1.173319743278275E-2</v>
      </c>
    </row>
    <row r="99" spans="1:10" ht="12.6" customHeight="1">
      <c r="A99" s="12" t="s">
        <v>492</v>
      </c>
      <c r="B99" s="13" t="s">
        <v>1795</v>
      </c>
      <c r="C99" s="28">
        <v>151</v>
      </c>
      <c r="D99" s="27">
        <v>12.666436483644912</v>
      </c>
      <c r="E99" s="28">
        <v>154</v>
      </c>
      <c r="F99" s="27">
        <v>12.207123158628981</v>
      </c>
      <c r="G99" s="28">
        <v>158</v>
      </c>
      <c r="H99" s="27">
        <v>11.442489970093909</v>
      </c>
      <c r="I99" s="28">
        <v>134</v>
      </c>
      <c r="J99" s="27">
        <v>0.75492446451175532</v>
      </c>
    </row>
    <row r="100" spans="1:10" ht="12.6" customHeight="1">
      <c r="A100" s="12" t="s">
        <v>493</v>
      </c>
      <c r="B100" s="13" t="s">
        <v>696</v>
      </c>
      <c r="C100" s="28">
        <v>3</v>
      </c>
      <c r="D100" s="27">
        <v>5.4733997882206896E-3</v>
      </c>
      <c r="E100" s="28">
        <v>2</v>
      </c>
      <c r="F100" s="27">
        <v>0.28786833169021797</v>
      </c>
      <c r="G100" s="28">
        <v>2</v>
      </c>
      <c r="H100" s="27">
        <v>0.28786833169021797</v>
      </c>
      <c r="I100" s="28">
        <v>0</v>
      </c>
      <c r="J100" s="27" t="s">
        <v>961</v>
      </c>
    </row>
    <row r="101" spans="1:10" ht="12.6" customHeight="1">
      <c r="A101" s="12" t="s">
        <v>699</v>
      </c>
      <c r="B101" s="13" t="s">
        <v>697</v>
      </c>
      <c r="C101" s="28">
        <v>64</v>
      </c>
      <c r="D101" s="27">
        <v>0.54354079107009723</v>
      </c>
      <c r="E101" s="28">
        <v>62</v>
      </c>
      <c r="F101" s="27">
        <v>0.54216131608109286</v>
      </c>
      <c r="G101" s="28">
        <v>65</v>
      </c>
      <c r="H101" s="27">
        <v>0.4237800954508415</v>
      </c>
      <c r="I101" s="28">
        <v>59</v>
      </c>
      <c r="J101" s="27">
        <v>9.6379878547296891E-2</v>
      </c>
    </row>
    <row r="102" spans="1:10" ht="12.6" customHeight="1">
      <c r="A102" s="12" t="s">
        <v>700</v>
      </c>
      <c r="B102" s="13" t="s">
        <v>698</v>
      </c>
      <c r="C102" s="28">
        <v>221</v>
      </c>
      <c r="D102" s="27">
        <v>70.530279929989334</v>
      </c>
      <c r="E102" s="28">
        <v>261</v>
      </c>
      <c r="F102" s="27">
        <v>57.25965668411223</v>
      </c>
      <c r="G102" s="28">
        <v>265</v>
      </c>
      <c r="H102" s="27">
        <v>37.122675349076587</v>
      </c>
      <c r="I102" s="28">
        <v>224</v>
      </c>
      <c r="J102" s="27">
        <v>22.742571076809778</v>
      </c>
    </row>
    <row r="103" spans="1:10" ht="12.6" customHeight="1">
      <c r="A103" s="12" t="s">
        <v>494</v>
      </c>
      <c r="B103" s="13" t="s">
        <v>2180</v>
      </c>
      <c r="C103" s="28">
        <v>758</v>
      </c>
      <c r="D103" s="27">
        <v>1.5820808311687566</v>
      </c>
      <c r="E103" s="28">
        <v>884</v>
      </c>
      <c r="F103" s="27">
        <v>3.8776667214808187</v>
      </c>
      <c r="G103" s="28">
        <v>933</v>
      </c>
      <c r="H103" s="27">
        <v>3.5006043546583099</v>
      </c>
      <c r="I103" s="28">
        <v>792</v>
      </c>
      <c r="J103" s="27">
        <v>0.14348363132836292</v>
      </c>
    </row>
    <row r="104" spans="1:10" ht="12.6" customHeight="1">
      <c r="A104" s="52" t="s">
        <v>439</v>
      </c>
      <c r="B104" s="13" t="s">
        <v>495</v>
      </c>
      <c r="C104" s="28">
        <v>18</v>
      </c>
      <c r="D104" s="27">
        <v>11.611294195348336</v>
      </c>
      <c r="E104" s="28">
        <v>18</v>
      </c>
      <c r="F104" s="27">
        <v>11.682456026912527</v>
      </c>
      <c r="G104" s="28">
        <v>20</v>
      </c>
      <c r="H104" s="27">
        <v>1.2163234218574306</v>
      </c>
      <c r="I104" s="28">
        <v>15</v>
      </c>
      <c r="J104" s="27">
        <v>0.3348550495152306</v>
      </c>
    </row>
    <row r="105" spans="1:10" ht="12.6" customHeight="1">
      <c r="A105" s="40"/>
      <c r="B105" s="13" t="s">
        <v>499</v>
      </c>
      <c r="C105" s="28">
        <v>19823</v>
      </c>
      <c r="D105" s="27">
        <v>103.67665157870331</v>
      </c>
      <c r="E105" s="28">
        <v>21499</v>
      </c>
      <c r="F105" s="27">
        <v>107.81467398955047</v>
      </c>
      <c r="G105" s="28">
        <v>21798</v>
      </c>
      <c r="H105" s="27">
        <v>11.234314140546143</v>
      </c>
      <c r="I105" s="28">
        <v>18883</v>
      </c>
      <c r="J105" s="27">
        <v>98.322235817075494</v>
      </c>
    </row>
    <row r="106" spans="1:10" ht="12.75" customHeight="1">
      <c r="A106" s="2"/>
      <c r="C106" s="33"/>
      <c r="D106" s="39"/>
      <c r="E106" s="39"/>
      <c r="F106" s="39"/>
      <c r="G106" s="39"/>
      <c r="H106" s="39"/>
      <c r="I106" s="39"/>
      <c r="J106" s="39"/>
    </row>
    <row r="107" spans="1:10" ht="12.75" customHeight="1">
      <c r="A107" s="2"/>
    </row>
    <row r="108" spans="1:10" ht="12.75" customHeight="1">
      <c r="A108" s="2"/>
    </row>
    <row r="109" spans="1:10" ht="12.75" customHeight="1">
      <c r="A109" s="2"/>
    </row>
    <row r="110" spans="1:10" ht="12.75" customHeight="1">
      <c r="A110" s="2"/>
    </row>
    <row r="111" spans="1:10" ht="12.75" customHeight="1">
      <c r="A111" s="2"/>
    </row>
    <row r="112" spans="1:10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  <row r="198" spans="1:1" ht="12.75" customHeight="1">
      <c r="A198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/>
  <dimension ref="A1:J198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/>
  <cols>
    <col min="1" max="1" width="3.875" style="6" customWidth="1"/>
    <col min="2" max="2" width="31.875" style="6" customWidth="1"/>
    <col min="3" max="3" width="6" style="2" bestFit="1" customWidth="1"/>
    <col min="4" max="4" width="6.375" style="3" bestFit="1" customWidth="1"/>
    <col min="5" max="5" width="6" style="3" customWidth="1"/>
    <col min="6" max="6" width="6.375" style="3" customWidth="1"/>
    <col min="7" max="7" width="6" style="3" customWidth="1"/>
    <col min="8" max="8" width="6.375" style="3" customWidth="1"/>
    <col min="9" max="9" width="6" style="2" customWidth="1"/>
    <col min="10" max="10" width="6.375" style="6" customWidth="1"/>
    <col min="11" max="16384" width="7.5" style="3"/>
  </cols>
  <sheetData>
    <row r="1" spans="1:10" ht="12.75" customHeight="1">
      <c r="A1" s="1" t="s">
        <v>3088</v>
      </c>
      <c r="J1" s="3"/>
    </row>
    <row r="2" spans="1:10" ht="12.75" customHeight="1">
      <c r="A2" s="1"/>
      <c r="J2" s="38" t="s">
        <v>1336</v>
      </c>
    </row>
    <row r="3" spans="1:10" ht="12.6" customHeight="1">
      <c r="A3" s="209" t="s">
        <v>447</v>
      </c>
      <c r="B3" s="210"/>
      <c r="C3" s="213" t="s">
        <v>1337</v>
      </c>
      <c r="D3" s="214"/>
      <c r="E3" s="197" t="s">
        <v>1338</v>
      </c>
      <c r="F3" s="199"/>
      <c r="G3" s="197" t="s">
        <v>1339</v>
      </c>
      <c r="H3" s="199"/>
      <c r="I3" s="197" t="s">
        <v>1340</v>
      </c>
      <c r="J3" s="199"/>
    </row>
    <row r="4" spans="1:10" ht="21">
      <c r="A4" s="211"/>
      <c r="B4" s="212"/>
      <c r="C4" s="170" t="s">
        <v>1341</v>
      </c>
      <c r="D4" s="152" t="s">
        <v>3249</v>
      </c>
      <c r="E4" s="170" t="s">
        <v>1341</v>
      </c>
      <c r="F4" s="152" t="s">
        <v>3249</v>
      </c>
      <c r="G4" s="170" t="s">
        <v>1341</v>
      </c>
      <c r="H4" s="152" t="s">
        <v>3249</v>
      </c>
      <c r="I4" s="170" t="s">
        <v>1341</v>
      </c>
      <c r="J4" s="152" t="s">
        <v>3249</v>
      </c>
    </row>
    <row r="5" spans="1:10" ht="12.6" customHeight="1">
      <c r="A5" s="12" t="s">
        <v>449</v>
      </c>
      <c r="B5" s="13" t="s">
        <v>2802</v>
      </c>
      <c r="C5" s="28">
        <v>113</v>
      </c>
      <c r="D5" s="27">
        <v>3.2502288480153649</v>
      </c>
      <c r="E5" s="28">
        <v>113</v>
      </c>
      <c r="F5" s="27">
        <v>3.2660490498651602</v>
      </c>
      <c r="G5" s="28">
        <v>119</v>
      </c>
      <c r="H5" s="27">
        <v>0.60727209176975894</v>
      </c>
      <c r="I5" s="28">
        <v>98</v>
      </c>
      <c r="J5" s="27">
        <v>9.5517126855858003E-2</v>
      </c>
    </row>
    <row r="6" spans="1:10" ht="12.6" customHeight="1">
      <c r="A6" s="12" t="s">
        <v>450</v>
      </c>
      <c r="B6" s="13" t="s">
        <v>955</v>
      </c>
      <c r="C6" s="28">
        <v>0</v>
      </c>
      <c r="D6" s="27" t="s">
        <v>961</v>
      </c>
      <c r="E6" s="28">
        <v>1</v>
      </c>
      <c r="F6" s="27">
        <v>0</v>
      </c>
      <c r="G6" s="28">
        <v>1</v>
      </c>
      <c r="H6" s="27">
        <v>0</v>
      </c>
      <c r="I6" s="28">
        <v>1</v>
      </c>
      <c r="J6" s="27">
        <v>0</v>
      </c>
    </row>
    <row r="7" spans="1:10" ht="12.6" customHeight="1">
      <c r="A7" s="12" t="s">
        <v>451</v>
      </c>
      <c r="B7" s="13" t="s">
        <v>956</v>
      </c>
      <c r="C7" s="28">
        <v>1</v>
      </c>
      <c r="D7" s="27">
        <v>13.395348837209303</v>
      </c>
      <c r="E7" s="28">
        <v>1</v>
      </c>
      <c r="F7" s="27">
        <v>13.488372093023257</v>
      </c>
      <c r="G7" s="28">
        <v>2</v>
      </c>
      <c r="H7" s="27">
        <v>0.39859496124031002</v>
      </c>
      <c r="I7" s="28">
        <v>1</v>
      </c>
      <c r="J7" s="27">
        <v>13.395348837209303</v>
      </c>
    </row>
    <row r="8" spans="1:10" ht="12.6" customHeight="1">
      <c r="A8" s="12" t="s">
        <v>452</v>
      </c>
      <c r="B8" s="13" t="s">
        <v>957</v>
      </c>
      <c r="C8" s="28">
        <v>5</v>
      </c>
      <c r="D8" s="27">
        <v>1040.1509743919476</v>
      </c>
      <c r="E8" s="28">
        <v>5</v>
      </c>
      <c r="F8" s="27">
        <v>1040.1509743919476</v>
      </c>
      <c r="G8" s="28">
        <v>5</v>
      </c>
      <c r="H8" s="27">
        <v>47.83731291971305</v>
      </c>
      <c r="I8" s="28">
        <v>5</v>
      </c>
      <c r="J8" s="27">
        <v>992.27556623413932</v>
      </c>
    </row>
    <row r="9" spans="1:10" ht="12.6" customHeight="1">
      <c r="A9" s="12" t="s">
        <v>453</v>
      </c>
      <c r="B9" s="13" t="s">
        <v>958</v>
      </c>
      <c r="C9" s="28">
        <v>96</v>
      </c>
      <c r="D9" s="27">
        <v>5.8567165010890561</v>
      </c>
      <c r="E9" s="28">
        <v>94</v>
      </c>
      <c r="F9" s="27">
        <v>6.0623778753052981</v>
      </c>
      <c r="G9" s="28">
        <v>93</v>
      </c>
      <c r="H9" s="27">
        <v>5.5190606361415959</v>
      </c>
      <c r="I9" s="28">
        <v>78</v>
      </c>
      <c r="J9" s="27">
        <v>0.25979638985616949</v>
      </c>
    </row>
    <row r="10" spans="1:10" ht="12.6" customHeight="1">
      <c r="A10" s="12" t="s">
        <v>454</v>
      </c>
      <c r="B10" s="13" t="s">
        <v>959</v>
      </c>
      <c r="C10" s="28">
        <v>46</v>
      </c>
      <c r="D10" s="27">
        <v>5.0617261000563447</v>
      </c>
      <c r="E10" s="28">
        <v>48</v>
      </c>
      <c r="F10" s="27">
        <v>12.419169442238621</v>
      </c>
      <c r="G10" s="28">
        <v>48</v>
      </c>
      <c r="H10" s="27">
        <v>12.068258958750834</v>
      </c>
      <c r="I10" s="28">
        <v>45</v>
      </c>
      <c r="J10" s="27">
        <v>0.30496875587319316</v>
      </c>
    </row>
    <row r="11" spans="1:10" ht="12.6" customHeight="1">
      <c r="A11" s="12" t="s">
        <v>455</v>
      </c>
      <c r="B11" s="13" t="s">
        <v>960</v>
      </c>
      <c r="C11" s="28">
        <v>3</v>
      </c>
      <c r="D11" s="27">
        <v>3.7043411742206926E-2</v>
      </c>
      <c r="E11" s="28">
        <v>3</v>
      </c>
      <c r="F11" s="27">
        <v>0.51584396123132248</v>
      </c>
      <c r="G11" s="28">
        <v>2</v>
      </c>
      <c r="H11" s="27">
        <v>0.73962939566224473</v>
      </c>
      <c r="I11" s="28">
        <v>2</v>
      </c>
      <c r="J11" s="27">
        <v>3.4136546184738957E-2</v>
      </c>
    </row>
    <row r="12" spans="1:10" ht="12.6" customHeight="1">
      <c r="A12" s="12" t="s">
        <v>456</v>
      </c>
      <c r="B12" s="13" t="s">
        <v>2357</v>
      </c>
      <c r="C12" s="28">
        <v>2</v>
      </c>
      <c r="D12" s="27">
        <v>8.644277159954741E-3</v>
      </c>
      <c r="E12" s="28">
        <v>2</v>
      </c>
      <c r="F12" s="27">
        <v>8.644277159954741E-3</v>
      </c>
      <c r="G12" s="28">
        <v>2</v>
      </c>
      <c r="H12" s="27">
        <v>3.1925765917261324E-3</v>
      </c>
      <c r="I12" s="28">
        <v>2</v>
      </c>
      <c r="J12" s="27">
        <v>5.4517005682286094E-3</v>
      </c>
    </row>
    <row r="13" spans="1:10" ht="12.6" customHeight="1">
      <c r="A13" s="12" t="s">
        <v>457</v>
      </c>
      <c r="B13" s="13" t="s">
        <v>2358</v>
      </c>
      <c r="C13" s="28">
        <v>1787</v>
      </c>
      <c r="D13" s="27">
        <v>1.2974001847847481</v>
      </c>
      <c r="E13" s="28">
        <v>1758</v>
      </c>
      <c r="F13" s="27">
        <v>1.104177640177066</v>
      </c>
      <c r="G13" s="28">
        <v>1790</v>
      </c>
      <c r="H13" s="27">
        <v>1.0176348494107426</v>
      </c>
      <c r="I13" s="28">
        <v>1631</v>
      </c>
      <c r="J13" s="27">
        <v>0.30297588365281408</v>
      </c>
    </row>
    <row r="14" spans="1:10" ht="12.6" customHeight="1">
      <c r="A14" s="12" t="s">
        <v>458</v>
      </c>
      <c r="B14" s="13" t="s">
        <v>2359</v>
      </c>
      <c r="C14" s="28">
        <v>350</v>
      </c>
      <c r="D14" s="27">
        <v>2.1147394244079321</v>
      </c>
      <c r="E14" s="28">
        <v>348</v>
      </c>
      <c r="F14" s="27">
        <v>2.3785565390558139</v>
      </c>
      <c r="G14" s="28">
        <v>351</v>
      </c>
      <c r="H14" s="27">
        <v>1.0253333466101682</v>
      </c>
      <c r="I14" s="28">
        <v>335</v>
      </c>
      <c r="J14" s="27">
        <v>1.3591331707313825</v>
      </c>
    </row>
    <row r="15" spans="1:10" ht="12.6" customHeight="1">
      <c r="A15" s="12" t="s">
        <v>459</v>
      </c>
      <c r="B15" s="13" t="s">
        <v>2360</v>
      </c>
      <c r="C15" s="28">
        <v>329</v>
      </c>
      <c r="D15" s="27">
        <v>5.740261553132969</v>
      </c>
      <c r="E15" s="28">
        <v>331</v>
      </c>
      <c r="F15" s="27">
        <v>5.9058998568326126</v>
      </c>
      <c r="G15" s="28">
        <v>325</v>
      </c>
      <c r="H15" s="27">
        <v>3.0864198077738068</v>
      </c>
      <c r="I15" s="28">
        <v>298</v>
      </c>
      <c r="J15" s="27">
        <v>2.9476183661471058</v>
      </c>
    </row>
    <row r="16" spans="1:10" ht="12.6" customHeight="1">
      <c r="A16" s="12" t="s">
        <v>460</v>
      </c>
      <c r="B16" s="13" t="s">
        <v>2361</v>
      </c>
      <c r="C16" s="28">
        <v>32</v>
      </c>
      <c r="D16" s="27">
        <v>0.40978771182195883</v>
      </c>
      <c r="E16" s="28">
        <v>32</v>
      </c>
      <c r="F16" s="27">
        <v>0.37346782935027051</v>
      </c>
      <c r="G16" s="28">
        <v>35</v>
      </c>
      <c r="H16" s="27">
        <v>0.32866232472454965</v>
      </c>
      <c r="I16" s="28">
        <v>34</v>
      </c>
      <c r="J16" s="27">
        <v>0.16320840874567083</v>
      </c>
    </row>
    <row r="17" spans="1:10" ht="12.6" customHeight="1">
      <c r="A17" s="12" t="s">
        <v>461</v>
      </c>
      <c r="B17" s="13" t="s">
        <v>2362</v>
      </c>
      <c r="C17" s="28">
        <v>22</v>
      </c>
      <c r="D17" s="27">
        <v>0.1422242147855888</v>
      </c>
      <c r="E17" s="28">
        <v>22</v>
      </c>
      <c r="F17" s="27">
        <v>0.15199263670903043</v>
      </c>
      <c r="G17" s="28">
        <v>21</v>
      </c>
      <c r="H17" s="27">
        <v>0.10819606017711336</v>
      </c>
      <c r="I17" s="28">
        <v>21</v>
      </c>
      <c r="J17" s="27">
        <v>4.8469451559308888E-2</v>
      </c>
    </row>
    <row r="18" spans="1:10" ht="12.6" customHeight="1">
      <c r="A18" s="12" t="s">
        <v>462</v>
      </c>
      <c r="B18" s="13" t="s">
        <v>2363</v>
      </c>
      <c r="C18" s="28">
        <v>281</v>
      </c>
      <c r="D18" s="27">
        <v>8.778355660226973</v>
      </c>
      <c r="E18" s="28">
        <v>280</v>
      </c>
      <c r="F18" s="27">
        <v>8.5920804301811398</v>
      </c>
      <c r="G18" s="28">
        <v>274</v>
      </c>
      <c r="H18" s="27">
        <v>7.4082031369527677</v>
      </c>
      <c r="I18" s="28">
        <v>231</v>
      </c>
      <c r="J18" s="27">
        <v>1.6981981538600726</v>
      </c>
    </row>
    <row r="19" spans="1:10" ht="12.6" customHeight="1">
      <c r="A19" s="12" t="s">
        <v>463</v>
      </c>
      <c r="B19" s="13" t="s">
        <v>2364</v>
      </c>
      <c r="C19" s="28">
        <v>58</v>
      </c>
      <c r="D19" s="27">
        <v>0.53763500418144539</v>
      </c>
      <c r="E19" s="28">
        <v>58</v>
      </c>
      <c r="F19" s="27">
        <v>0.53181363390088032</v>
      </c>
      <c r="G19" s="28">
        <v>55</v>
      </c>
      <c r="H19" s="27">
        <v>2.2959375272483928E-2</v>
      </c>
      <c r="I19" s="28">
        <v>51</v>
      </c>
      <c r="J19" s="27">
        <v>0.54920383709481035</v>
      </c>
    </row>
    <row r="20" spans="1:10" ht="12.6" customHeight="1">
      <c r="A20" s="12" t="s">
        <v>464</v>
      </c>
      <c r="B20" s="13" t="s">
        <v>2365</v>
      </c>
      <c r="C20" s="28">
        <v>879</v>
      </c>
      <c r="D20" s="27">
        <v>1.780523874208773</v>
      </c>
      <c r="E20" s="28">
        <v>873</v>
      </c>
      <c r="F20" s="27">
        <v>1.7131203171592388</v>
      </c>
      <c r="G20" s="28">
        <v>866</v>
      </c>
      <c r="H20" s="27">
        <v>0.56688006115345591</v>
      </c>
      <c r="I20" s="28">
        <v>849</v>
      </c>
      <c r="J20" s="27">
        <v>1.1441621564368036</v>
      </c>
    </row>
    <row r="21" spans="1:10" ht="12.6" customHeight="1">
      <c r="A21" s="12" t="s">
        <v>465</v>
      </c>
      <c r="B21" s="13" t="s">
        <v>2366</v>
      </c>
      <c r="C21" s="28">
        <v>50</v>
      </c>
      <c r="D21" s="27">
        <v>1.8099478990989357</v>
      </c>
      <c r="E21" s="28">
        <v>50</v>
      </c>
      <c r="F21" s="27">
        <v>1.94847016367873</v>
      </c>
      <c r="G21" s="28">
        <v>49</v>
      </c>
      <c r="H21" s="27">
        <v>0.1031892780966298</v>
      </c>
      <c r="I21" s="28">
        <v>47</v>
      </c>
      <c r="J21" s="27">
        <v>1.939424147569798</v>
      </c>
    </row>
    <row r="22" spans="1:10" ht="12.6" customHeight="1">
      <c r="A22" s="12" t="s">
        <v>466</v>
      </c>
      <c r="B22" s="13" t="s">
        <v>2367</v>
      </c>
      <c r="C22" s="28">
        <v>72</v>
      </c>
      <c r="D22" s="27">
        <v>0.49138237212412034</v>
      </c>
      <c r="E22" s="28">
        <v>70</v>
      </c>
      <c r="F22" s="27">
        <v>0.47082914169986967</v>
      </c>
      <c r="G22" s="28">
        <v>65</v>
      </c>
      <c r="H22" s="27">
        <v>0.27306921208501994</v>
      </c>
      <c r="I22" s="28">
        <v>64</v>
      </c>
      <c r="J22" s="27">
        <v>0.2153110732069046</v>
      </c>
    </row>
    <row r="23" spans="1:10" ht="12.6" customHeight="1">
      <c r="A23" s="12" t="s">
        <v>467</v>
      </c>
      <c r="B23" s="13" t="s">
        <v>2368</v>
      </c>
      <c r="C23" s="28">
        <v>94</v>
      </c>
      <c r="D23" s="27">
        <v>0.21065491852434676</v>
      </c>
      <c r="E23" s="28">
        <v>91</v>
      </c>
      <c r="F23" s="27">
        <v>0.2082552554965707</v>
      </c>
      <c r="G23" s="28">
        <v>88</v>
      </c>
      <c r="H23" s="27">
        <v>0.12064457386077344</v>
      </c>
      <c r="I23" s="28">
        <v>87</v>
      </c>
      <c r="J23" s="27">
        <v>7.4000804945045393E-2</v>
      </c>
    </row>
    <row r="24" spans="1:10" ht="12.6" customHeight="1">
      <c r="A24" s="12" t="s">
        <v>468</v>
      </c>
      <c r="B24" s="13" t="s">
        <v>2369</v>
      </c>
      <c r="C24" s="28">
        <v>9</v>
      </c>
      <c r="D24" s="27">
        <v>0.26867881944852368</v>
      </c>
      <c r="E24" s="28">
        <v>9</v>
      </c>
      <c r="F24" s="27">
        <v>0.27881905880414021</v>
      </c>
      <c r="G24" s="28">
        <v>9</v>
      </c>
      <c r="H24" s="27">
        <v>0.24733108121784364</v>
      </c>
      <c r="I24" s="28">
        <v>8</v>
      </c>
      <c r="J24" s="27">
        <v>1.8035988794742507E-2</v>
      </c>
    </row>
    <row r="25" spans="1:10" ht="12.6" customHeight="1">
      <c r="A25" s="12" t="s">
        <v>469</v>
      </c>
      <c r="B25" s="13" t="s">
        <v>2370</v>
      </c>
      <c r="C25" s="28">
        <v>434</v>
      </c>
      <c r="D25" s="27">
        <v>0.88924595350519231</v>
      </c>
      <c r="E25" s="28">
        <v>411</v>
      </c>
      <c r="F25" s="27">
        <v>0.49010459362820352</v>
      </c>
      <c r="G25" s="28">
        <v>411</v>
      </c>
      <c r="H25" s="27">
        <v>0.32742965207820773</v>
      </c>
      <c r="I25" s="28">
        <v>391</v>
      </c>
      <c r="J25" s="27">
        <v>2.7346467426698901E-2</v>
      </c>
    </row>
    <row r="26" spans="1:10" ht="12.6" customHeight="1">
      <c r="A26" s="12" t="s">
        <v>470</v>
      </c>
      <c r="B26" s="13" t="s">
        <v>2371</v>
      </c>
      <c r="C26" s="28">
        <v>216</v>
      </c>
      <c r="D26" s="27">
        <v>1.0880905538110437</v>
      </c>
      <c r="E26" s="28">
        <v>213</v>
      </c>
      <c r="F26" s="27">
        <v>0.72525900693387158</v>
      </c>
      <c r="G26" s="28">
        <v>209</v>
      </c>
      <c r="H26" s="27">
        <v>0.32513704239954105</v>
      </c>
      <c r="I26" s="28">
        <v>196</v>
      </c>
      <c r="J26" s="27">
        <v>0.43848218061142336</v>
      </c>
    </row>
    <row r="27" spans="1:10" ht="12.6" customHeight="1">
      <c r="A27" s="12" t="s">
        <v>471</v>
      </c>
      <c r="B27" s="13" t="s">
        <v>2372</v>
      </c>
      <c r="C27" s="28">
        <v>182</v>
      </c>
      <c r="D27" s="27">
        <v>0.62986157862511583</v>
      </c>
      <c r="E27" s="28">
        <v>177</v>
      </c>
      <c r="F27" s="27">
        <v>0.65596623942034771</v>
      </c>
      <c r="G27" s="28">
        <v>175</v>
      </c>
      <c r="H27" s="27">
        <v>0.24803567143635247</v>
      </c>
      <c r="I27" s="28">
        <v>171</v>
      </c>
      <c r="J27" s="27">
        <v>0.41127078860492394</v>
      </c>
    </row>
    <row r="28" spans="1:10" ht="12.6" customHeight="1">
      <c r="A28" s="12" t="s">
        <v>472</v>
      </c>
      <c r="B28" s="13" t="s">
        <v>2373</v>
      </c>
      <c r="C28" s="28">
        <v>1065</v>
      </c>
      <c r="D28" s="27">
        <v>0.88518792758768483</v>
      </c>
      <c r="E28" s="28">
        <v>1044</v>
      </c>
      <c r="F28" s="27">
        <v>0.89977322559494433</v>
      </c>
      <c r="G28" s="28">
        <v>1031</v>
      </c>
      <c r="H28" s="27">
        <v>0.75962676083839131</v>
      </c>
      <c r="I28" s="28">
        <v>967</v>
      </c>
      <c r="J28" s="27">
        <v>6.6697785181290659E-2</v>
      </c>
    </row>
    <row r="29" spans="1:10" ht="12.6" customHeight="1">
      <c r="A29" s="12" t="s">
        <v>473</v>
      </c>
      <c r="B29" s="13" t="s">
        <v>2374</v>
      </c>
      <c r="C29" s="28">
        <v>125</v>
      </c>
      <c r="D29" s="27">
        <v>0.16896707410203227</v>
      </c>
      <c r="E29" s="28">
        <v>121</v>
      </c>
      <c r="F29" s="27">
        <v>6.6733815572016075E-2</v>
      </c>
      <c r="G29" s="28">
        <v>119</v>
      </c>
      <c r="H29" s="27">
        <v>4.0172289423909817E-2</v>
      </c>
      <c r="I29" s="28">
        <v>108</v>
      </c>
      <c r="J29" s="27">
        <v>2.7372826638842093E-2</v>
      </c>
    </row>
    <row r="30" spans="1:10" ht="12.6" customHeight="1">
      <c r="A30" s="12" t="s">
        <v>474</v>
      </c>
      <c r="B30" s="13" t="s">
        <v>2375</v>
      </c>
      <c r="C30" s="28">
        <v>127</v>
      </c>
      <c r="D30" s="27">
        <v>6.6723038659284833E-2</v>
      </c>
      <c r="E30" s="28">
        <v>120</v>
      </c>
      <c r="F30" s="27">
        <v>6.9393785341243033E-2</v>
      </c>
      <c r="G30" s="28">
        <v>124</v>
      </c>
      <c r="H30" s="27">
        <v>4.8025654530176723E-2</v>
      </c>
      <c r="I30" s="28">
        <v>115</v>
      </c>
      <c r="J30" s="27">
        <v>1.6382658737081182E-2</v>
      </c>
    </row>
    <row r="31" spans="1:10" ht="12.6" customHeight="1">
      <c r="A31" s="12" t="s">
        <v>475</v>
      </c>
      <c r="B31" s="13" t="s">
        <v>2376</v>
      </c>
      <c r="C31" s="28">
        <v>142</v>
      </c>
      <c r="D31" s="27">
        <v>0.35270670606552634</v>
      </c>
      <c r="E31" s="28">
        <v>141</v>
      </c>
      <c r="F31" s="27">
        <v>0.29851941567567064</v>
      </c>
      <c r="G31" s="28">
        <v>140</v>
      </c>
      <c r="H31" s="27">
        <v>0.15339299188160876</v>
      </c>
      <c r="I31" s="28">
        <v>134</v>
      </c>
      <c r="J31" s="27">
        <v>0.12357071650071237</v>
      </c>
    </row>
    <row r="32" spans="1:10" ht="12.6" customHeight="1">
      <c r="A32" s="12" t="s">
        <v>476</v>
      </c>
      <c r="B32" s="13" t="s">
        <v>2377</v>
      </c>
      <c r="C32" s="28">
        <v>361</v>
      </c>
      <c r="D32" s="27">
        <v>0.60912919096652429</v>
      </c>
      <c r="E32" s="28">
        <v>355</v>
      </c>
      <c r="F32" s="27">
        <v>0.62251295447360933</v>
      </c>
      <c r="G32" s="28">
        <v>358</v>
      </c>
      <c r="H32" s="27">
        <v>0.44340014290230778</v>
      </c>
      <c r="I32" s="28">
        <v>342</v>
      </c>
      <c r="J32" s="27">
        <v>0.15979570755771719</v>
      </c>
    </row>
    <row r="33" spans="1:10" ht="12.6" customHeight="1">
      <c r="A33" s="12" t="s">
        <v>477</v>
      </c>
      <c r="B33" s="13" t="s">
        <v>2378</v>
      </c>
      <c r="C33" s="28">
        <v>225</v>
      </c>
      <c r="D33" s="27">
        <v>0.11583474919547608</v>
      </c>
      <c r="E33" s="28">
        <v>219</v>
      </c>
      <c r="F33" s="27">
        <v>0.11244521351077623</v>
      </c>
      <c r="G33" s="28">
        <v>222</v>
      </c>
      <c r="H33" s="27">
        <v>7.93605787150342E-2</v>
      </c>
      <c r="I33" s="28">
        <v>214</v>
      </c>
      <c r="J33" s="27">
        <v>2.1533085654524581E-2</v>
      </c>
    </row>
    <row r="34" spans="1:10" ht="12.6" customHeight="1">
      <c r="A34" s="12" t="s">
        <v>478</v>
      </c>
      <c r="B34" s="13" t="s">
        <v>2379</v>
      </c>
      <c r="C34" s="28">
        <v>41</v>
      </c>
      <c r="D34" s="27">
        <v>9.6615209064750004E-2</v>
      </c>
      <c r="E34" s="28">
        <v>38</v>
      </c>
      <c r="F34" s="27">
        <v>9.6119210312362133E-2</v>
      </c>
      <c r="G34" s="28">
        <v>38</v>
      </c>
      <c r="H34" s="27">
        <v>6.1199651643510697E-2</v>
      </c>
      <c r="I34" s="28">
        <v>34</v>
      </c>
      <c r="J34" s="27">
        <v>1.5983963869387913E-2</v>
      </c>
    </row>
    <row r="35" spans="1:10" ht="12.6" customHeight="1">
      <c r="A35" s="12" t="s">
        <v>479</v>
      </c>
      <c r="B35" s="13" t="s">
        <v>2380</v>
      </c>
      <c r="C35" s="28">
        <v>525</v>
      </c>
      <c r="D35" s="27">
        <v>3.5795490975187358</v>
      </c>
      <c r="E35" s="28">
        <v>509</v>
      </c>
      <c r="F35" s="27">
        <v>3.6817112437120585</v>
      </c>
      <c r="G35" s="28">
        <v>517</v>
      </c>
      <c r="H35" s="27">
        <v>3.584793587493353</v>
      </c>
      <c r="I35" s="28">
        <v>475</v>
      </c>
      <c r="J35" s="27">
        <v>4.1974825419293503E-2</v>
      </c>
    </row>
    <row r="36" spans="1:10" ht="12.6" customHeight="1">
      <c r="A36" s="12" t="s">
        <v>480</v>
      </c>
      <c r="B36" s="13" t="s">
        <v>2381</v>
      </c>
      <c r="C36" s="28">
        <v>112</v>
      </c>
      <c r="D36" s="27">
        <v>2.1975797507521282</v>
      </c>
      <c r="E36" s="28">
        <v>109</v>
      </c>
      <c r="F36" s="27">
        <v>1.3929380521148522</v>
      </c>
      <c r="G36" s="28">
        <v>111</v>
      </c>
      <c r="H36" s="27">
        <v>1.2967763124699232</v>
      </c>
      <c r="I36" s="28">
        <v>97</v>
      </c>
      <c r="J36" s="27">
        <v>7.5335573961947455E-2</v>
      </c>
    </row>
    <row r="37" spans="1:10" ht="12.6" customHeight="1">
      <c r="A37" s="12" t="s">
        <v>1640</v>
      </c>
      <c r="B37" s="13" t="s">
        <v>2382</v>
      </c>
      <c r="C37" s="28">
        <v>28</v>
      </c>
      <c r="D37" s="27">
        <v>81.158653842299387</v>
      </c>
      <c r="E37" s="28">
        <v>28</v>
      </c>
      <c r="F37" s="27">
        <v>82.525122313504511</v>
      </c>
      <c r="G37" s="28">
        <v>28</v>
      </c>
      <c r="H37" s="27">
        <v>0.25750219672741986</v>
      </c>
      <c r="I37" s="28">
        <v>27</v>
      </c>
      <c r="J37" s="27">
        <v>85.310672376537312</v>
      </c>
    </row>
    <row r="38" spans="1:10" ht="12.6" customHeight="1">
      <c r="A38" s="12" t="s">
        <v>1641</v>
      </c>
      <c r="B38" s="13" t="s">
        <v>2383</v>
      </c>
      <c r="C38" s="28">
        <v>3</v>
      </c>
      <c r="D38" s="27">
        <v>49.350541657888023</v>
      </c>
      <c r="E38" s="28">
        <v>3</v>
      </c>
      <c r="F38" s="27">
        <v>49.343757489423552</v>
      </c>
      <c r="G38" s="28">
        <v>3</v>
      </c>
      <c r="H38" s="27">
        <v>5.2183866656291293E-3</v>
      </c>
      <c r="I38" s="28">
        <v>3</v>
      </c>
      <c r="J38" s="27">
        <v>49.33853910275792</v>
      </c>
    </row>
    <row r="39" spans="1:10" ht="12.6" customHeight="1">
      <c r="A39" s="12" t="s">
        <v>1642</v>
      </c>
      <c r="B39" s="13" t="s">
        <v>2384</v>
      </c>
      <c r="C39" s="28">
        <v>2</v>
      </c>
      <c r="D39" s="27">
        <v>2.1972566906119635</v>
      </c>
      <c r="E39" s="28">
        <v>2</v>
      </c>
      <c r="F39" s="27">
        <v>2.8110435318499922</v>
      </c>
      <c r="G39" s="28">
        <v>2</v>
      </c>
      <c r="H39" s="27">
        <v>2.7822223194376567</v>
      </c>
      <c r="I39" s="28">
        <v>2</v>
      </c>
      <c r="J39" s="27">
        <v>2.8821212412335481E-2</v>
      </c>
    </row>
    <row r="40" spans="1:10" ht="12.6" customHeight="1">
      <c r="A40" s="12" t="s">
        <v>5956</v>
      </c>
      <c r="B40" s="13" t="s">
        <v>2385</v>
      </c>
      <c r="C40" s="28">
        <v>982</v>
      </c>
      <c r="D40" s="27">
        <v>22.293519419445694</v>
      </c>
      <c r="E40" s="28">
        <v>1155</v>
      </c>
      <c r="F40" s="27">
        <v>88.441280117103375</v>
      </c>
      <c r="G40" s="28">
        <v>1162</v>
      </c>
      <c r="H40" s="27">
        <v>89.565185426611393</v>
      </c>
      <c r="I40" s="28">
        <v>987</v>
      </c>
      <c r="J40" s="27">
        <v>0.31622494951271413</v>
      </c>
    </row>
    <row r="41" spans="1:10" ht="12.6" customHeight="1">
      <c r="A41" s="12" t="s">
        <v>5957</v>
      </c>
      <c r="B41" s="13" t="s">
        <v>2386</v>
      </c>
      <c r="C41" s="28">
        <v>0</v>
      </c>
      <c r="D41" s="27" t="s">
        <v>961</v>
      </c>
      <c r="E41" s="28">
        <v>0</v>
      </c>
      <c r="F41" s="27" t="s">
        <v>961</v>
      </c>
      <c r="G41" s="28">
        <v>0</v>
      </c>
      <c r="H41" s="27" t="s">
        <v>961</v>
      </c>
      <c r="I41" s="28">
        <v>0</v>
      </c>
      <c r="J41" s="27" t="s">
        <v>961</v>
      </c>
    </row>
    <row r="42" spans="1:10" ht="12.6" customHeight="1">
      <c r="A42" s="12" t="s">
        <v>5958</v>
      </c>
      <c r="B42" s="13" t="s">
        <v>2387</v>
      </c>
      <c r="C42" s="28">
        <v>0</v>
      </c>
      <c r="D42" s="27" t="s">
        <v>961</v>
      </c>
      <c r="E42" s="28">
        <v>0</v>
      </c>
      <c r="F42" s="27" t="s">
        <v>961</v>
      </c>
      <c r="G42" s="28">
        <v>0</v>
      </c>
      <c r="H42" s="27" t="s">
        <v>961</v>
      </c>
      <c r="I42" s="28">
        <v>0</v>
      </c>
      <c r="J42" s="27" t="s">
        <v>961</v>
      </c>
    </row>
    <row r="43" spans="1:10" ht="12.6" customHeight="1">
      <c r="A43" s="12" t="s">
        <v>5959</v>
      </c>
      <c r="B43" s="13" t="s">
        <v>2388</v>
      </c>
      <c r="C43" s="28">
        <v>3</v>
      </c>
      <c r="D43" s="27">
        <v>3.1419209379538245E-2</v>
      </c>
      <c r="E43" s="28">
        <v>3</v>
      </c>
      <c r="F43" s="27">
        <v>2.4646827483271318E-2</v>
      </c>
      <c r="G43" s="28">
        <v>3</v>
      </c>
      <c r="H43" s="27">
        <v>2.4576404948060054E-2</v>
      </c>
      <c r="I43" s="28">
        <v>2</v>
      </c>
      <c r="J43" s="27">
        <v>1.056338028169014E-4</v>
      </c>
    </row>
    <row r="44" spans="1:10" ht="12.6" customHeight="1">
      <c r="A44" s="12" t="s">
        <v>5960</v>
      </c>
      <c r="B44" s="13" t="s">
        <v>2389</v>
      </c>
      <c r="C44" s="28">
        <v>0</v>
      </c>
      <c r="D44" s="27" t="s">
        <v>961</v>
      </c>
      <c r="E44" s="28">
        <v>0</v>
      </c>
      <c r="F44" s="27" t="s">
        <v>961</v>
      </c>
      <c r="G44" s="28">
        <v>0</v>
      </c>
      <c r="H44" s="27" t="s">
        <v>961</v>
      </c>
      <c r="I44" s="28">
        <v>0</v>
      </c>
      <c r="J44" s="27" t="s">
        <v>961</v>
      </c>
    </row>
    <row r="45" spans="1:10" ht="12.6" customHeight="1">
      <c r="A45" s="12" t="s">
        <v>5961</v>
      </c>
      <c r="B45" s="13" t="s">
        <v>2390</v>
      </c>
      <c r="C45" s="28">
        <v>2</v>
      </c>
      <c r="D45" s="27">
        <v>1.5220383664776189E-2</v>
      </c>
      <c r="E45" s="28">
        <v>1</v>
      </c>
      <c r="F45" s="27">
        <v>4.5339727746269813E-3</v>
      </c>
      <c r="G45" s="28">
        <v>2</v>
      </c>
      <c r="H45" s="27">
        <v>1.4266986387313491E-2</v>
      </c>
      <c r="I45" s="28">
        <v>2</v>
      </c>
      <c r="J45" s="27">
        <v>5.0000000000000001E-4</v>
      </c>
    </row>
    <row r="46" spans="1:10" ht="12.6" customHeight="1">
      <c r="A46" s="12" t="s">
        <v>1077</v>
      </c>
      <c r="B46" s="13" t="s">
        <v>2391</v>
      </c>
      <c r="C46" s="28">
        <v>9</v>
      </c>
      <c r="D46" s="27">
        <v>0.96266350320672112</v>
      </c>
      <c r="E46" s="28">
        <v>9</v>
      </c>
      <c r="F46" s="27">
        <v>0.92354042595906549</v>
      </c>
      <c r="G46" s="28">
        <v>9</v>
      </c>
      <c r="H46" s="27">
        <v>0.92076575069894906</v>
      </c>
      <c r="I46" s="28">
        <v>9</v>
      </c>
      <c r="J46" s="27">
        <v>1.2792835650972656E-3</v>
      </c>
    </row>
    <row r="47" spans="1:10" ht="12.6" customHeight="1">
      <c r="A47" s="12" t="s">
        <v>1078</v>
      </c>
      <c r="B47" s="13" t="s">
        <v>2392</v>
      </c>
      <c r="C47" s="28">
        <v>1</v>
      </c>
      <c r="D47" s="27">
        <v>0.26002166847237274</v>
      </c>
      <c r="E47" s="28">
        <v>1</v>
      </c>
      <c r="F47" s="27">
        <v>0.26002166847237274</v>
      </c>
      <c r="G47" s="28">
        <v>1</v>
      </c>
      <c r="H47" s="27">
        <v>0.26002166847237274</v>
      </c>
      <c r="I47" s="28">
        <v>1</v>
      </c>
      <c r="J47" s="27">
        <v>0</v>
      </c>
    </row>
    <row r="48" spans="1:10" ht="12.6" customHeight="1">
      <c r="A48" s="12" t="s">
        <v>1079</v>
      </c>
      <c r="B48" s="13" t="s">
        <v>2393</v>
      </c>
      <c r="C48" s="28">
        <v>2</v>
      </c>
      <c r="D48" s="27">
        <v>4.8944444444444443E-2</v>
      </c>
      <c r="E48" s="28">
        <v>3</v>
      </c>
      <c r="F48" s="27">
        <v>3.2954629629629632E-2</v>
      </c>
      <c r="G48" s="28">
        <v>2</v>
      </c>
      <c r="H48" s="27">
        <v>4.8944444444444443E-2</v>
      </c>
      <c r="I48" s="28">
        <v>3</v>
      </c>
      <c r="J48" s="27">
        <v>0</v>
      </c>
    </row>
    <row r="49" spans="1:10" ht="12.6" customHeight="1">
      <c r="A49" s="12" t="s">
        <v>1080</v>
      </c>
      <c r="B49" s="13" t="s">
        <v>2394</v>
      </c>
      <c r="C49" s="28">
        <v>0</v>
      </c>
      <c r="D49" s="27" t="s">
        <v>961</v>
      </c>
      <c r="E49" s="28">
        <v>0</v>
      </c>
      <c r="F49" s="27" t="s">
        <v>961</v>
      </c>
      <c r="G49" s="28">
        <v>0</v>
      </c>
      <c r="H49" s="27" t="s">
        <v>961</v>
      </c>
      <c r="I49" s="28">
        <v>0</v>
      </c>
      <c r="J49" s="27" t="s">
        <v>961</v>
      </c>
    </row>
    <row r="50" spans="1:10" ht="12.6" customHeight="1">
      <c r="A50" s="12" t="s">
        <v>1081</v>
      </c>
      <c r="B50" s="13" t="s">
        <v>2395</v>
      </c>
      <c r="C50" s="28">
        <v>1</v>
      </c>
      <c r="D50" s="27">
        <v>2.3809523809523812E-3</v>
      </c>
      <c r="E50" s="28">
        <v>1</v>
      </c>
      <c r="F50" s="27">
        <v>2.3809523809523812E-3</v>
      </c>
      <c r="G50" s="28">
        <v>1</v>
      </c>
      <c r="H50" s="27">
        <v>2.3809523809523812E-3</v>
      </c>
      <c r="I50" s="28">
        <v>1</v>
      </c>
      <c r="J50" s="27">
        <v>0</v>
      </c>
    </row>
    <row r="51" spans="1:10" ht="12.6" customHeight="1">
      <c r="A51" s="12" t="s">
        <v>1082</v>
      </c>
      <c r="B51" s="13" t="s">
        <v>2396</v>
      </c>
      <c r="C51" s="28">
        <v>8</v>
      </c>
      <c r="D51" s="27">
        <v>8.1580715813009921E-2</v>
      </c>
      <c r="E51" s="28">
        <v>7</v>
      </c>
      <c r="F51" s="27">
        <v>3.208723761508625E-2</v>
      </c>
      <c r="G51" s="28">
        <v>8</v>
      </c>
      <c r="H51" s="27">
        <v>3.0522765014408992E-2</v>
      </c>
      <c r="I51" s="28">
        <v>7</v>
      </c>
      <c r="J51" s="27">
        <v>5.9367148244766381E-3</v>
      </c>
    </row>
    <row r="52" spans="1:10" ht="12.6" customHeight="1">
      <c r="A52" s="12" t="s">
        <v>1083</v>
      </c>
      <c r="B52" s="13" t="s">
        <v>2397</v>
      </c>
      <c r="C52" s="28">
        <v>10</v>
      </c>
      <c r="D52" s="27">
        <v>0.44244823988750592</v>
      </c>
      <c r="E52" s="28">
        <v>14</v>
      </c>
      <c r="F52" s="27">
        <v>0.38000788177873185</v>
      </c>
      <c r="G52" s="28">
        <v>14</v>
      </c>
      <c r="H52" s="27">
        <v>0.37926966774757415</v>
      </c>
      <c r="I52" s="28">
        <v>13</v>
      </c>
      <c r="J52" s="27">
        <v>0</v>
      </c>
    </row>
    <row r="53" spans="1:10" ht="12.6" customHeight="1">
      <c r="A53" s="12" t="s">
        <v>1084</v>
      </c>
      <c r="B53" s="13" t="s">
        <v>2398</v>
      </c>
      <c r="C53" s="28">
        <v>0</v>
      </c>
      <c r="D53" s="27" t="s">
        <v>961</v>
      </c>
      <c r="E53" s="28">
        <v>0</v>
      </c>
      <c r="F53" s="27" t="s">
        <v>961</v>
      </c>
      <c r="G53" s="28">
        <v>0</v>
      </c>
      <c r="H53" s="27" t="s">
        <v>961</v>
      </c>
      <c r="I53" s="28">
        <v>0</v>
      </c>
      <c r="J53" s="27" t="s">
        <v>961</v>
      </c>
    </row>
    <row r="54" spans="1:10" ht="12.6" customHeight="1">
      <c r="A54" s="12" t="s">
        <v>1085</v>
      </c>
      <c r="B54" s="13" t="s">
        <v>2399</v>
      </c>
      <c r="C54" s="28">
        <v>7</v>
      </c>
      <c r="D54" s="27">
        <v>3.6534782350241088E-2</v>
      </c>
      <c r="E54" s="28">
        <v>7</v>
      </c>
      <c r="F54" s="27">
        <v>3.5727162311731529E-2</v>
      </c>
      <c r="G54" s="28">
        <v>6</v>
      </c>
      <c r="H54" s="27">
        <v>2.7818417318240821E-2</v>
      </c>
      <c r="I54" s="28">
        <v>6</v>
      </c>
      <c r="J54" s="27">
        <v>1.2605615906493081E-2</v>
      </c>
    </row>
    <row r="55" spans="1:10" ht="12.6" customHeight="1">
      <c r="A55" s="12" t="s">
        <v>1086</v>
      </c>
      <c r="B55" s="13" t="s">
        <v>2400</v>
      </c>
      <c r="C55" s="28">
        <v>1</v>
      </c>
      <c r="D55" s="27">
        <v>5.2000000000000006E-4</v>
      </c>
      <c r="E55" s="28">
        <v>1</v>
      </c>
      <c r="F55" s="27">
        <v>5.2000000000000006E-4</v>
      </c>
      <c r="G55" s="28">
        <v>1</v>
      </c>
      <c r="H55" s="27">
        <v>5.2000000000000006E-4</v>
      </c>
      <c r="I55" s="28">
        <v>1</v>
      </c>
      <c r="J55" s="27">
        <v>0</v>
      </c>
    </row>
    <row r="56" spans="1:10" ht="12.6" customHeight="1">
      <c r="A56" s="12" t="s">
        <v>1087</v>
      </c>
      <c r="B56" s="13" t="s">
        <v>2401</v>
      </c>
      <c r="C56" s="28">
        <v>24</v>
      </c>
      <c r="D56" s="27">
        <v>0.30007621766913112</v>
      </c>
      <c r="E56" s="28">
        <v>25</v>
      </c>
      <c r="F56" s="27">
        <v>0.29527410531052473</v>
      </c>
      <c r="G56" s="28">
        <v>24</v>
      </c>
      <c r="H56" s="27">
        <v>0.26327439461097285</v>
      </c>
      <c r="I56" s="28">
        <v>21</v>
      </c>
      <c r="J56" s="27">
        <v>8.858078708902116E-3</v>
      </c>
    </row>
    <row r="57" spans="1:10" ht="12.6" customHeight="1">
      <c r="A57" s="12" t="s">
        <v>2409</v>
      </c>
      <c r="B57" s="13" t="s">
        <v>2402</v>
      </c>
      <c r="C57" s="28">
        <v>5</v>
      </c>
      <c r="D57" s="27">
        <v>0.38152502257214926</v>
      </c>
      <c r="E57" s="28">
        <v>4</v>
      </c>
      <c r="F57" s="27">
        <v>0.26492252023133572</v>
      </c>
      <c r="G57" s="28">
        <v>5</v>
      </c>
      <c r="H57" s="27">
        <v>0.37369491525423726</v>
      </c>
      <c r="I57" s="28">
        <v>4</v>
      </c>
      <c r="J57" s="27">
        <v>8.2558535646690308E-3</v>
      </c>
    </row>
    <row r="58" spans="1:10" ht="12.6" customHeight="1">
      <c r="A58" s="12" t="s">
        <v>2410</v>
      </c>
      <c r="B58" s="13" t="s">
        <v>2403</v>
      </c>
      <c r="C58" s="28">
        <v>5</v>
      </c>
      <c r="D58" s="27">
        <v>9.7211035580388495E-3</v>
      </c>
      <c r="E58" s="28">
        <v>5</v>
      </c>
      <c r="F58" s="27">
        <v>6.6227262628785798E-3</v>
      </c>
      <c r="G58" s="28">
        <v>4</v>
      </c>
      <c r="H58" s="27">
        <v>4.3060459943504471E-3</v>
      </c>
      <c r="I58" s="28">
        <v>4</v>
      </c>
      <c r="J58" s="27">
        <v>3.3216139977924044E-3</v>
      </c>
    </row>
    <row r="59" spans="1:10" ht="12.6" customHeight="1">
      <c r="A59" s="12" t="s">
        <v>2411</v>
      </c>
      <c r="B59" s="13" t="s">
        <v>2404</v>
      </c>
      <c r="C59" s="28">
        <v>5</v>
      </c>
      <c r="D59" s="27">
        <v>0.14580374227474288</v>
      </c>
      <c r="E59" s="28">
        <v>5</v>
      </c>
      <c r="F59" s="27">
        <v>0.14580374227474288</v>
      </c>
      <c r="G59" s="28">
        <v>5</v>
      </c>
      <c r="H59" s="27">
        <v>0.14580374227474288</v>
      </c>
      <c r="I59" s="28">
        <v>2</v>
      </c>
      <c r="J59" s="27">
        <v>0</v>
      </c>
    </row>
    <row r="60" spans="1:10" ht="12.6" customHeight="1">
      <c r="A60" s="12" t="s">
        <v>2412</v>
      </c>
      <c r="B60" s="13" t="s">
        <v>2405</v>
      </c>
      <c r="C60" s="28">
        <v>158</v>
      </c>
      <c r="D60" s="27">
        <v>8.459240392720746E-2</v>
      </c>
      <c r="E60" s="28">
        <v>156</v>
      </c>
      <c r="F60" s="27">
        <v>0.12819344007543559</v>
      </c>
      <c r="G60" s="28">
        <v>159</v>
      </c>
      <c r="H60" s="27">
        <v>0.12517573896467307</v>
      </c>
      <c r="I60" s="28">
        <v>134</v>
      </c>
      <c r="J60" s="27">
        <v>1.3953414493333462E-3</v>
      </c>
    </row>
    <row r="61" spans="1:10" ht="12.6" customHeight="1">
      <c r="A61" s="12" t="s">
        <v>2413</v>
      </c>
      <c r="B61" s="13" t="s">
        <v>2406</v>
      </c>
      <c r="C61" s="28">
        <v>2</v>
      </c>
      <c r="D61" s="27">
        <v>9.3733411428239752E-3</v>
      </c>
      <c r="E61" s="28">
        <v>2</v>
      </c>
      <c r="F61" s="27">
        <v>8.803459393287005E-3</v>
      </c>
      <c r="G61" s="28">
        <v>2</v>
      </c>
      <c r="H61" s="27">
        <v>8.803459393287005E-3</v>
      </c>
      <c r="I61" s="28">
        <v>1</v>
      </c>
      <c r="J61" s="27">
        <v>0</v>
      </c>
    </row>
    <row r="62" spans="1:10" ht="12.6" customHeight="1">
      <c r="A62" s="12" t="s">
        <v>2414</v>
      </c>
      <c r="B62" s="13" t="s">
        <v>2407</v>
      </c>
      <c r="C62" s="28">
        <v>15</v>
      </c>
      <c r="D62" s="27">
        <v>0.93221346169007091</v>
      </c>
      <c r="E62" s="28">
        <v>18</v>
      </c>
      <c r="F62" s="27">
        <v>0.78373359284503552</v>
      </c>
      <c r="G62" s="28">
        <v>18</v>
      </c>
      <c r="H62" s="27">
        <v>0.77086260757023861</v>
      </c>
      <c r="I62" s="28">
        <v>13</v>
      </c>
      <c r="J62" s="27">
        <v>1.7914362500575414E-2</v>
      </c>
    </row>
    <row r="63" spans="1:10" ht="12.6" customHeight="1">
      <c r="A63" s="12" t="s">
        <v>2415</v>
      </c>
      <c r="B63" s="13" t="s">
        <v>2408</v>
      </c>
      <c r="C63" s="28">
        <v>3</v>
      </c>
      <c r="D63" s="27">
        <v>1.3173183109469999E-2</v>
      </c>
      <c r="E63" s="28">
        <v>3</v>
      </c>
      <c r="F63" s="27">
        <v>1.3173183109469999E-2</v>
      </c>
      <c r="G63" s="28">
        <v>3</v>
      </c>
      <c r="H63" s="27">
        <v>1.0816222452288545E-2</v>
      </c>
      <c r="I63" s="28">
        <v>3</v>
      </c>
      <c r="J63" s="27">
        <v>6.9480881975940447E-5</v>
      </c>
    </row>
    <row r="64" spans="1:10" ht="12.6" customHeight="1">
      <c r="A64" s="12" t="s">
        <v>2416</v>
      </c>
      <c r="B64" s="13" t="s">
        <v>1760</v>
      </c>
      <c r="C64" s="28">
        <v>11</v>
      </c>
      <c r="D64" s="27">
        <v>5.857721499662636E-2</v>
      </c>
      <c r="E64" s="28">
        <v>10</v>
      </c>
      <c r="F64" s="27">
        <v>6.6247622673375445E-2</v>
      </c>
      <c r="G64" s="28">
        <v>12</v>
      </c>
      <c r="H64" s="27">
        <v>7.6459164102899838E-2</v>
      </c>
      <c r="I64" s="28">
        <v>7</v>
      </c>
      <c r="J64" s="27">
        <v>1.6264239028944913E-3</v>
      </c>
    </row>
    <row r="65" spans="1:10" ht="12.6" customHeight="1">
      <c r="A65" s="12" t="s">
        <v>2417</v>
      </c>
      <c r="B65" s="13" t="s">
        <v>1761</v>
      </c>
      <c r="C65" s="28">
        <v>2</v>
      </c>
      <c r="D65" s="27">
        <v>2.5691729323308272</v>
      </c>
      <c r="E65" s="28">
        <v>2</v>
      </c>
      <c r="F65" s="27">
        <v>5.1691729323308273</v>
      </c>
      <c r="G65" s="28">
        <v>2</v>
      </c>
      <c r="H65" s="27">
        <v>5.1691729323308273</v>
      </c>
      <c r="I65" s="28">
        <v>1</v>
      </c>
      <c r="J65" s="27">
        <v>0</v>
      </c>
    </row>
    <row r="66" spans="1:10" ht="12.6" customHeight="1">
      <c r="A66" s="12" t="s">
        <v>2418</v>
      </c>
      <c r="B66" s="13" t="s">
        <v>1762</v>
      </c>
      <c r="C66" s="28">
        <v>0</v>
      </c>
      <c r="D66" s="27" t="s">
        <v>961</v>
      </c>
      <c r="E66" s="28">
        <v>0</v>
      </c>
      <c r="F66" s="27" t="s">
        <v>961</v>
      </c>
      <c r="G66" s="28">
        <v>0</v>
      </c>
      <c r="H66" s="27" t="s">
        <v>961</v>
      </c>
      <c r="I66" s="28">
        <v>0</v>
      </c>
      <c r="J66" s="27" t="s">
        <v>961</v>
      </c>
    </row>
    <row r="67" spans="1:10" ht="12.6" customHeight="1">
      <c r="A67" s="12" t="s">
        <v>2419</v>
      </c>
      <c r="B67" s="13" t="s">
        <v>1763</v>
      </c>
      <c r="C67" s="28">
        <v>0</v>
      </c>
      <c r="D67" s="27" t="s">
        <v>961</v>
      </c>
      <c r="E67" s="28">
        <v>0</v>
      </c>
      <c r="F67" s="27" t="s">
        <v>961</v>
      </c>
      <c r="G67" s="28">
        <v>0</v>
      </c>
      <c r="H67" s="27" t="s">
        <v>961</v>
      </c>
      <c r="I67" s="28">
        <v>0</v>
      </c>
      <c r="J67" s="27" t="s">
        <v>961</v>
      </c>
    </row>
    <row r="68" spans="1:10" ht="12.6" customHeight="1">
      <c r="A68" s="12" t="s">
        <v>2420</v>
      </c>
      <c r="B68" s="13" t="s">
        <v>1764</v>
      </c>
      <c r="C68" s="28">
        <v>0</v>
      </c>
      <c r="D68" s="27" t="s">
        <v>961</v>
      </c>
      <c r="E68" s="28">
        <v>0</v>
      </c>
      <c r="F68" s="27" t="s">
        <v>961</v>
      </c>
      <c r="G68" s="28">
        <v>0</v>
      </c>
      <c r="H68" s="27" t="s">
        <v>961</v>
      </c>
      <c r="I68" s="28">
        <v>0</v>
      </c>
      <c r="J68" s="27" t="s">
        <v>961</v>
      </c>
    </row>
    <row r="69" spans="1:10" ht="12.6" customHeight="1">
      <c r="A69" s="12" t="s">
        <v>2421</v>
      </c>
      <c r="B69" s="13" t="s">
        <v>1765</v>
      </c>
      <c r="C69" s="28">
        <v>0</v>
      </c>
      <c r="D69" s="27" t="s">
        <v>961</v>
      </c>
      <c r="E69" s="28">
        <v>0</v>
      </c>
      <c r="F69" s="27" t="s">
        <v>961</v>
      </c>
      <c r="G69" s="28">
        <v>0</v>
      </c>
      <c r="H69" s="27" t="s">
        <v>961</v>
      </c>
      <c r="I69" s="28">
        <v>0</v>
      </c>
      <c r="J69" s="27" t="s">
        <v>961</v>
      </c>
    </row>
    <row r="70" spans="1:10" ht="12.6" customHeight="1">
      <c r="A70" s="12" t="s">
        <v>2422</v>
      </c>
      <c r="B70" s="13" t="s">
        <v>1766</v>
      </c>
      <c r="C70" s="28">
        <v>0</v>
      </c>
      <c r="D70" s="27" t="s">
        <v>961</v>
      </c>
      <c r="E70" s="28">
        <v>0</v>
      </c>
      <c r="F70" s="27" t="s">
        <v>961</v>
      </c>
      <c r="G70" s="28">
        <v>0</v>
      </c>
      <c r="H70" s="27" t="s">
        <v>961</v>
      </c>
      <c r="I70" s="28">
        <v>0</v>
      </c>
      <c r="J70" s="27" t="s">
        <v>961</v>
      </c>
    </row>
    <row r="71" spans="1:10" ht="12.6" customHeight="1">
      <c r="A71" s="12" t="s">
        <v>2423</v>
      </c>
      <c r="B71" s="13" t="s">
        <v>1767</v>
      </c>
      <c r="C71" s="28">
        <v>0</v>
      </c>
      <c r="D71" s="27" t="s">
        <v>961</v>
      </c>
      <c r="E71" s="28">
        <v>0</v>
      </c>
      <c r="F71" s="27" t="s">
        <v>961</v>
      </c>
      <c r="G71" s="28">
        <v>0</v>
      </c>
      <c r="H71" s="27" t="s">
        <v>961</v>
      </c>
      <c r="I71" s="28">
        <v>0</v>
      </c>
      <c r="J71" s="27" t="s">
        <v>961</v>
      </c>
    </row>
    <row r="72" spans="1:10" ht="12.6" customHeight="1">
      <c r="A72" s="12" t="s">
        <v>2424</v>
      </c>
      <c r="B72" s="13" t="s">
        <v>1768</v>
      </c>
      <c r="C72" s="28">
        <v>1</v>
      </c>
      <c r="D72" s="27">
        <v>0.43728135932033985</v>
      </c>
      <c r="E72" s="28">
        <v>1</v>
      </c>
      <c r="F72" s="27">
        <v>0.43728135932033985</v>
      </c>
      <c r="G72" s="28">
        <v>1</v>
      </c>
      <c r="H72" s="27">
        <v>0.43728135932033985</v>
      </c>
      <c r="I72" s="28">
        <v>0</v>
      </c>
      <c r="J72" s="27" t="s">
        <v>2678</v>
      </c>
    </row>
    <row r="73" spans="1:10" ht="12.6" customHeight="1">
      <c r="A73" s="12" t="s">
        <v>2425</v>
      </c>
      <c r="B73" s="13" t="s">
        <v>1769</v>
      </c>
      <c r="C73" s="28">
        <v>6</v>
      </c>
      <c r="D73" s="27">
        <v>8.6514928182786743</v>
      </c>
      <c r="E73" s="28">
        <v>5</v>
      </c>
      <c r="F73" s="27">
        <v>2.1644365535505456</v>
      </c>
      <c r="G73" s="28">
        <v>5</v>
      </c>
      <c r="H73" s="27">
        <v>1.8412381807340825</v>
      </c>
      <c r="I73" s="28">
        <v>4</v>
      </c>
      <c r="J73" s="27">
        <v>0.40399796602057908</v>
      </c>
    </row>
    <row r="74" spans="1:10" ht="12.6" customHeight="1">
      <c r="A74" s="12" t="s">
        <v>2426</v>
      </c>
      <c r="B74" s="13" t="s">
        <v>1770</v>
      </c>
      <c r="C74" s="28">
        <v>1</v>
      </c>
      <c r="D74" s="27">
        <v>2.8699724372865656E-3</v>
      </c>
      <c r="E74" s="28">
        <v>1</v>
      </c>
      <c r="F74" s="27">
        <v>2.8699724372865656E-3</v>
      </c>
      <c r="G74" s="28">
        <v>1</v>
      </c>
      <c r="H74" s="27">
        <v>2.0309367793913125E-3</v>
      </c>
      <c r="I74" s="28">
        <v>1</v>
      </c>
      <c r="J74" s="27">
        <v>0</v>
      </c>
    </row>
    <row r="75" spans="1:10" ht="12.6" customHeight="1">
      <c r="A75" s="12" t="s">
        <v>2427</v>
      </c>
      <c r="B75" s="13" t="s">
        <v>1771</v>
      </c>
      <c r="C75" s="28">
        <v>151</v>
      </c>
      <c r="D75" s="27">
        <v>87.49725286257177</v>
      </c>
      <c r="E75" s="28">
        <v>152</v>
      </c>
      <c r="F75" s="27">
        <v>88.038511706316982</v>
      </c>
      <c r="G75" s="28">
        <v>149</v>
      </c>
      <c r="H75" s="27">
        <v>2.3207883176676769</v>
      </c>
      <c r="I75" s="28">
        <v>134</v>
      </c>
      <c r="J75" s="27">
        <v>95.90103504337516</v>
      </c>
    </row>
    <row r="76" spans="1:10" ht="12.6" customHeight="1">
      <c r="A76" s="12" t="s">
        <v>2428</v>
      </c>
      <c r="B76" s="13" t="s">
        <v>1772</v>
      </c>
      <c r="C76" s="28">
        <v>10</v>
      </c>
      <c r="D76" s="27">
        <v>0.50472156228435849</v>
      </c>
      <c r="E76" s="28">
        <v>10</v>
      </c>
      <c r="F76" s="27">
        <v>0.5186315849889982</v>
      </c>
      <c r="G76" s="28">
        <v>10</v>
      </c>
      <c r="H76" s="27">
        <v>0.32627924779692619</v>
      </c>
      <c r="I76" s="28">
        <v>9</v>
      </c>
      <c r="J76" s="27">
        <v>0.17744027324027656</v>
      </c>
    </row>
    <row r="77" spans="1:10" ht="12.6" customHeight="1">
      <c r="A77" s="12" t="s">
        <v>1663</v>
      </c>
      <c r="B77" s="13" t="s">
        <v>1773</v>
      </c>
      <c r="C77" s="28">
        <v>1</v>
      </c>
      <c r="D77" s="27">
        <v>2.7138331573389646E-2</v>
      </c>
      <c r="E77" s="28">
        <v>0</v>
      </c>
      <c r="F77" s="27" t="s">
        <v>961</v>
      </c>
      <c r="G77" s="28">
        <v>0</v>
      </c>
      <c r="H77" s="27" t="s">
        <v>961</v>
      </c>
      <c r="I77" s="28">
        <v>0</v>
      </c>
      <c r="J77" s="27" t="s">
        <v>961</v>
      </c>
    </row>
    <row r="78" spans="1:10" ht="12.6" customHeight="1">
      <c r="A78" s="12" t="s">
        <v>1664</v>
      </c>
      <c r="B78" s="13" t="s">
        <v>1774</v>
      </c>
      <c r="C78" s="28">
        <v>128</v>
      </c>
      <c r="D78" s="27">
        <v>7.3315262075852414E-2</v>
      </c>
      <c r="E78" s="28">
        <v>128</v>
      </c>
      <c r="F78" s="27">
        <v>7.3465562958259761E-2</v>
      </c>
      <c r="G78" s="28">
        <v>128</v>
      </c>
      <c r="H78" s="27">
        <v>5.4196043888677416E-2</v>
      </c>
      <c r="I78" s="28">
        <v>121</v>
      </c>
      <c r="J78" s="27">
        <v>9.8562963134202035E-3</v>
      </c>
    </row>
    <row r="79" spans="1:10" ht="12.6" customHeight="1">
      <c r="A79" s="12" t="s">
        <v>1665</v>
      </c>
      <c r="B79" s="13" t="s">
        <v>1775</v>
      </c>
      <c r="C79" s="28">
        <v>660</v>
      </c>
      <c r="D79" s="27">
        <v>14.902607940982652</v>
      </c>
      <c r="E79" s="28">
        <v>651</v>
      </c>
      <c r="F79" s="27">
        <v>15.162972279697032</v>
      </c>
      <c r="G79" s="28">
        <v>666</v>
      </c>
      <c r="H79" s="27">
        <v>1.7235617966902095</v>
      </c>
      <c r="I79" s="28">
        <v>578</v>
      </c>
      <c r="J79" s="27">
        <v>12.287351919425543</v>
      </c>
    </row>
    <row r="80" spans="1:10" ht="12.6" customHeight="1">
      <c r="A80" s="12" t="s">
        <v>1666</v>
      </c>
      <c r="B80" s="13" t="s">
        <v>1776</v>
      </c>
      <c r="C80" s="28">
        <v>54</v>
      </c>
      <c r="D80" s="27">
        <v>0.36363500449203889</v>
      </c>
      <c r="E80" s="28">
        <v>52</v>
      </c>
      <c r="F80" s="27">
        <v>0.38336628778336362</v>
      </c>
      <c r="G80" s="28">
        <v>57</v>
      </c>
      <c r="H80" s="27">
        <v>0.31900025477440153</v>
      </c>
      <c r="I80" s="28">
        <v>48</v>
      </c>
      <c r="J80" s="27">
        <v>5.2474226268291173E-2</v>
      </c>
    </row>
    <row r="81" spans="1:10" ht="12.6" customHeight="1">
      <c r="A81" s="12" t="s">
        <v>1667</v>
      </c>
      <c r="B81" s="13" t="s">
        <v>1777</v>
      </c>
      <c r="C81" s="28">
        <v>122</v>
      </c>
      <c r="D81" s="27">
        <v>0.58149911542125732</v>
      </c>
      <c r="E81" s="28">
        <v>117</v>
      </c>
      <c r="F81" s="27">
        <v>0.66004379407351466</v>
      </c>
      <c r="G81" s="28">
        <v>121</v>
      </c>
      <c r="H81" s="27">
        <v>0.44088756221068515</v>
      </c>
      <c r="I81" s="28">
        <v>107</v>
      </c>
      <c r="J81" s="27">
        <v>9.5007502086753067E-3</v>
      </c>
    </row>
    <row r="82" spans="1:10" ht="12.6" customHeight="1">
      <c r="A82" s="12" t="s">
        <v>1668</v>
      </c>
      <c r="B82" s="13" t="s">
        <v>1778</v>
      </c>
      <c r="C82" s="28">
        <v>408</v>
      </c>
      <c r="D82" s="27">
        <v>1.3831665662340391</v>
      </c>
      <c r="E82" s="28">
        <v>399</v>
      </c>
      <c r="F82" s="27">
        <v>1.8407333223192184</v>
      </c>
      <c r="G82" s="28">
        <v>382</v>
      </c>
      <c r="H82" s="27">
        <v>1.0019816602544689</v>
      </c>
      <c r="I82" s="28">
        <v>329</v>
      </c>
      <c r="J82" s="27">
        <v>0.77195526958322802</v>
      </c>
    </row>
    <row r="83" spans="1:10" ht="12.6" customHeight="1">
      <c r="A83" s="12" t="s">
        <v>1669</v>
      </c>
      <c r="B83" s="13" t="s">
        <v>1779</v>
      </c>
      <c r="C83" s="28">
        <v>8</v>
      </c>
      <c r="D83" s="27">
        <v>0.84771292475871429</v>
      </c>
      <c r="E83" s="28">
        <v>8</v>
      </c>
      <c r="F83" s="27">
        <v>0.43104625809204772</v>
      </c>
      <c r="G83" s="28">
        <v>7</v>
      </c>
      <c r="H83" s="27">
        <v>0.40692501525045549</v>
      </c>
      <c r="I83" s="28">
        <v>7</v>
      </c>
      <c r="J83" s="27">
        <v>7.729591836734695E-2</v>
      </c>
    </row>
    <row r="84" spans="1:10" ht="12.6" customHeight="1">
      <c r="A84" s="12" t="s">
        <v>1670</v>
      </c>
      <c r="B84" s="13" t="s">
        <v>1780</v>
      </c>
      <c r="C84" s="28">
        <v>320</v>
      </c>
      <c r="D84" s="27">
        <v>1.7096855439530032</v>
      </c>
      <c r="E84" s="28">
        <v>312</v>
      </c>
      <c r="F84" s="27">
        <v>2.3771828751943405</v>
      </c>
      <c r="G84" s="28">
        <v>327</v>
      </c>
      <c r="H84" s="27">
        <v>1.458870558115317</v>
      </c>
      <c r="I84" s="28">
        <v>276</v>
      </c>
      <c r="J84" s="27">
        <v>0.81983583587399345</v>
      </c>
    </row>
    <row r="85" spans="1:10" ht="12.6" customHeight="1">
      <c r="A85" s="12" t="s">
        <v>1671</v>
      </c>
      <c r="B85" s="13" t="s">
        <v>1781</v>
      </c>
      <c r="C85" s="28">
        <v>114</v>
      </c>
      <c r="D85" s="27">
        <v>4.7715179942133412</v>
      </c>
      <c r="E85" s="28">
        <v>109</v>
      </c>
      <c r="F85" s="27">
        <v>3.6608614666688664</v>
      </c>
      <c r="G85" s="28">
        <v>108</v>
      </c>
      <c r="H85" s="27">
        <v>2.9144874715634717</v>
      </c>
      <c r="I85" s="28">
        <v>91</v>
      </c>
      <c r="J85" s="27">
        <v>0.75090690292577733</v>
      </c>
    </row>
    <row r="86" spans="1:10" ht="12.6" customHeight="1">
      <c r="A86" s="12" t="s">
        <v>1672</v>
      </c>
      <c r="B86" s="13" t="s">
        <v>1782</v>
      </c>
      <c r="C86" s="28">
        <v>58</v>
      </c>
      <c r="D86" s="27">
        <v>3.6933586884476037</v>
      </c>
      <c r="E86" s="28">
        <v>56</v>
      </c>
      <c r="F86" s="27">
        <v>2.7053200673500828</v>
      </c>
      <c r="G86" s="28">
        <v>57</v>
      </c>
      <c r="H86" s="27">
        <v>2.3319145699875272</v>
      </c>
      <c r="I86" s="28">
        <v>53</v>
      </c>
      <c r="J86" s="27">
        <v>0.17226250438771903</v>
      </c>
    </row>
    <row r="87" spans="1:10" ht="12.6" customHeight="1">
      <c r="A87" s="12" t="s">
        <v>1673</v>
      </c>
      <c r="B87" s="13" t="s">
        <v>1783</v>
      </c>
      <c r="C87" s="28">
        <v>385</v>
      </c>
      <c r="D87" s="27">
        <v>0.65216264160910731</v>
      </c>
      <c r="E87" s="28">
        <v>381</v>
      </c>
      <c r="F87" s="27">
        <v>0.94074970562595273</v>
      </c>
      <c r="G87" s="28">
        <v>389</v>
      </c>
      <c r="H87" s="27">
        <v>0.66557733651633888</v>
      </c>
      <c r="I87" s="28">
        <v>334</v>
      </c>
      <c r="J87" s="27">
        <v>7.4274198572492371E-3</v>
      </c>
    </row>
    <row r="88" spans="1:10" ht="12.6" customHeight="1">
      <c r="A88" s="12" t="s">
        <v>1674</v>
      </c>
      <c r="B88" s="13" t="s">
        <v>1784</v>
      </c>
      <c r="C88" s="28">
        <v>31</v>
      </c>
      <c r="D88" s="27">
        <v>0.26057998037403785</v>
      </c>
      <c r="E88" s="28">
        <v>31</v>
      </c>
      <c r="F88" s="27">
        <v>0.24746985286146717</v>
      </c>
      <c r="G88" s="28">
        <v>30</v>
      </c>
      <c r="H88" s="27">
        <v>0.23669879243755995</v>
      </c>
      <c r="I88" s="28">
        <v>28</v>
      </c>
      <c r="J88" s="27">
        <v>1.8912370228432424E-2</v>
      </c>
    </row>
    <row r="89" spans="1:10" ht="12.6" customHeight="1">
      <c r="A89" s="12" t="s">
        <v>1675</v>
      </c>
      <c r="B89" s="13" t="s">
        <v>1785</v>
      </c>
      <c r="C89" s="28">
        <v>79</v>
      </c>
      <c r="D89" s="27">
        <v>17.967874961377401</v>
      </c>
      <c r="E89" s="28">
        <v>78</v>
      </c>
      <c r="F89" s="27">
        <v>18.077380013890686</v>
      </c>
      <c r="G89" s="28">
        <v>78</v>
      </c>
      <c r="H89" s="27">
        <v>18.170550240994594</v>
      </c>
      <c r="I89" s="28">
        <v>69</v>
      </c>
      <c r="J89" s="27">
        <v>0.16539209808978156</v>
      </c>
    </row>
    <row r="90" spans="1:10" ht="12.6" customHeight="1">
      <c r="A90" s="12" t="s">
        <v>1676</v>
      </c>
      <c r="B90" s="13" t="s">
        <v>1786</v>
      </c>
      <c r="C90" s="28">
        <v>0</v>
      </c>
      <c r="D90" s="27" t="s">
        <v>961</v>
      </c>
      <c r="E90" s="28">
        <v>0</v>
      </c>
      <c r="F90" s="27" t="s">
        <v>961</v>
      </c>
      <c r="G90" s="28">
        <v>0</v>
      </c>
      <c r="H90" s="27" t="s">
        <v>961</v>
      </c>
      <c r="I90" s="28">
        <v>0</v>
      </c>
      <c r="J90" s="27" t="s">
        <v>961</v>
      </c>
    </row>
    <row r="91" spans="1:10" ht="12.6" customHeight="1">
      <c r="A91" s="12" t="s">
        <v>1677</v>
      </c>
      <c r="B91" s="13" t="s">
        <v>1787</v>
      </c>
      <c r="C91" s="28">
        <v>27</v>
      </c>
      <c r="D91" s="27">
        <v>6.0353469931986865</v>
      </c>
      <c r="E91" s="28">
        <v>30</v>
      </c>
      <c r="F91" s="27">
        <v>8.8526959087381041</v>
      </c>
      <c r="G91" s="28">
        <v>29</v>
      </c>
      <c r="H91" s="27">
        <v>9.1264254929325705</v>
      </c>
      <c r="I91" s="28">
        <v>24</v>
      </c>
      <c r="J91" s="27">
        <v>3.6691993193339566E-2</v>
      </c>
    </row>
    <row r="92" spans="1:10" ht="12.6" customHeight="1">
      <c r="A92" s="12" t="s">
        <v>1678</v>
      </c>
      <c r="B92" s="13" t="s">
        <v>1788</v>
      </c>
      <c r="C92" s="28">
        <v>1418</v>
      </c>
      <c r="D92" s="27">
        <v>5.5338819719305619</v>
      </c>
      <c r="E92" s="28">
        <v>1755</v>
      </c>
      <c r="F92" s="27">
        <v>27.770771112537382</v>
      </c>
      <c r="G92" s="28">
        <v>1778</v>
      </c>
      <c r="H92" s="27">
        <v>26.451394728108813</v>
      </c>
      <c r="I92" s="28">
        <v>1456</v>
      </c>
      <c r="J92" s="27">
        <v>0.12168003565498829</v>
      </c>
    </row>
    <row r="93" spans="1:10" ht="12.6" customHeight="1">
      <c r="A93" s="12" t="s">
        <v>1679</v>
      </c>
      <c r="B93" s="13" t="s">
        <v>1789</v>
      </c>
      <c r="C93" s="28">
        <v>1</v>
      </c>
      <c r="D93" s="27">
        <v>5.2128804767030863E-3</v>
      </c>
      <c r="E93" s="28">
        <v>0</v>
      </c>
      <c r="F93" s="27" t="s">
        <v>961</v>
      </c>
      <c r="G93" s="28">
        <v>1</v>
      </c>
      <c r="H93" s="27">
        <v>5.2128804767030863E-3</v>
      </c>
      <c r="I93" s="28">
        <v>1</v>
      </c>
      <c r="J93" s="27">
        <v>0</v>
      </c>
    </row>
    <row r="94" spans="1:10" ht="12.6" customHeight="1">
      <c r="A94" s="12" t="s">
        <v>1680</v>
      </c>
      <c r="B94" s="13" t="s">
        <v>1790</v>
      </c>
      <c r="C94" s="28">
        <v>1</v>
      </c>
      <c r="D94" s="27">
        <v>1.5207831906488336E-2</v>
      </c>
      <c r="E94" s="28">
        <v>1</v>
      </c>
      <c r="F94" s="27">
        <v>8.7337131483004801E-3</v>
      </c>
      <c r="G94" s="28">
        <v>1</v>
      </c>
      <c r="H94" s="27">
        <v>3.9606373579502176E-3</v>
      </c>
      <c r="I94" s="28">
        <v>1</v>
      </c>
      <c r="J94" s="27">
        <v>4.7476870893377607E-3</v>
      </c>
    </row>
    <row r="95" spans="1:10" ht="12.6" customHeight="1">
      <c r="A95" s="12" t="s">
        <v>1681</v>
      </c>
      <c r="B95" s="13" t="s">
        <v>1791</v>
      </c>
      <c r="C95" s="28">
        <v>1</v>
      </c>
      <c r="D95" s="27">
        <v>8.1651376146788981E-2</v>
      </c>
      <c r="E95" s="28">
        <v>1</v>
      </c>
      <c r="F95" s="27">
        <v>8.1651376146788981E-2</v>
      </c>
      <c r="G95" s="28">
        <v>1</v>
      </c>
      <c r="H95" s="27">
        <v>5.0458715596330271E-2</v>
      </c>
      <c r="I95" s="28">
        <v>1</v>
      </c>
      <c r="J95" s="27">
        <v>3.1192660550458714E-2</v>
      </c>
    </row>
    <row r="96" spans="1:10" ht="12.6" customHeight="1">
      <c r="A96" s="12" t="s">
        <v>1682</v>
      </c>
      <c r="B96" s="13" t="s">
        <v>1792</v>
      </c>
      <c r="C96" s="28">
        <v>18</v>
      </c>
      <c r="D96" s="27">
        <v>1.3197250654684336</v>
      </c>
      <c r="E96" s="28">
        <v>18</v>
      </c>
      <c r="F96" s="27">
        <v>1.3071372632038019</v>
      </c>
      <c r="G96" s="28">
        <v>18</v>
      </c>
      <c r="H96" s="27">
        <v>1.2281372478812715</v>
      </c>
      <c r="I96" s="28">
        <v>18</v>
      </c>
      <c r="J96" s="27">
        <v>3.9309506886625399E-2</v>
      </c>
    </row>
    <row r="97" spans="1:10" ht="12.6" customHeight="1">
      <c r="A97" s="12" t="s">
        <v>1683</v>
      </c>
      <c r="B97" s="13" t="s">
        <v>1793</v>
      </c>
      <c r="C97" s="28">
        <v>2</v>
      </c>
      <c r="D97" s="27">
        <v>0.10810185185185185</v>
      </c>
      <c r="E97" s="28">
        <v>2</v>
      </c>
      <c r="F97" s="27">
        <v>0.10810185185185185</v>
      </c>
      <c r="G97" s="28">
        <v>2</v>
      </c>
      <c r="H97" s="27">
        <v>8.9583333333333348E-2</v>
      </c>
      <c r="I97" s="28">
        <v>2</v>
      </c>
      <c r="J97" s="27">
        <v>1.8518518518518517E-2</v>
      </c>
    </row>
    <row r="98" spans="1:10" ht="12.6" customHeight="1">
      <c r="A98" s="12" t="s">
        <v>1684</v>
      </c>
      <c r="B98" s="13" t="s">
        <v>1794</v>
      </c>
      <c r="C98" s="28">
        <v>2</v>
      </c>
      <c r="D98" s="27">
        <v>8.6868686868686869</v>
      </c>
      <c r="E98" s="28">
        <v>2</v>
      </c>
      <c r="F98" s="27">
        <v>7.8164983164983157</v>
      </c>
      <c r="G98" s="28">
        <v>2</v>
      </c>
      <c r="H98" s="27">
        <v>7.1868686868686869</v>
      </c>
      <c r="I98" s="28">
        <v>2</v>
      </c>
      <c r="J98" s="27">
        <v>0.62962962962962965</v>
      </c>
    </row>
    <row r="99" spans="1:10" ht="12.6" customHeight="1">
      <c r="A99" s="12" t="s">
        <v>492</v>
      </c>
      <c r="B99" s="13" t="s">
        <v>1795</v>
      </c>
      <c r="C99" s="28">
        <v>104</v>
      </c>
      <c r="D99" s="27">
        <v>1.3613780210255935</v>
      </c>
      <c r="E99" s="28">
        <v>104</v>
      </c>
      <c r="F99" s="27">
        <v>1.3639202946582107</v>
      </c>
      <c r="G99" s="28">
        <v>104</v>
      </c>
      <c r="H99" s="27">
        <v>1.2220276380999588</v>
      </c>
      <c r="I99" s="28">
        <v>91</v>
      </c>
      <c r="J99" s="27">
        <v>0.1602111282192441</v>
      </c>
    </row>
    <row r="100" spans="1:10" ht="12.6" customHeight="1">
      <c r="A100" s="12" t="s">
        <v>493</v>
      </c>
      <c r="B100" s="13" t="s">
        <v>696</v>
      </c>
      <c r="C100" s="28">
        <v>0</v>
      </c>
      <c r="D100" s="27" t="s">
        <v>961</v>
      </c>
      <c r="E100" s="28">
        <v>0</v>
      </c>
      <c r="F100" s="27" t="s">
        <v>961</v>
      </c>
      <c r="G100" s="28">
        <v>0</v>
      </c>
      <c r="H100" s="27" t="s">
        <v>961</v>
      </c>
      <c r="I100" s="28">
        <v>0</v>
      </c>
      <c r="J100" s="27" t="s">
        <v>961</v>
      </c>
    </row>
    <row r="101" spans="1:10" ht="12.6" customHeight="1">
      <c r="A101" s="12" t="s">
        <v>699</v>
      </c>
      <c r="B101" s="13" t="s">
        <v>697</v>
      </c>
      <c r="C101" s="28">
        <v>10</v>
      </c>
      <c r="D101" s="27">
        <v>126.38585555738182</v>
      </c>
      <c r="E101" s="28">
        <v>10</v>
      </c>
      <c r="F101" s="27">
        <v>129.43485833479571</v>
      </c>
      <c r="G101" s="28">
        <v>10</v>
      </c>
      <c r="H101" s="27">
        <v>74.667650952739265</v>
      </c>
      <c r="I101" s="28">
        <v>10</v>
      </c>
      <c r="J101" s="27">
        <v>51.605307121133208</v>
      </c>
    </row>
    <row r="102" spans="1:10" ht="12.6" customHeight="1">
      <c r="A102" s="12" t="s">
        <v>700</v>
      </c>
      <c r="B102" s="13" t="s">
        <v>698</v>
      </c>
      <c r="C102" s="28">
        <v>72</v>
      </c>
      <c r="D102" s="27">
        <v>278.93054074154099</v>
      </c>
      <c r="E102" s="28">
        <v>104</v>
      </c>
      <c r="F102" s="27">
        <v>208.41746073579731</v>
      </c>
      <c r="G102" s="28">
        <v>103</v>
      </c>
      <c r="H102" s="27">
        <v>22.618556645174703</v>
      </c>
      <c r="I102" s="28">
        <v>94</v>
      </c>
      <c r="J102" s="27">
        <v>206.1643963746242</v>
      </c>
    </row>
    <row r="103" spans="1:10" ht="12.6" customHeight="1">
      <c r="A103" s="12" t="s">
        <v>494</v>
      </c>
      <c r="B103" s="13" t="s">
        <v>2180</v>
      </c>
      <c r="C103" s="28">
        <v>69</v>
      </c>
      <c r="D103" s="27">
        <v>8.5984756455917903</v>
      </c>
      <c r="E103" s="28">
        <v>72</v>
      </c>
      <c r="F103" s="27">
        <v>16.275325825866439</v>
      </c>
      <c r="G103" s="28">
        <v>74</v>
      </c>
      <c r="H103" s="27">
        <v>15.403039800410514</v>
      </c>
      <c r="I103" s="28">
        <v>60</v>
      </c>
      <c r="J103" s="27">
        <v>0.97148654161616677</v>
      </c>
    </row>
    <row r="104" spans="1:10" ht="12.6" customHeight="1">
      <c r="A104" s="52" t="s">
        <v>1342</v>
      </c>
      <c r="B104" s="13" t="s">
        <v>495</v>
      </c>
      <c r="C104" s="28">
        <v>12</v>
      </c>
      <c r="D104" s="27">
        <v>0.91686415727203274</v>
      </c>
      <c r="E104" s="28">
        <v>12</v>
      </c>
      <c r="F104" s="27">
        <v>1.1906812082327345</v>
      </c>
      <c r="G104" s="28">
        <v>13</v>
      </c>
      <c r="H104" s="27">
        <v>0.23725039133716572</v>
      </c>
      <c r="I104" s="28">
        <v>10</v>
      </c>
      <c r="J104" s="27">
        <v>4.1037425699493944E-2</v>
      </c>
    </row>
    <row r="105" spans="1:10" ht="12.6" customHeight="1">
      <c r="A105" s="40"/>
      <c r="B105" s="13" t="s">
        <v>499</v>
      </c>
      <c r="C105" s="28">
        <v>13347</v>
      </c>
      <c r="D105" s="27">
        <v>7.5645084037995618</v>
      </c>
      <c r="E105" s="28">
        <v>13713</v>
      </c>
      <c r="F105" s="27">
        <v>16.373113766200863</v>
      </c>
      <c r="G105" s="28">
        <v>13783</v>
      </c>
      <c r="H105" s="27">
        <v>12.392995555733929</v>
      </c>
      <c r="I105" s="28">
        <v>12345</v>
      </c>
      <c r="J105" s="27">
        <v>4.2237676783350961</v>
      </c>
    </row>
    <row r="106" spans="1:10" ht="12.75" customHeight="1">
      <c r="A106" s="2"/>
      <c r="C106" s="33"/>
      <c r="D106" s="39"/>
      <c r="E106" s="39"/>
      <c r="F106" s="39"/>
      <c r="G106" s="39"/>
      <c r="H106" s="39"/>
      <c r="I106" s="39"/>
      <c r="J106" s="39"/>
    </row>
    <row r="107" spans="1:10" ht="12.75" customHeight="1">
      <c r="A107" s="2"/>
    </row>
    <row r="108" spans="1:10" ht="12.75" customHeight="1">
      <c r="A108" s="2"/>
    </row>
    <row r="109" spans="1:10" ht="12.75" customHeight="1">
      <c r="A109" s="2"/>
    </row>
    <row r="110" spans="1:10" ht="12.75" customHeight="1">
      <c r="A110" s="2"/>
    </row>
    <row r="111" spans="1:10" ht="12.75" customHeight="1">
      <c r="A111" s="2"/>
    </row>
    <row r="112" spans="1:10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  <row r="198" spans="1:1" ht="12.75" customHeight="1">
      <c r="A198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G68"/>
  <sheetViews>
    <sheetView showGridLines="0" zoomScaleNormal="100" zoomScaleSheetLayoutView="100" workbookViewId="0">
      <selection activeCell="A2" sqref="A2"/>
    </sheetView>
  </sheetViews>
  <sheetFormatPr defaultRowHeight="10.5"/>
  <cols>
    <col min="1" max="1" width="15.125" style="3" customWidth="1"/>
    <col min="2" max="2" width="8" style="74" customWidth="1"/>
    <col min="3" max="3" width="8.75" style="3" customWidth="1"/>
    <col min="4" max="7" width="10.625" style="3" customWidth="1"/>
    <col min="8" max="8" width="9" style="3"/>
    <col min="9" max="9" width="9.875" style="3" customWidth="1"/>
    <col min="10" max="16384" width="9" style="3"/>
  </cols>
  <sheetData>
    <row r="1" spans="1:7" ht="13.5" customHeight="1">
      <c r="A1" s="1" t="s">
        <v>3091</v>
      </c>
      <c r="B1" s="3"/>
    </row>
    <row r="2" spans="1:7" ht="12" customHeight="1">
      <c r="A2" s="1" t="s">
        <v>3089</v>
      </c>
      <c r="B2" s="3"/>
      <c r="G2" s="45" t="s">
        <v>1106</v>
      </c>
    </row>
    <row r="3" spans="1:7" ht="11.45" customHeight="1">
      <c r="A3" s="217" t="s">
        <v>8055</v>
      </c>
      <c r="B3" s="218"/>
      <c r="C3" s="148" t="s">
        <v>1589</v>
      </c>
      <c r="D3" s="146" t="s">
        <v>1590</v>
      </c>
      <c r="E3" s="146" t="s">
        <v>1268</v>
      </c>
      <c r="F3" s="146" t="s">
        <v>1591</v>
      </c>
      <c r="G3" s="146" t="s">
        <v>1592</v>
      </c>
    </row>
    <row r="4" spans="1:7" ht="11.45" customHeight="1">
      <c r="A4" s="76">
        <v>1000</v>
      </c>
      <c r="B4" s="121" t="s">
        <v>8051</v>
      </c>
      <c r="C4" s="180">
        <v>4110</v>
      </c>
      <c r="D4" s="177">
        <v>390.69169661800464</v>
      </c>
      <c r="E4" s="177">
        <v>3781.5826632352705</v>
      </c>
      <c r="F4" s="177">
        <v>120155</v>
      </c>
      <c r="G4" s="177">
        <v>0</v>
      </c>
    </row>
    <row r="5" spans="1:7" ht="11.45" customHeight="1">
      <c r="A5" s="76" t="s">
        <v>2759</v>
      </c>
      <c r="B5" s="125" t="s">
        <v>854</v>
      </c>
      <c r="C5" s="180">
        <v>5385</v>
      </c>
      <c r="D5" s="177">
        <v>3120.1957065923862</v>
      </c>
      <c r="E5" s="177">
        <v>123081.0386210961</v>
      </c>
      <c r="F5" s="177">
        <v>8991781</v>
      </c>
      <c r="G5" s="177">
        <v>0</v>
      </c>
    </row>
    <row r="6" spans="1:7" ht="11.45" customHeight="1">
      <c r="A6" s="76" t="s">
        <v>947</v>
      </c>
      <c r="B6" s="125" t="s">
        <v>854</v>
      </c>
      <c r="C6" s="180">
        <v>3221</v>
      </c>
      <c r="D6" s="177">
        <v>3620.4610403601341</v>
      </c>
      <c r="E6" s="177">
        <v>86298.045991069186</v>
      </c>
      <c r="F6" s="177">
        <v>4493670</v>
      </c>
      <c r="G6" s="177">
        <v>0</v>
      </c>
    </row>
    <row r="7" spans="1:7" ht="11.45" customHeight="1">
      <c r="A7" s="76" t="s">
        <v>948</v>
      </c>
      <c r="B7" s="125" t="s">
        <v>854</v>
      </c>
      <c r="C7" s="180">
        <v>3801</v>
      </c>
      <c r="D7" s="177">
        <v>7697.8254395159174</v>
      </c>
      <c r="E7" s="177">
        <v>112353.18638142066</v>
      </c>
      <c r="F7" s="177">
        <v>4424218</v>
      </c>
      <c r="G7" s="177">
        <v>0</v>
      </c>
    </row>
    <row r="8" spans="1:7" ht="11.45" customHeight="1">
      <c r="A8" s="76" t="s">
        <v>2430</v>
      </c>
      <c r="B8" s="125" t="s">
        <v>854</v>
      </c>
      <c r="C8" s="180">
        <v>998</v>
      </c>
      <c r="D8" s="177">
        <v>24948.210781563124</v>
      </c>
      <c r="E8" s="177">
        <v>229176.8545359906</v>
      </c>
      <c r="F8" s="177">
        <v>4476652</v>
      </c>
      <c r="G8" s="177">
        <v>0</v>
      </c>
    </row>
    <row r="9" spans="1:7" ht="11.45" customHeight="1">
      <c r="A9" s="76" t="s">
        <v>2431</v>
      </c>
      <c r="B9" s="125" t="s">
        <v>854</v>
      </c>
      <c r="C9" s="180">
        <v>784</v>
      </c>
      <c r="D9" s="177">
        <v>114921.00246173472</v>
      </c>
      <c r="E9" s="177">
        <v>760613.14257051586</v>
      </c>
      <c r="F9" s="177">
        <v>8878134</v>
      </c>
      <c r="G9" s="177">
        <v>0</v>
      </c>
    </row>
    <row r="10" spans="1:7" ht="11.45" customHeight="1">
      <c r="A10" s="76" t="s">
        <v>2432</v>
      </c>
      <c r="B10" s="125" t="s">
        <v>854</v>
      </c>
      <c r="C10" s="180">
        <v>515</v>
      </c>
      <c r="D10" s="177">
        <v>245316.37266019417</v>
      </c>
      <c r="E10" s="177">
        <v>1700067.8394099171</v>
      </c>
      <c r="F10" s="177">
        <v>23663595</v>
      </c>
      <c r="G10" s="177">
        <v>0</v>
      </c>
    </row>
    <row r="11" spans="1:7" ht="11.45" customHeight="1">
      <c r="A11" s="76" t="s">
        <v>2433</v>
      </c>
      <c r="B11" s="125" t="s">
        <v>854</v>
      </c>
      <c r="C11" s="180">
        <v>77</v>
      </c>
      <c r="D11" s="177">
        <v>251231.49701298701</v>
      </c>
      <c r="E11" s="177">
        <v>1807690.4458477381</v>
      </c>
      <c r="F11" s="177">
        <v>15872406</v>
      </c>
      <c r="G11" s="177">
        <v>0</v>
      </c>
    </row>
    <row r="12" spans="1:7" ht="11.45" customHeight="1">
      <c r="A12" s="76" t="s">
        <v>2434</v>
      </c>
      <c r="B12" s="125" t="s">
        <v>854</v>
      </c>
      <c r="C12" s="180">
        <v>43</v>
      </c>
      <c r="D12" s="177">
        <v>113510.23255813954</v>
      </c>
      <c r="E12" s="177">
        <v>454807.27352011617</v>
      </c>
      <c r="F12" s="177">
        <v>2794393</v>
      </c>
      <c r="G12" s="177">
        <v>0</v>
      </c>
    </row>
    <row r="13" spans="1:7" ht="11.45" customHeight="1">
      <c r="A13" s="76" t="s">
        <v>3229</v>
      </c>
      <c r="B13" s="125" t="s">
        <v>854</v>
      </c>
      <c r="C13" s="180">
        <v>23</v>
      </c>
      <c r="D13" s="177">
        <v>1001298.3173913042</v>
      </c>
      <c r="E13" s="177">
        <v>1605491.0441964441</v>
      </c>
      <c r="F13" s="177">
        <v>5131024</v>
      </c>
      <c r="G13" s="177">
        <v>0</v>
      </c>
    </row>
    <row r="14" spans="1:7" ht="11.45" customHeight="1">
      <c r="A14" s="76">
        <v>3000000</v>
      </c>
      <c r="B14" s="121" t="s">
        <v>8052</v>
      </c>
      <c r="C14" s="180">
        <v>15</v>
      </c>
      <c r="D14" s="177">
        <v>747968.66666666663</v>
      </c>
      <c r="E14" s="177">
        <v>2890382.4235488945</v>
      </c>
      <c r="F14" s="177">
        <v>11196067</v>
      </c>
      <c r="G14" s="177">
        <v>0</v>
      </c>
    </row>
    <row r="15" spans="1:7" ht="11.45" customHeight="1">
      <c r="A15" s="215" t="s">
        <v>1594</v>
      </c>
      <c r="B15" s="216"/>
      <c r="C15" s="180">
        <v>2416</v>
      </c>
      <c r="D15" s="177">
        <v>4728.3062773178754</v>
      </c>
      <c r="E15" s="177">
        <v>108258.69116985532</v>
      </c>
      <c r="F15" s="177">
        <v>4713576</v>
      </c>
      <c r="G15" s="177">
        <v>0</v>
      </c>
    </row>
    <row r="16" spans="1:7" ht="11.45" customHeight="1">
      <c r="A16" s="215" t="s">
        <v>499</v>
      </c>
      <c r="B16" s="216"/>
      <c r="C16" s="180">
        <v>21388</v>
      </c>
      <c r="D16" s="178">
        <v>17325.696325308578</v>
      </c>
      <c r="E16" s="179">
        <v>353746.67955165898</v>
      </c>
      <c r="F16" s="178">
        <v>23663595</v>
      </c>
      <c r="G16" s="178">
        <v>0</v>
      </c>
    </row>
    <row r="17" spans="1:7" ht="9.9499999999999993" customHeight="1">
      <c r="C17" s="107"/>
    </row>
    <row r="18" spans="1:7" ht="9.9499999999999993" customHeight="1">
      <c r="C18" s="107"/>
    </row>
    <row r="19" spans="1:7" ht="13.5" customHeight="1">
      <c r="A19" s="1"/>
      <c r="B19" s="3"/>
    </row>
    <row r="20" spans="1:7" ht="12" customHeight="1">
      <c r="A20" s="1" t="s">
        <v>3090</v>
      </c>
      <c r="B20" s="3"/>
      <c r="G20" s="45" t="s">
        <v>1106</v>
      </c>
    </row>
    <row r="21" spans="1:7" ht="11.45" customHeight="1">
      <c r="A21" s="217" t="s">
        <v>8055</v>
      </c>
      <c r="B21" s="218"/>
      <c r="C21" s="148" t="s">
        <v>1589</v>
      </c>
      <c r="D21" s="146" t="s">
        <v>1590</v>
      </c>
      <c r="E21" s="146" t="s">
        <v>1268</v>
      </c>
      <c r="F21" s="146" t="s">
        <v>1591</v>
      </c>
      <c r="G21" s="146" t="s">
        <v>1592</v>
      </c>
    </row>
    <row r="22" spans="1:7" ht="11.45" customHeight="1">
      <c r="A22" s="76">
        <v>1000</v>
      </c>
      <c r="B22" s="121" t="s">
        <v>8051</v>
      </c>
      <c r="C22" s="103">
        <v>5456</v>
      </c>
      <c r="D22" s="177">
        <v>617.04132555168655</v>
      </c>
      <c r="E22" s="177">
        <v>9888.1196230789137</v>
      </c>
      <c r="F22" s="177">
        <v>635664</v>
      </c>
      <c r="G22" s="177">
        <v>0</v>
      </c>
    </row>
    <row r="23" spans="1:7" ht="11.45" customHeight="1">
      <c r="A23" s="76" t="s">
        <v>2759</v>
      </c>
      <c r="B23" s="125" t="s">
        <v>854</v>
      </c>
      <c r="C23" s="103">
        <v>5509</v>
      </c>
      <c r="D23" s="177">
        <v>2930.8564926483928</v>
      </c>
      <c r="E23" s="177">
        <v>122198.26601266632</v>
      </c>
      <c r="F23" s="177">
        <v>8991018</v>
      </c>
      <c r="G23" s="177">
        <v>0</v>
      </c>
    </row>
    <row r="24" spans="1:7" ht="11.45" customHeight="1">
      <c r="A24" s="76" t="s">
        <v>947</v>
      </c>
      <c r="B24" s="125" t="s">
        <v>854</v>
      </c>
      <c r="C24" s="103">
        <v>3217</v>
      </c>
      <c r="D24" s="177">
        <v>4442.4475216039782</v>
      </c>
      <c r="E24" s="177">
        <v>92052.884664930782</v>
      </c>
      <c r="F24" s="177">
        <v>4493472</v>
      </c>
      <c r="G24" s="177">
        <v>0</v>
      </c>
    </row>
    <row r="25" spans="1:7" ht="11.45" customHeight="1">
      <c r="A25" s="76" t="s">
        <v>948</v>
      </c>
      <c r="B25" s="125" t="s">
        <v>854</v>
      </c>
      <c r="C25" s="103">
        <v>3786</v>
      </c>
      <c r="D25" s="177">
        <v>9318.5945998151074</v>
      </c>
      <c r="E25" s="177">
        <v>110018.83384852242</v>
      </c>
      <c r="F25" s="177">
        <v>4417232</v>
      </c>
      <c r="G25" s="177">
        <v>0</v>
      </c>
    </row>
    <row r="26" spans="1:7" ht="11.45" customHeight="1">
      <c r="A26" s="76" t="s">
        <v>2430</v>
      </c>
      <c r="B26" s="125" t="s">
        <v>854</v>
      </c>
      <c r="C26" s="103">
        <v>994</v>
      </c>
      <c r="D26" s="177">
        <v>28299.214426559356</v>
      </c>
      <c r="E26" s="177">
        <v>229875.0074313193</v>
      </c>
      <c r="F26" s="177">
        <v>4476291</v>
      </c>
      <c r="G26" s="177">
        <v>0</v>
      </c>
    </row>
    <row r="27" spans="1:7" ht="11.45" customHeight="1">
      <c r="A27" s="76" t="s">
        <v>2431</v>
      </c>
      <c r="B27" s="125" t="s">
        <v>854</v>
      </c>
      <c r="C27" s="103">
        <v>786</v>
      </c>
      <c r="D27" s="177">
        <v>141171.98680661578</v>
      </c>
      <c r="E27" s="177">
        <v>959969.08321914996</v>
      </c>
      <c r="F27" s="177">
        <v>16591023</v>
      </c>
      <c r="G27" s="177">
        <v>0</v>
      </c>
    </row>
    <row r="28" spans="1:7" ht="11.45" customHeight="1">
      <c r="A28" s="76" t="s">
        <v>2432</v>
      </c>
      <c r="B28" s="125" t="s">
        <v>854</v>
      </c>
      <c r="C28" s="103">
        <v>516</v>
      </c>
      <c r="D28" s="177">
        <v>269970.14296511636</v>
      </c>
      <c r="E28" s="177">
        <v>1755828.0041715109</v>
      </c>
      <c r="F28" s="177">
        <v>23666155</v>
      </c>
      <c r="G28" s="177">
        <v>2</v>
      </c>
    </row>
    <row r="29" spans="1:7" ht="11.45" customHeight="1">
      <c r="A29" s="76" t="s">
        <v>2433</v>
      </c>
      <c r="B29" s="125" t="s">
        <v>854</v>
      </c>
      <c r="C29" s="103">
        <v>77</v>
      </c>
      <c r="D29" s="177">
        <v>249559.25532467538</v>
      </c>
      <c r="E29" s="177">
        <v>1808185.1288112814</v>
      </c>
      <c r="F29" s="177">
        <v>15872353</v>
      </c>
      <c r="G29" s="177">
        <v>7</v>
      </c>
    </row>
    <row r="30" spans="1:7" ht="11.45" customHeight="1">
      <c r="A30" s="76" t="s">
        <v>2434</v>
      </c>
      <c r="B30" s="125" t="s">
        <v>854</v>
      </c>
      <c r="C30" s="103">
        <v>41</v>
      </c>
      <c r="D30" s="177">
        <v>103360.58536585367</v>
      </c>
      <c r="E30" s="177">
        <v>452680.38158517407</v>
      </c>
      <c r="F30" s="177">
        <v>2734435</v>
      </c>
      <c r="G30" s="177">
        <v>24</v>
      </c>
    </row>
    <row r="31" spans="1:7" ht="11.45" customHeight="1">
      <c r="A31" s="76" t="s">
        <v>3229</v>
      </c>
      <c r="B31" s="125" t="s">
        <v>854</v>
      </c>
      <c r="C31" s="103">
        <v>25</v>
      </c>
      <c r="D31" s="177">
        <v>493729.92799999996</v>
      </c>
      <c r="E31" s="177">
        <v>833251.48027659068</v>
      </c>
      <c r="F31" s="177">
        <v>3153310</v>
      </c>
      <c r="G31" s="177">
        <v>0</v>
      </c>
    </row>
    <row r="32" spans="1:7" ht="11.45" customHeight="1">
      <c r="A32" s="76">
        <v>3000000</v>
      </c>
      <c r="B32" s="121" t="s">
        <v>8052</v>
      </c>
      <c r="C32" s="103">
        <v>15</v>
      </c>
      <c r="D32" s="177">
        <v>749224.78666666674</v>
      </c>
      <c r="E32" s="177">
        <v>2890036.1653907164</v>
      </c>
      <c r="F32" s="177">
        <v>11196067</v>
      </c>
      <c r="G32" s="177">
        <v>60</v>
      </c>
    </row>
    <row r="33" spans="1:7" ht="11.45" customHeight="1">
      <c r="A33" s="215" t="s">
        <v>1594</v>
      </c>
      <c r="B33" s="216"/>
      <c r="C33" s="103">
        <v>2920</v>
      </c>
      <c r="D33" s="177">
        <v>9061.8779890410915</v>
      </c>
      <c r="E33" s="177">
        <v>166082.56943606428</v>
      </c>
      <c r="F33" s="177">
        <v>7216680</v>
      </c>
      <c r="G33" s="177">
        <v>0</v>
      </c>
    </row>
    <row r="34" spans="1:7" ht="11.45" customHeight="1">
      <c r="A34" s="215" t="s">
        <v>499</v>
      </c>
      <c r="B34" s="216"/>
      <c r="C34" s="180">
        <v>23342</v>
      </c>
      <c r="D34" s="178">
        <v>18035.111115161944</v>
      </c>
      <c r="E34" s="179">
        <v>361907.64757820457</v>
      </c>
      <c r="F34" s="178">
        <v>23666155</v>
      </c>
      <c r="G34" s="178">
        <v>0</v>
      </c>
    </row>
    <row r="35" spans="1:7" ht="9.9499999999999993" customHeight="1"/>
    <row r="36" spans="1:7" ht="9.9499999999999993" customHeight="1"/>
    <row r="37" spans="1:7" ht="13.5" customHeight="1">
      <c r="B37" s="3"/>
    </row>
    <row r="38" spans="1:7" ht="12" customHeight="1">
      <c r="B38" s="3"/>
    </row>
    <row r="39" spans="1:7" ht="11.45" customHeight="1">
      <c r="B39" s="3"/>
    </row>
    <row r="40" spans="1:7" ht="11.45" customHeight="1">
      <c r="B40" s="3"/>
    </row>
    <row r="41" spans="1:7" ht="11.45" customHeight="1">
      <c r="B41" s="3"/>
    </row>
    <row r="42" spans="1:7" ht="11.45" customHeight="1">
      <c r="B42" s="3"/>
    </row>
    <row r="43" spans="1:7" ht="11.45" customHeight="1">
      <c r="B43" s="3"/>
    </row>
    <row r="44" spans="1:7" ht="11.45" customHeight="1">
      <c r="B44" s="3"/>
    </row>
    <row r="45" spans="1:7" ht="11.45" customHeight="1">
      <c r="B45" s="3"/>
    </row>
    <row r="46" spans="1:7" ht="11.45" customHeight="1">
      <c r="B46" s="3"/>
    </row>
    <row r="47" spans="1:7" ht="11.45" customHeight="1">
      <c r="B47" s="3"/>
    </row>
    <row r="48" spans="1:7" ht="11.45" customHeight="1">
      <c r="B48" s="3"/>
    </row>
    <row r="49" spans="2:2" ht="11.45" customHeight="1">
      <c r="B49" s="3"/>
    </row>
    <row r="50" spans="2:2" ht="11.45" customHeight="1">
      <c r="B50" s="3"/>
    </row>
    <row r="51" spans="2:2" ht="11.45" customHeight="1">
      <c r="B51" s="3"/>
    </row>
    <row r="52" spans="2:2" ht="9.9499999999999993" customHeight="1">
      <c r="B52" s="3"/>
    </row>
    <row r="53" spans="2:2" ht="9.9499999999999993" customHeight="1">
      <c r="B53" s="3"/>
    </row>
    <row r="54" spans="2:2" ht="13.5" customHeight="1">
      <c r="B54" s="3"/>
    </row>
    <row r="55" spans="2:2" ht="12" customHeight="1">
      <c r="B55" s="3"/>
    </row>
    <row r="56" spans="2:2" ht="11.45" customHeight="1">
      <c r="B56" s="3"/>
    </row>
    <row r="57" spans="2:2" ht="11.45" customHeight="1">
      <c r="B57" s="3"/>
    </row>
    <row r="58" spans="2:2" ht="11.45" customHeight="1">
      <c r="B58" s="3"/>
    </row>
    <row r="59" spans="2:2" ht="11.45" customHeight="1">
      <c r="B59" s="3"/>
    </row>
    <row r="60" spans="2:2" ht="11.45" customHeight="1">
      <c r="B60" s="3"/>
    </row>
    <row r="61" spans="2:2" ht="11.45" customHeight="1">
      <c r="B61" s="3"/>
    </row>
    <row r="62" spans="2:2" ht="11.45" customHeight="1">
      <c r="B62" s="3"/>
    </row>
    <row r="63" spans="2:2" ht="11.45" customHeight="1">
      <c r="B63" s="3"/>
    </row>
    <row r="64" spans="2:2" ht="11.45" customHeight="1">
      <c r="B64" s="3"/>
    </row>
    <row r="65" spans="2:2" ht="11.45" customHeight="1">
      <c r="B65" s="3"/>
    </row>
    <row r="66" spans="2:2" ht="11.45" customHeight="1">
      <c r="B66" s="3"/>
    </row>
    <row r="67" spans="2:2" ht="11.45" customHeight="1">
      <c r="B67" s="3"/>
    </row>
    <row r="68" spans="2:2" ht="11.45" customHeight="1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2"/>
  <dimension ref="A1:G68"/>
  <sheetViews>
    <sheetView showGridLines="0" zoomScaleNormal="100" zoomScaleSheetLayoutView="100" workbookViewId="0">
      <selection activeCell="A21" sqref="A21:B21"/>
    </sheetView>
  </sheetViews>
  <sheetFormatPr defaultRowHeight="10.5"/>
  <cols>
    <col min="1" max="1" width="15.125" style="3" customWidth="1"/>
    <col min="2" max="2" width="8" style="74" customWidth="1"/>
    <col min="3" max="3" width="8.75" style="3" customWidth="1"/>
    <col min="4" max="7" width="10.625" style="3" customWidth="1"/>
    <col min="8" max="8" width="9" style="3"/>
    <col min="9" max="9" width="9.875" style="3" customWidth="1"/>
    <col min="10" max="16384" width="9" style="3"/>
  </cols>
  <sheetData>
    <row r="1" spans="1:7" ht="13.5" customHeight="1">
      <c r="A1" s="1" t="s">
        <v>3092</v>
      </c>
      <c r="B1" s="3"/>
    </row>
    <row r="2" spans="1:7" ht="12" customHeight="1">
      <c r="A2" s="1" t="s">
        <v>3093</v>
      </c>
      <c r="B2" s="3"/>
      <c r="G2" s="45" t="s">
        <v>1106</v>
      </c>
    </row>
    <row r="3" spans="1:7" ht="11.45" customHeight="1">
      <c r="A3" s="217" t="s">
        <v>8056</v>
      </c>
      <c r="B3" s="218"/>
      <c r="C3" s="148" t="s">
        <v>1589</v>
      </c>
      <c r="D3" s="146" t="s">
        <v>1590</v>
      </c>
      <c r="E3" s="146" t="s">
        <v>1268</v>
      </c>
      <c r="F3" s="146" t="s">
        <v>1591</v>
      </c>
      <c r="G3" s="146" t="s">
        <v>1592</v>
      </c>
    </row>
    <row r="4" spans="1:7" ht="11.45" customHeight="1">
      <c r="A4" s="76">
        <v>1000</v>
      </c>
      <c r="B4" s="121" t="s">
        <v>8053</v>
      </c>
      <c r="C4" s="180">
        <v>16770</v>
      </c>
      <c r="D4" s="177">
        <v>17049.972168139528</v>
      </c>
      <c r="E4" s="177">
        <v>363409.45986729057</v>
      </c>
      <c r="F4" s="177">
        <v>23663595</v>
      </c>
      <c r="G4" s="177">
        <v>0</v>
      </c>
    </row>
    <row r="5" spans="1:7" ht="11.45" customHeight="1">
      <c r="A5" s="76" t="s">
        <v>1343</v>
      </c>
      <c r="B5" s="125" t="s">
        <v>1344</v>
      </c>
      <c r="C5" s="180">
        <v>1833</v>
      </c>
      <c r="D5" s="177">
        <v>34439.566783415175</v>
      </c>
      <c r="E5" s="177">
        <v>473036.27579190605</v>
      </c>
      <c r="F5" s="177">
        <v>13738072</v>
      </c>
      <c r="G5" s="177">
        <v>0</v>
      </c>
    </row>
    <row r="6" spans="1:7" ht="11.45" customHeight="1">
      <c r="A6" s="76" t="s">
        <v>1345</v>
      </c>
      <c r="B6" s="125" t="s">
        <v>1346</v>
      </c>
      <c r="C6" s="180">
        <v>205</v>
      </c>
      <c r="D6" s="177">
        <v>955.46404878048838</v>
      </c>
      <c r="E6" s="177">
        <v>2684.6618384292519</v>
      </c>
      <c r="F6" s="177">
        <v>23710</v>
      </c>
      <c r="G6" s="177">
        <v>0</v>
      </c>
    </row>
    <row r="7" spans="1:7" ht="11.45" customHeight="1">
      <c r="A7" s="76" t="s">
        <v>4117</v>
      </c>
      <c r="B7" s="125" t="s">
        <v>4118</v>
      </c>
      <c r="C7" s="180">
        <v>283</v>
      </c>
      <c r="D7" s="177">
        <v>1656.2842049469971</v>
      </c>
      <c r="E7" s="177">
        <v>3672.1083146626438</v>
      </c>
      <c r="F7" s="177">
        <v>24456</v>
      </c>
      <c r="G7" s="177">
        <v>0</v>
      </c>
    </row>
    <row r="8" spans="1:7" ht="11.45" customHeight="1">
      <c r="A8" s="76" t="s">
        <v>4119</v>
      </c>
      <c r="B8" s="125" t="s">
        <v>4118</v>
      </c>
      <c r="C8" s="180">
        <v>162</v>
      </c>
      <c r="D8" s="177">
        <v>3478.2053703703691</v>
      </c>
      <c r="E8" s="177">
        <v>6639.6387763668072</v>
      </c>
      <c r="F8" s="177">
        <v>26540</v>
      </c>
      <c r="G8" s="177">
        <v>0</v>
      </c>
    </row>
    <row r="9" spans="1:7" ht="11.45" customHeight="1">
      <c r="A9" s="76" t="s">
        <v>4120</v>
      </c>
      <c r="B9" s="125" t="s">
        <v>4121</v>
      </c>
      <c r="C9" s="180">
        <v>242</v>
      </c>
      <c r="D9" s="177">
        <v>7006.9822727272722</v>
      </c>
      <c r="E9" s="177">
        <v>11617.772058485139</v>
      </c>
      <c r="F9" s="177">
        <v>56687</v>
      </c>
      <c r="G9" s="177">
        <v>0</v>
      </c>
    </row>
    <row r="10" spans="1:7" ht="11.45" customHeight="1">
      <c r="A10" s="76" t="s">
        <v>5486</v>
      </c>
      <c r="B10" s="125" t="s">
        <v>5487</v>
      </c>
      <c r="C10" s="180">
        <v>231</v>
      </c>
      <c r="D10" s="177">
        <v>16499.203203463207</v>
      </c>
      <c r="E10" s="177">
        <v>31219.659499774974</v>
      </c>
      <c r="F10" s="177">
        <v>276086</v>
      </c>
      <c r="G10" s="177">
        <v>0</v>
      </c>
    </row>
    <row r="11" spans="1:7" ht="11.45" customHeight="1">
      <c r="A11" s="76" t="s">
        <v>5488</v>
      </c>
      <c r="B11" s="125" t="s">
        <v>5487</v>
      </c>
      <c r="C11" s="180">
        <v>62</v>
      </c>
      <c r="D11" s="177">
        <v>30368.741935483871</v>
      </c>
      <c r="E11" s="177">
        <v>51371.684670319482</v>
      </c>
      <c r="F11" s="177">
        <v>191000</v>
      </c>
      <c r="G11" s="177">
        <v>8</v>
      </c>
    </row>
    <row r="12" spans="1:7" ht="11.45" customHeight="1">
      <c r="A12" s="76" t="s">
        <v>5489</v>
      </c>
      <c r="B12" s="125" t="s">
        <v>1344</v>
      </c>
      <c r="C12" s="180">
        <v>26</v>
      </c>
      <c r="D12" s="177">
        <v>34846.173076923078</v>
      </c>
      <c r="E12" s="177">
        <v>63389.141948908298</v>
      </c>
      <c r="F12" s="177">
        <v>241557</v>
      </c>
      <c r="G12" s="177">
        <v>10</v>
      </c>
    </row>
    <row r="13" spans="1:7" ht="11.45" customHeight="1">
      <c r="A13" s="76" t="s">
        <v>5490</v>
      </c>
      <c r="B13" s="125" t="s">
        <v>5487</v>
      </c>
      <c r="C13" s="180">
        <v>8</v>
      </c>
      <c r="D13" s="177">
        <v>282193.5</v>
      </c>
      <c r="E13" s="177">
        <v>215467.14719617268</v>
      </c>
      <c r="F13" s="177">
        <v>629887</v>
      </c>
      <c r="G13" s="177">
        <v>0</v>
      </c>
    </row>
    <row r="14" spans="1:7" ht="11.45" customHeight="1">
      <c r="A14" s="76">
        <v>3000000</v>
      </c>
      <c r="B14" s="121" t="s">
        <v>8054</v>
      </c>
      <c r="C14" s="180">
        <v>1</v>
      </c>
      <c r="D14" s="177">
        <v>1205706</v>
      </c>
      <c r="E14" s="177" t="s">
        <v>961</v>
      </c>
      <c r="F14" s="177">
        <v>1205706</v>
      </c>
      <c r="G14" s="177">
        <v>1205706</v>
      </c>
    </row>
    <row r="15" spans="1:7" ht="11.45" customHeight="1">
      <c r="A15" s="215" t="s">
        <v>1594</v>
      </c>
      <c r="B15" s="216"/>
      <c r="C15" s="180">
        <v>1565</v>
      </c>
      <c r="D15" s="177">
        <v>5443.4784996805101</v>
      </c>
      <c r="E15" s="177">
        <v>175103.95573524036</v>
      </c>
      <c r="F15" s="177">
        <v>6912400</v>
      </c>
      <c r="G15" s="177">
        <v>0</v>
      </c>
    </row>
    <row r="16" spans="1:7" ht="11.45" customHeight="1">
      <c r="A16" s="215" t="s">
        <v>499</v>
      </c>
      <c r="B16" s="216"/>
      <c r="C16" s="180">
        <v>21388</v>
      </c>
      <c r="D16" s="178">
        <v>17325.696325308578</v>
      </c>
      <c r="E16" s="179">
        <v>353746.67955165898</v>
      </c>
      <c r="F16" s="178">
        <v>23663595</v>
      </c>
      <c r="G16" s="178">
        <v>0</v>
      </c>
    </row>
    <row r="17" spans="1:7" ht="9.9499999999999993" customHeight="1">
      <c r="C17" s="107"/>
    </row>
    <row r="18" spans="1:7" ht="9.9499999999999993" customHeight="1">
      <c r="C18" s="107"/>
    </row>
    <row r="19" spans="1:7" ht="13.5" customHeight="1">
      <c r="A19" s="1"/>
      <c r="B19" s="3"/>
    </row>
    <row r="20" spans="1:7" ht="12" customHeight="1">
      <c r="A20" s="1" t="s">
        <v>3090</v>
      </c>
      <c r="B20" s="3"/>
      <c r="G20" s="45" t="s">
        <v>1106</v>
      </c>
    </row>
    <row r="21" spans="1:7" ht="11.45" customHeight="1">
      <c r="A21" s="217" t="s">
        <v>8056</v>
      </c>
      <c r="B21" s="218"/>
      <c r="C21" s="148" t="s">
        <v>1589</v>
      </c>
      <c r="D21" s="146" t="s">
        <v>1590</v>
      </c>
      <c r="E21" s="146" t="s">
        <v>1268</v>
      </c>
      <c r="F21" s="146" t="s">
        <v>1591</v>
      </c>
      <c r="G21" s="146" t="s">
        <v>1592</v>
      </c>
    </row>
    <row r="22" spans="1:7" ht="11.45" customHeight="1">
      <c r="A22" s="76">
        <v>1000</v>
      </c>
      <c r="B22" s="121" t="s">
        <v>8053</v>
      </c>
      <c r="C22" s="180">
        <v>17725</v>
      </c>
      <c r="D22" s="177">
        <v>17584.325635379959</v>
      </c>
      <c r="E22" s="177">
        <v>382434.01430100785</v>
      </c>
      <c r="F22" s="177">
        <v>23666155</v>
      </c>
      <c r="G22" s="177">
        <v>0</v>
      </c>
    </row>
    <row r="23" spans="1:7" ht="11.45" customHeight="1">
      <c r="A23" s="76" t="s">
        <v>1343</v>
      </c>
      <c r="B23" s="125" t="s">
        <v>1344</v>
      </c>
      <c r="C23" s="180">
        <v>2445</v>
      </c>
      <c r="D23" s="177">
        <v>22149.994811860954</v>
      </c>
      <c r="E23" s="177">
        <v>382266.16197723674</v>
      </c>
      <c r="F23" s="177">
        <v>13737887</v>
      </c>
      <c r="G23" s="177">
        <v>0</v>
      </c>
    </row>
    <row r="24" spans="1:7" ht="11.45" customHeight="1">
      <c r="A24" s="76" t="s">
        <v>5491</v>
      </c>
      <c r="B24" s="125" t="s">
        <v>1346</v>
      </c>
      <c r="C24" s="180">
        <v>240</v>
      </c>
      <c r="D24" s="177">
        <v>8439.8354166666668</v>
      </c>
      <c r="E24" s="177">
        <v>67086.440395599609</v>
      </c>
      <c r="F24" s="177">
        <v>828258</v>
      </c>
      <c r="G24" s="177">
        <v>10</v>
      </c>
    </row>
    <row r="25" spans="1:7" ht="11.45" customHeight="1">
      <c r="A25" s="76" t="s">
        <v>5493</v>
      </c>
      <c r="B25" s="125" t="s">
        <v>4118</v>
      </c>
      <c r="C25" s="180">
        <v>316</v>
      </c>
      <c r="D25" s="177">
        <v>28987.908449367085</v>
      </c>
      <c r="E25" s="177">
        <v>405660.80170925299</v>
      </c>
      <c r="F25" s="177">
        <v>7216680</v>
      </c>
      <c r="G25" s="177">
        <v>2</v>
      </c>
    </row>
    <row r="26" spans="1:7" ht="11.45" customHeight="1">
      <c r="A26" s="76" t="s">
        <v>5494</v>
      </c>
      <c r="B26" s="125" t="s">
        <v>4118</v>
      </c>
      <c r="C26" s="180">
        <v>171</v>
      </c>
      <c r="D26" s="177">
        <v>11164.649122807017</v>
      </c>
      <c r="E26" s="177">
        <v>12672.024719549236</v>
      </c>
      <c r="F26" s="177">
        <v>112589</v>
      </c>
      <c r="G26" s="177">
        <v>0</v>
      </c>
    </row>
    <row r="27" spans="1:7" ht="11.45" customHeight="1">
      <c r="A27" s="76" t="s">
        <v>5495</v>
      </c>
      <c r="B27" s="125" t="s">
        <v>4121</v>
      </c>
      <c r="C27" s="180">
        <v>257</v>
      </c>
      <c r="D27" s="177">
        <v>20227.379805447468</v>
      </c>
      <c r="E27" s="177">
        <v>20965.30927311389</v>
      </c>
      <c r="F27" s="177">
        <v>161993</v>
      </c>
      <c r="G27" s="177">
        <v>5</v>
      </c>
    </row>
    <row r="28" spans="1:7" ht="11.45" customHeight="1">
      <c r="A28" s="76" t="s">
        <v>5497</v>
      </c>
      <c r="B28" s="125" t="s">
        <v>5487</v>
      </c>
      <c r="C28" s="180">
        <v>239</v>
      </c>
      <c r="D28" s="177">
        <v>47404.348117154819</v>
      </c>
      <c r="E28" s="177">
        <v>51119.522520289858</v>
      </c>
      <c r="F28" s="177">
        <v>262900</v>
      </c>
      <c r="G28" s="177">
        <v>0</v>
      </c>
    </row>
    <row r="29" spans="1:7" ht="11.45" customHeight="1">
      <c r="A29" s="76" t="s">
        <v>5498</v>
      </c>
      <c r="B29" s="125" t="s">
        <v>5487</v>
      </c>
      <c r="C29" s="180">
        <v>64</v>
      </c>
      <c r="D29" s="177">
        <v>97948.143749999988</v>
      </c>
      <c r="E29" s="177">
        <v>83129.601955573133</v>
      </c>
      <c r="F29" s="177">
        <v>249275</v>
      </c>
      <c r="G29" s="177">
        <v>32</v>
      </c>
    </row>
    <row r="30" spans="1:7" ht="11.45" customHeight="1">
      <c r="A30" s="76" t="s">
        <v>5499</v>
      </c>
      <c r="B30" s="125" t="s">
        <v>1344</v>
      </c>
      <c r="C30" s="180">
        <v>31</v>
      </c>
      <c r="D30" s="177">
        <v>230024.45161290321</v>
      </c>
      <c r="E30" s="177">
        <v>165848.121470788</v>
      </c>
      <c r="F30" s="177">
        <v>659970</v>
      </c>
      <c r="G30" s="177">
        <v>54</v>
      </c>
    </row>
    <row r="31" spans="1:7" ht="11.45" customHeight="1">
      <c r="A31" s="76" t="s">
        <v>5500</v>
      </c>
      <c r="B31" s="125" t="s">
        <v>5487</v>
      </c>
      <c r="C31" s="180">
        <v>10</v>
      </c>
      <c r="D31" s="177">
        <v>287341.83</v>
      </c>
      <c r="E31" s="177">
        <v>411117.47797614586</v>
      </c>
      <c r="F31" s="177">
        <v>1191870</v>
      </c>
      <c r="G31" s="177">
        <v>0</v>
      </c>
    </row>
    <row r="32" spans="1:7" ht="11.45" customHeight="1">
      <c r="A32" s="76">
        <v>3000000</v>
      </c>
      <c r="B32" s="121" t="s">
        <v>8054</v>
      </c>
      <c r="C32" s="180">
        <v>1</v>
      </c>
      <c r="D32" s="177">
        <v>24</v>
      </c>
      <c r="E32" s="177" t="s">
        <v>961</v>
      </c>
      <c r="F32" s="177">
        <v>24</v>
      </c>
      <c r="G32" s="177">
        <v>24</v>
      </c>
    </row>
    <row r="33" spans="1:7" ht="11.45" customHeight="1">
      <c r="A33" s="215" t="s">
        <v>1594</v>
      </c>
      <c r="B33" s="216"/>
      <c r="C33" s="180">
        <v>1843</v>
      </c>
      <c r="D33" s="177">
        <v>5014.0003081931582</v>
      </c>
      <c r="E33" s="177">
        <v>161676.71943404456</v>
      </c>
      <c r="F33" s="177">
        <v>6912330</v>
      </c>
      <c r="G33" s="177">
        <v>0</v>
      </c>
    </row>
    <row r="34" spans="1:7" ht="11.45" customHeight="1">
      <c r="A34" s="215" t="s">
        <v>499</v>
      </c>
      <c r="B34" s="216"/>
      <c r="C34" s="180">
        <v>23342</v>
      </c>
      <c r="D34" s="178">
        <v>18035.111115161944</v>
      </c>
      <c r="E34" s="179">
        <v>361907.64757820457</v>
      </c>
      <c r="F34" s="178">
        <v>23666155</v>
      </c>
      <c r="G34" s="178">
        <v>0</v>
      </c>
    </row>
    <row r="35" spans="1:7" ht="9.9499999999999993" customHeight="1"/>
    <row r="36" spans="1:7" ht="9.9499999999999993" customHeight="1"/>
    <row r="37" spans="1:7" ht="13.5" customHeight="1">
      <c r="B37" s="3"/>
    </row>
    <row r="38" spans="1:7" ht="12" customHeight="1">
      <c r="B38" s="3"/>
    </row>
    <row r="39" spans="1:7" ht="11.45" customHeight="1">
      <c r="B39" s="3"/>
    </row>
    <row r="40" spans="1:7" ht="11.45" customHeight="1">
      <c r="B40" s="3"/>
    </row>
    <row r="41" spans="1:7" ht="11.45" customHeight="1">
      <c r="B41" s="3"/>
    </row>
    <row r="42" spans="1:7" ht="11.45" customHeight="1">
      <c r="B42" s="3"/>
    </row>
    <row r="43" spans="1:7" ht="11.45" customHeight="1">
      <c r="B43" s="3"/>
    </row>
    <row r="44" spans="1:7" ht="11.45" customHeight="1">
      <c r="B44" s="3"/>
    </row>
    <row r="45" spans="1:7" ht="11.45" customHeight="1">
      <c r="B45" s="3"/>
    </row>
    <row r="46" spans="1:7" ht="11.45" customHeight="1">
      <c r="B46" s="3"/>
    </row>
    <row r="47" spans="1:7" ht="11.45" customHeight="1">
      <c r="B47" s="3"/>
    </row>
    <row r="48" spans="1:7" ht="11.45" customHeight="1">
      <c r="B48" s="3"/>
    </row>
    <row r="49" spans="2:2" ht="11.45" customHeight="1">
      <c r="B49" s="3"/>
    </row>
    <row r="50" spans="2:2" ht="11.45" customHeight="1">
      <c r="B50" s="3"/>
    </row>
    <row r="51" spans="2:2" ht="11.45" customHeight="1">
      <c r="B51" s="3"/>
    </row>
    <row r="52" spans="2:2" ht="9.9499999999999993" customHeight="1">
      <c r="B52" s="3"/>
    </row>
    <row r="53" spans="2:2" ht="9.9499999999999993" customHeight="1">
      <c r="B53" s="3"/>
    </row>
    <row r="54" spans="2:2" ht="13.5" customHeight="1">
      <c r="B54" s="3"/>
    </row>
    <row r="55" spans="2:2" ht="12" customHeight="1">
      <c r="B55" s="3"/>
    </row>
    <row r="56" spans="2:2" ht="11.45" customHeight="1">
      <c r="B56" s="3"/>
    </row>
    <row r="57" spans="2:2" ht="11.45" customHeight="1">
      <c r="B57" s="3"/>
    </row>
    <row r="58" spans="2:2" ht="11.45" customHeight="1">
      <c r="B58" s="3"/>
    </row>
    <row r="59" spans="2:2" ht="11.45" customHeight="1">
      <c r="B59" s="3"/>
    </row>
    <row r="60" spans="2:2" ht="11.45" customHeight="1">
      <c r="B60" s="3"/>
    </row>
    <row r="61" spans="2:2" ht="11.45" customHeight="1">
      <c r="B61" s="3"/>
    </row>
    <row r="62" spans="2:2" ht="11.45" customHeight="1">
      <c r="B62" s="3"/>
    </row>
    <row r="63" spans="2:2" ht="11.45" customHeight="1">
      <c r="B63" s="3"/>
    </row>
    <row r="64" spans="2:2" ht="11.45" customHeight="1">
      <c r="B64" s="3"/>
    </row>
    <row r="65" spans="2:2" ht="11.45" customHeight="1">
      <c r="B65" s="3"/>
    </row>
    <row r="66" spans="2:2" ht="11.45" customHeight="1">
      <c r="B66" s="3"/>
    </row>
    <row r="67" spans="2:2" ht="11.45" customHeight="1">
      <c r="B67" s="3"/>
    </row>
    <row r="68" spans="2:2" ht="11.45" customHeight="1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3"/>
  <dimension ref="A1:G68"/>
  <sheetViews>
    <sheetView showGridLines="0" zoomScaleNormal="100" zoomScaleSheetLayoutView="100" workbookViewId="0">
      <selection activeCell="A21" sqref="A21:B21"/>
    </sheetView>
  </sheetViews>
  <sheetFormatPr defaultRowHeight="10.5"/>
  <cols>
    <col min="1" max="1" width="15.125" style="3" customWidth="1"/>
    <col min="2" max="2" width="8" style="74" customWidth="1"/>
    <col min="3" max="3" width="8.75" style="3" customWidth="1"/>
    <col min="4" max="7" width="10.625" style="3" customWidth="1"/>
    <col min="8" max="8" width="9" style="3"/>
    <col min="9" max="9" width="9.875" style="3" customWidth="1"/>
    <col min="10" max="16384" width="9" style="3"/>
  </cols>
  <sheetData>
    <row r="1" spans="1:7" ht="13.5" customHeight="1">
      <c r="A1" s="1" t="s">
        <v>1509</v>
      </c>
      <c r="B1" s="3"/>
    </row>
    <row r="2" spans="1:7" ht="12" customHeight="1">
      <c r="A2" s="1" t="s">
        <v>3093</v>
      </c>
      <c r="B2" s="3"/>
      <c r="G2" s="45" t="s">
        <v>1106</v>
      </c>
    </row>
    <row r="3" spans="1:7" ht="11.45" customHeight="1">
      <c r="A3" s="217" t="s">
        <v>3228</v>
      </c>
      <c r="B3" s="218"/>
      <c r="C3" s="148" t="s">
        <v>1589</v>
      </c>
      <c r="D3" s="146" t="s">
        <v>1590</v>
      </c>
      <c r="E3" s="146" t="s">
        <v>1268</v>
      </c>
      <c r="F3" s="146" t="s">
        <v>1591</v>
      </c>
      <c r="G3" s="146" t="s">
        <v>1592</v>
      </c>
    </row>
    <row r="4" spans="1:7" ht="11.45" customHeight="1">
      <c r="A4" s="76">
        <v>1000</v>
      </c>
      <c r="B4" s="121" t="s">
        <v>1593</v>
      </c>
      <c r="C4" s="180">
        <v>1018</v>
      </c>
      <c r="D4" s="177">
        <v>223.1357779960708</v>
      </c>
      <c r="E4" s="177">
        <v>2633.5618798983392</v>
      </c>
      <c r="F4" s="177">
        <v>60012</v>
      </c>
      <c r="G4" s="177">
        <v>0</v>
      </c>
    </row>
    <row r="5" spans="1:7" ht="11.45" customHeight="1">
      <c r="A5" s="76" t="s">
        <v>1343</v>
      </c>
      <c r="B5" s="125" t="s">
        <v>1344</v>
      </c>
      <c r="C5" s="180">
        <v>1239</v>
      </c>
      <c r="D5" s="177">
        <v>180.21389838579498</v>
      </c>
      <c r="E5" s="177">
        <v>1412.2543943453559</v>
      </c>
      <c r="F5" s="177">
        <v>38500</v>
      </c>
      <c r="G5" s="177">
        <v>0</v>
      </c>
    </row>
    <row r="6" spans="1:7" ht="11.45" customHeight="1">
      <c r="A6" s="76" t="s">
        <v>5501</v>
      </c>
      <c r="B6" s="125" t="s">
        <v>5492</v>
      </c>
      <c r="C6" s="180">
        <v>651</v>
      </c>
      <c r="D6" s="177">
        <v>369.99962058371733</v>
      </c>
      <c r="E6" s="177">
        <v>2148.4926867216882</v>
      </c>
      <c r="F6" s="177">
        <v>30000</v>
      </c>
      <c r="G6" s="177">
        <v>0</v>
      </c>
    </row>
    <row r="7" spans="1:7" ht="11.45" customHeight="1">
      <c r="A7" s="76" t="s">
        <v>5502</v>
      </c>
      <c r="B7" s="125" t="s">
        <v>4118</v>
      </c>
      <c r="C7" s="180">
        <v>1780</v>
      </c>
      <c r="D7" s="177">
        <v>862.80263089887603</v>
      </c>
      <c r="E7" s="177">
        <v>8642.7440161721606</v>
      </c>
      <c r="F7" s="177">
        <v>296015</v>
      </c>
      <c r="G7" s="177">
        <v>0</v>
      </c>
    </row>
    <row r="8" spans="1:7" ht="11.45" customHeight="1">
      <c r="A8" s="76" t="s">
        <v>5503</v>
      </c>
      <c r="B8" s="125" t="s">
        <v>4118</v>
      </c>
      <c r="C8" s="180">
        <v>1043</v>
      </c>
      <c r="D8" s="177">
        <v>816.51625599232932</v>
      </c>
      <c r="E8" s="177">
        <v>6045.5286684017519</v>
      </c>
      <c r="F8" s="177">
        <v>131040</v>
      </c>
      <c r="G8" s="177">
        <v>0</v>
      </c>
    </row>
    <row r="9" spans="1:7" ht="11.45" customHeight="1">
      <c r="A9" s="76" t="s">
        <v>5504</v>
      </c>
      <c r="B9" s="125" t="s">
        <v>5496</v>
      </c>
      <c r="C9" s="180">
        <v>1435</v>
      </c>
      <c r="D9" s="177">
        <v>1169.549254355401</v>
      </c>
      <c r="E9" s="177">
        <v>6695.5499951074053</v>
      </c>
      <c r="F9" s="177">
        <v>108052</v>
      </c>
      <c r="G9" s="177">
        <v>0</v>
      </c>
    </row>
    <row r="10" spans="1:7" ht="11.45" customHeight="1">
      <c r="A10" s="76" t="s">
        <v>5505</v>
      </c>
      <c r="B10" s="125" t="s">
        <v>5487</v>
      </c>
      <c r="C10" s="180">
        <v>2303</v>
      </c>
      <c r="D10" s="177">
        <v>2789.4092301346068</v>
      </c>
      <c r="E10" s="177">
        <v>18460.7966281189</v>
      </c>
      <c r="F10" s="177">
        <v>629887</v>
      </c>
      <c r="G10" s="177">
        <v>0</v>
      </c>
    </row>
    <row r="11" spans="1:7" ht="11.45" customHeight="1">
      <c r="A11" s="76" t="s">
        <v>5506</v>
      </c>
      <c r="B11" s="125" t="s">
        <v>5487</v>
      </c>
      <c r="C11" s="180">
        <v>951</v>
      </c>
      <c r="D11" s="177">
        <v>3836.5725341745519</v>
      </c>
      <c r="E11" s="177">
        <v>30702.699818303314</v>
      </c>
      <c r="F11" s="177">
        <v>673861</v>
      </c>
      <c r="G11" s="177">
        <v>0</v>
      </c>
    </row>
    <row r="12" spans="1:7" ht="11.45" customHeight="1">
      <c r="A12" s="76" t="s">
        <v>5507</v>
      </c>
      <c r="B12" s="125" t="s">
        <v>5487</v>
      </c>
      <c r="C12" s="180">
        <v>1034</v>
      </c>
      <c r="D12" s="177">
        <v>5801.8668568665362</v>
      </c>
      <c r="E12" s="177">
        <v>40834.498729163373</v>
      </c>
      <c r="F12" s="177">
        <v>937802</v>
      </c>
      <c r="G12" s="177">
        <v>0</v>
      </c>
    </row>
    <row r="13" spans="1:7" ht="11.45" customHeight="1">
      <c r="A13" s="76" t="s">
        <v>5508</v>
      </c>
      <c r="B13" s="125" t="s">
        <v>5487</v>
      </c>
      <c r="C13" s="180">
        <v>1120</v>
      </c>
      <c r="D13" s="177">
        <v>26502.323634821427</v>
      </c>
      <c r="E13" s="177">
        <v>363421.9976656434</v>
      </c>
      <c r="F13" s="177">
        <v>11196067</v>
      </c>
      <c r="G13" s="177">
        <v>3.3940000000000001</v>
      </c>
    </row>
    <row r="14" spans="1:7" ht="11.45" customHeight="1">
      <c r="A14" s="76">
        <v>3000000</v>
      </c>
      <c r="B14" s="121" t="s">
        <v>488</v>
      </c>
      <c r="C14" s="180">
        <v>773</v>
      </c>
      <c r="D14" s="177">
        <v>208091.69589909445</v>
      </c>
      <c r="E14" s="177">
        <v>1249979.4682766241</v>
      </c>
      <c r="F14" s="177">
        <v>23663595</v>
      </c>
      <c r="G14" s="177">
        <v>2</v>
      </c>
    </row>
    <row r="15" spans="1:7" ht="11.45" customHeight="1">
      <c r="A15" s="215" t="s">
        <v>1594</v>
      </c>
      <c r="B15" s="216"/>
      <c r="C15" s="180">
        <v>8041</v>
      </c>
      <c r="D15" s="177">
        <v>19798.005723740818</v>
      </c>
      <c r="E15" s="177">
        <v>400184.04381141858</v>
      </c>
      <c r="F15" s="177">
        <v>16239655</v>
      </c>
      <c r="G15" s="177">
        <v>0</v>
      </c>
    </row>
    <row r="16" spans="1:7" ht="11.45" customHeight="1">
      <c r="A16" s="215" t="s">
        <v>499</v>
      </c>
      <c r="B16" s="216"/>
      <c r="C16" s="180">
        <v>21388</v>
      </c>
      <c r="D16" s="178">
        <v>17325.696325308578</v>
      </c>
      <c r="E16" s="179">
        <v>353746.67955165898</v>
      </c>
      <c r="F16" s="178">
        <v>23663595</v>
      </c>
      <c r="G16" s="178">
        <v>0</v>
      </c>
    </row>
    <row r="17" spans="1:7" ht="9.9499999999999993" customHeight="1">
      <c r="C17" s="107"/>
    </row>
    <row r="18" spans="1:7" ht="9.9499999999999993" customHeight="1">
      <c r="C18" s="107"/>
    </row>
    <row r="19" spans="1:7" ht="13.5" customHeight="1">
      <c r="A19" s="1"/>
      <c r="B19" s="3"/>
    </row>
    <row r="20" spans="1:7" ht="12" customHeight="1">
      <c r="A20" s="1" t="s">
        <v>3090</v>
      </c>
      <c r="B20" s="3"/>
      <c r="G20" s="45" t="s">
        <v>1106</v>
      </c>
    </row>
    <row r="21" spans="1:7" ht="11.45" customHeight="1">
      <c r="A21" s="217" t="s">
        <v>3228</v>
      </c>
      <c r="B21" s="218"/>
      <c r="C21" s="148" t="s">
        <v>1589</v>
      </c>
      <c r="D21" s="146" t="s">
        <v>1590</v>
      </c>
      <c r="E21" s="146" t="s">
        <v>1268</v>
      </c>
      <c r="F21" s="146" t="s">
        <v>1591</v>
      </c>
      <c r="G21" s="146" t="s">
        <v>1592</v>
      </c>
    </row>
    <row r="22" spans="1:7" ht="11.45" customHeight="1">
      <c r="A22" s="76">
        <v>1000</v>
      </c>
      <c r="B22" s="121" t="s">
        <v>1593</v>
      </c>
      <c r="C22" s="180">
        <v>1276</v>
      </c>
      <c r="D22" s="177">
        <v>410.59867578369921</v>
      </c>
      <c r="E22" s="177">
        <v>3611.2862770015677</v>
      </c>
      <c r="F22" s="177">
        <v>61507</v>
      </c>
      <c r="G22" s="177">
        <v>0</v>
      </c>
    </row>
    <row r="23" spans="1:7" ht="11.45" customHeight="1">
      <c r="A23" s="76" t="s">
        <v>1343</v>
      </c>
      <c r="B23" s="125" t="s">
        <v>1344</v>
      </c>
      <c r="C23" s="180">
        <v>1462</v>
      </c>
      <c r="D23" s="177">
        <v>544.18659719562231</v>
      </c>
      <c r="E23" s="177">
        <v>4290.7995238235399</v>
      </c>
      <c r="F23" s="177">
        <v>131683</v>
      </c>
      <c r="G23" s="177">
        <v>0</v>
      </c>
    </row>
    <row r="24" spans="1:7" ht="11.45" customHeight="1">
      <c r="A24" s="76" t="s">
        <v>5501</v>
      </c>
      <c r="B24" s="125" t="s">
        <v>5492</v>
      </c>
      <c r="C24" s="180">
        <v>664</v>
      </c>
      <c r="D24" s="177">
        <v>1554.847655135542</v>
      </c>
      <c r="E24" s="177">
        <v>24717.726120522111</v>
      </c>
      <c r="F24" s="177">
        <v>635664</v>
      </c>
      <c r="G24" s="177">
        <v>0</v>
      </c>
    </row>
    <row r="25" spans="1:7" ht="11.45" customHeight="1">
      <c r="A25" s="76" t="s">
        <v>5502</v>
      </c>
      <c r="B25" s="125" t="s">
        <v>4118</v>
      </c>
      <c r="C25" s="180">
        <v>1769</v>
      </c>
      <c r="D25" s="177">
        <v>1518.3970084793673</v>
      </c>
      <c r="E25" s="177">
        <v>8873.4930237586141</v>
      </c>
      <c r="F25" s="177">
        <v>286152</v>
      </c>
      <c r="G25" s="177">
        <v>0</v>
      </c>
    </row>
    <row r="26" spans="1:7" ht="11.45" customHeight="1">
      <c r="A26" s="76" t="s">
        <v>5503</v>
      </c>
      <c r="B26" s="125" t="s">
        <v>4118</v>
      </c>
      <c r="C26" s="180">
        <v>1034</v>
      </c>
      <c r="D26" s="177">
        <v>2242.4977272727265</v>
      </c>
      <c r="E26" s="177">
        <v>8700.87705701093</v>
      </c>
      <c r="F26" s="177">
        <v>75272</v>
      </c>
      <c r="G26" s="177">
        <v>0</v>
      </c>
    </row>
    <row r="27" spans="1:7" ht="11.45" customHeight="1">
      <c r="A27" s="76" t="s">
        <v>5504</v>
      </c>
      <c r="B27" s="125" t="s">
        <v>5496</v>
      </c>
      <c r="C27" s="180">
        <v>1415</v>
      </c>
      <c r="D27" s="177">
        <v>3662.2148480565374</v>
      </c>
      <c r="E27" s="177">
        <v>17776.46472081307</v>
      </c>
      <c r="F27" s="177">
        <v>232820</v>
      </c>
      <c r="G27" s="177">
        <v>0</v>
      </c>
    </row>
    <row r="28" spans="1:7" ht="11.45" customHeight="1">
      <c r="A28" s="76" t="s">
        <v>5505</v>
      </c>
      <c r="B28" s="125" t="s">
        <v>5487</v>
      </c>
      <c r="C28" s="180">
        <v>2260</v>
      </c>
      <c r="D28" s="177">
        <v>3245.5032022123901</v>
      </c>
      <c r="E28" s="177">
        <v>20216.077630309861</v>
      </c>
      <c r="F28" s="177">
        <v>337078</v>
      </c>
      <c r="G28" s="177">
        <v>0</v>
      </c>
    </row>
    <row r="29" spans="1:7" ht="11.45" customHeight="1">
      <c r="A29" s="76" t="s">
        <v>5506</v>
      </c>
      <c r="B29" s="125" t="s">
        <v>5487</v>
      </c>
      <c r="C29" s="180">
        <v>934</v>
      </c>
      <c r="D29" s="177">
        <v>3057.2766059957171</v>
      </c>
      <c r="E29" s="177">
        <v>25858.488573153227</v>
      </c>
      <c r="F29" s="177">
        <v>644573</v>
      </c>
      <c r="G29" s="177">
        <v>0</v>
      </c>
    </row>
    <row r="30" spans="1:7" ht="11.45" customHeight="1">
      <c r="A30" s="76" t="s">
        <v>5507</v>
      </c>
      <c r="B30" s="125" t="s">
        <v>5487</v>
      </c>
      <c r="C30" s="180">
        <v>1016</v>
      </c>
      <c r="D30" s="177">
        <v>6114.9029822834636</v>
      </c>
      <c r="E30" s="177">
        <v>46377.523643322798</v>
      </c>
      <c r="F30" s="177">
        <v>937802</v>
      </c>
      <c r="G30" s="177">
        <v>4</v>
      </c>
    </row>
    <row r="31" spans="1:7" ht="11.45" customHeight="1">
      <c r="A31" s="76" t="s">
        <v>5508</v>
      </c>
      <c r="B31" s="125" t="s">
        <v>5487</v>
      </c>
      <c r="C31" s="180">
        <v>1111</v>
      </c>
      <c r="D31" s="177">
        <v>25190.541403240321</v>
      </c>
      <c r="E31" s="177">
        <v>362913.31584794272</v>
      </c>
      <c r="F31" s="177">
        <v>11196067</v>
      </c>
      <c r="G31" s="177">
        <v>0</v>
      </c>
    </row>
    <row r="32" spans="1:7" ht="11.45" customHeight="1">
      <c r="A32" s="76">
        <v>3000000</v>
      </c>
      <c r="B32" s="121" t="s">
        <v>488</v>
      </c>
      <c r="C32" s="180">
        <v>772</v>
      </c>
      <c r="D32" s="177">
        <v>204730.58791450781</v>
      </c>
      <c r="E32" s="177">
        <v>1276068.2316925291</v>
      </c>
      <c r="F32" s="177">
        <v>23666155</v>
      </c>
      <c r="G32" s="177">
        <v>0</v>
      </c>
    </row>
    <row r="33" spans="1:7" ht="11.45" customHeight="1">
      <c r="A33" s="215" t="s">
        <v>1594</v>
      </c>
      <c r="B33" s="216"/>
      <c r="C33" s="180">
        <v>9629</v>
      </c>
      <c r="D33" s="177">
        <v>21393.189192823738</v>
      </c>
      <c r="E33" s="177">
        <v>410278.22519287898</v>
      </c>
      <c r="F33" s="177">
        <v>16591023</v>
      </c>
      <c r="G33" s="177">
        <v>0</v>
      </c>
    </row>
    <row r="34" spans="1:7" ht="11.45" customHeight="1">
      <c r="A34" s="215" t="s">
        <v>499</v>
      </c>
      <c r="B34" s="216"/>
      <c r="C34" s="180">
        <v>23342</v>
      </c>
      <c r="D34" s="178">
        <v>18035.111115161944</v>
      </c>
      <c r="E34" s="179">
        <v>361907.64757820457</v>
      </c>
      <c r="F34" s="178">
        <v>23666155</v>
      </c>
      <c r="G34" s="178">
        <v>0</v>
      </c>
    </row>
    <row r="35" spans="1:7" ht="9.9499999999999993" customHeight="1"/>
    <row r="36" spans="1:7" ht="9.9499999999999993" customHeight="1"/>
    <row r="37" spans="1:7" ht="13.5" customHeight="1">
      <c r="B37" s="3"/>
    </row>
    <row r="38" spans="1:7" ht="12" customHeight="1">
      <c r="B38" s="3"/>
    </row>
    <row r="39" spans="1:7" ht="11.45" customHeight="1">
      <c r="B39" s="3"/>
    </row>
    <row r="40" spans="1:7" ht="11.45" customHeight="1">
      <c r="B40" s="3"/>
    </row>
    <row r="41" spans="1:7" ht="11.45" customHeight="1">
      <c r="B41" s="3"/>
    </row>
    <row r="42" spans="1:7" ht="11.45" customHeight="1">
      <c r="B42" s="3"/>
    </row>
    <row r="43" spans="1:7" ht="11.45" customHeight="1">
      <c r="B43" s="3"/>
    </row>
    <row r="44" spans="1:7" ht="11.45" customHeight="1">
      <c r="B44" s="3"/>
    </row>
    <row r="45" spans="1:7" ht="11.45" customHeight="1">
      <c r="B45" s="3"/>
    </row>
    <row r="46" spans="1:7" ht="11.45" customHeight="1">
      <c r="B46" s="3"/>
    </row>
    <row r="47" spans="1:7" ht="11.45" customHeight="1">
      <c r="B47" s="3"/>
    </row>
    <row r="48" spans="1:7" ht="11.45" customHeight="1">
      <c r="B48" s="3"/>
    </row>
    <row r="49" spans="2:2" ht="11.45" customHeight="1">
      <c r="B49" s="3"/>
    </row>
    <row r="50" spans="2:2" ht="11.45" customHeight="1">
      <c r="B50" s="3"/>
    </row>
    <row r="51" spans="2:2" ht="11.45" customHeight="1">
      <c r="B51" s="3"/>
    </row>
    <row r="52" spans="2:2" ht="9.9499999999999993" customHeight="1">
      <c r="B52" s="3"/>
    </row>
    <row r="53" spans="2:2" ht="9.9499999999999993" customHeight="1">
      <c r="B53" s="3"/>
    </row>
    <row r="54" spans="2:2" ht="13.5" customHeight="1">
      <c r="B54" s="3"/>
    </row>
    <row r="55" spans="2:2" ht="12" customHeight="1">
      <c r="B55" s="3"/>
    </row>
    <row r="56" spans="2:2" ht="11.45" customHeight="1">
      <c r="B56" s="3"/>
    </row>
    <row r="57" spans="2:2" ht="11.45" customHeight="1">
      <c r="B57" s="3"/>
    </row>
    <row r="58" spans="2:2" ht="11.45" customHeight="1">
      <c r="B58" s="3"/>
    </row>
    <row r="59" spans="2:2" ht="11.45" customHeight="1">
      <c r="B59" s="3"/>
    </row>
    <row r="60" spans="2:2" ht="11.45" customHeight="1">
      <c r="B60" s="3"/>
    </row>
    <row r="61" spans="2:2" ht="11.45" customHeight="1">
      <c r="B61" s="3"/>
    </row>
    <row r="62" spans="2:2" ht="11.45" customHeight="1">
      <c r="B62" s="3"/>
    </row>
    <row r="63" spans="2:2" ht="11.45" customHeight="1">
      <c r="B63" s="3"/>
    </row>
    <row r="64" spans="2:2" ht="11.45" customHeight="1">
      <c r="B64" s="3"/>
    </row>
    <row r="65" spans="2:2" ht="11.45" customHeight="1">
      <c r="B65" s="3"/>
    </row>
    <row r="66" spans="2:2" ht="11.45" customHeight="1">
      <c r="B66" s="3"/>
    </row>
    <row r="67" spans="2:2" ht="11.45" customHeight="1">
      <c r="B67" s="3"/>
    </row>
    <row r="68" spans="2:2" ht="11.45" customHeight="1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E21"/>
  <sheetViews>
    <sheetView showGridLines="0" zoomScaleNormal="100" workbookViewId="0">
      <selection activeCell="B1" sqref="B1"/>
    </sheetView>
  </sheetViews>
  <sheetFormatPr defaultRowHeight="10.5"/>
  <cols>
    <col min="1" max="1" width="33.75" style="3" customWidth="1"/>
    <col min="2" max="5" width="7.125" style="3" customWidth="1"/>
    <col min="6" max="16384" width="9" style="3"/>
  </cols>
  <sheetData>
    <row r="1" spans="1:5" ht="12" customHeight="1">
      <c r="A1" s="1" t="s">
        <v>5509</v>
      </c>
    </row>
    <row r="2" spans="1:5" ht="12" customHeight="1">
      <c r="A2" s="1"/>
    </row>
    <row r="3" spans="1:5" ht="12.6" customHeight="1">
      <c r="A3" s="200" t="s">
        <v>1595</v>
      </c>
      <c r="B3" s="195" t="s">
        <v>1183</v>
      </c>
      <c r="C3" s="204" t="s">
        <v>547</v>
      </c>
      <c r="D3" s="205"/>
      <c r="E3" s="206"/>
    </row>
    <row r="4" spans="1:5" ht="12.6" customHeight="1">
      <c r="A4" s="202"/>
      <c r="B4" s="196"/>
      <c r="C4" s="146" t="s">
        <v>70</v>
      </c>
      <c r="D4" s="146" t="s">
        <v>71</v>
      </c>
      <c r="E4" s="146" t="s">
        <v>72</v>
      </c>
    </row>
    <row r="5" spans="1:5" ht="12.6" customHeight="1">
      <c r="A5" s="77" t="s">
        <v>1596</v>
      </c>
      <c r="B5" s="68">
        <f t="shared" ref="B5:B12" si="0">SUM(C5:E5)</f>
        <v>12733</v>
      </c>
      <c r="C5" s="68">
        <v>11299</v>
      </c>
      <c r="D5" s="68">
        <v>1059</v>
      </c>
      <c r="E5" s="68">
        <v>375</v>
      </c>
    </row>
    <row r="6" spans="1:5" ht="12.6" customHeight="1">
      <c r="A6" s="77" t="s">
        <v>1597</v>
      </c>
      <c r="B6" s="68">
        <f t="shared" si="0"/>
        <v>4337</v>
      </c>
      <c r="C6" s="68">
        <v>3880</v>
      </c>
      <c r="D6" s="68">
        <v>237</v>
      </c>
      <c r="E6" s="68">
        <v>220</v>
      </c>
    </row>
    <row r="7" spans="1:5" ht="12.6" customHeight="1">
      <c r="A7" s="77" t="s">
        <v>1598</v>
      </c>
      <c r="B7" s="68">
        <f t="shared" si="0"/>
        <v>2583</v>
      </c>
      <c r="C7" s="68">
        <v>996</v>
      </c>
      <c r="D7" s="68">
        <v>1023</v>
      </c>
      <c r="E7" s="68">
        <v>564</v>
      </c>
    </row>
    <row r="8" spans="1:5" ht="12.6" customHeight="1">
      <c r="A8" s="77" t="s">
        <v>1599</v>
      </c>
      <c r="B8" s="68">
        <f t="shared" si="0"/>
        <v>197</v>
      </c>
      <c r="C8" s="68">
        <v>145</v>
      </c>
      <c r="D8" s="68">
        <v>33</v>
      </c>
      <c r="E8" s="68">
        <v>19</v>
      </c>
    </row>
    <row r="9" spans="1:5" ht="12.6" customHeight="1">
      <c r="A9" s="77" t="s">
        <v>2746</v>
      </c>
      <c r="B9" s="68">
        <f t="shared" si="0"/>
        <v>43</v>
      </c>
      <c r="C9" s="68">
        <v>33</v>
      </c>
      <c r="D9" s="68">
        <v>8</v>
      </c>
      <c r="E9" s="68">
        <v>2</v>
      </c>
    </row>
    <row r="10" spans="1:5" ht="12.6" customHeight="1">
      <c r="A10" s="77" t="s">
        <v>2747</v>
      </c>
      <c r="B10" s="68">
        <f t="shared" si="0"/>
        <v>248</v>
      </c>
      <c r="C10" s="68">
        <v>142</v>
      </c>
      <c r="D10" s="68">
        <v>43</v>
      </c>
      <c r="E10" s="68">
        <v>63</v>
      </c>
    </row>
    <row r="11" spans="1:5" ht="12.6" customHeight="1">
      <c r="A11" s="77" t="s">
        <v>2748</v>
      </c>
      <c r="B11" s="68">
        <f t="shared" si="0"/>
        <v>273</v>
      </c>
      <c r="C11" s="68">
        <v>118</v>
      </c>
      <c r="D11" s="68">
        <v>77</v>
      </c>
      <c r="E11" s="68">
        <v>78</v>
      </c>
    </row>
    <row r="12" spans="1:5" ht="12.6" customHeight="1">
      <c r="A12" s="77" t="s">
        <v>2749</v>
      </c>
      <c r="B12" s="68">
        <f t="shared" si="0"/>
        <v>603</v>
      </c>
      <c r="C12" s="68">
        <v>436</v>
      </c>
      <c r="D12" s="68">
        <v>92</v>
      </c>
      <c r="E12" s="68">
        <v>75</v>
      </c>
    </row>
    <row r="13" spans="1:5" ht="12.6" customHeight="1">
      <c r="A13" s="77" t="s">
        <v>3268</v>
      </c>
      <c r="B13" s="68">
        <f>SUM(C13:E13)</f>
        <v>2102</v>
      </c>
      <c r="C13" s="68">
        <v>760</v>
      </c>
      <c r="D13" s="68">
        <v>607</v>
      </c>
      <c r="E13" s="68">
        <v>735</v>
      </c>
    </row>
    <row r="14" spans="1:5" ht="12.6" customHeight="1">
      <c r="A14" s="77" t="s">
        <v>3269</v>
      </c>
      <c r="B14" s="68"/>
      <c r="C14" s="68">
        <v>138</v>
      </c>
      <c r="D14" s="68">
        <v>43</v>
      </c>
      <c r="E14" s="68">
        <v>175</v>
      </c>
    </row>
    <row r="15" spans="1:5" ht="12.6" customHeight="1">
      <c r="A15" s="77" t="s">
        <v>1244</v>
      </c>
      <c r="B15" s="68">
        <f>B16-SUM(B5:B14)</f>
        <v>2637</v>
      </c>
      <c r="C15" s="68">
        <f>C16-SUM(C5:C14)</f>
        <v>1523</v>
      </c>
      <c r="D15" s="68">
        <f>D16-SUM(D5:D14)</f>
        <v>245</v>
      </c>
      <c r="E15" s="68">
        <f>E16-SUM(E5:E14)</f>
        <v>513</v>
      </c>
    </row>
    <row r="16" spans="1:5" ht="12.6" customHeight="1">
      <c r="A16" s="77" t="s">
        <v>499</v>
      </c>
      <c r="B16" s="68">
        <f>'表3.3.1(1)'!C16</f>
        <v>25756</v>
      </c>
      <c r="C16" s="68">
        <f>'表3.3.1(1)'!D16</f>
        <v>19470</v>
      </c>
      <c r="D16" s="68">
        <f>'表3.3.1(1)'!E16</f>
        <v>3467</v>
      </c>
      <c r="E16" s="68">
        <f>'表3.3.1(1)'!F16</f>
        <v>2819</v>
      </c>
    </row>
    <row r="18" spans="2:2">
      <c r="B18" s="3" t="s">
        <v>1644</v>
      </c>
    </row>
    <row r="19" spans="2:2">
      <c r="B19" s="3" t="s">
        <v>1645</v>
      </c>
    </row>
    <row r="20" spans="2:2">
      <c r="B20" s="3" t="s">
        <v>1646</v>
      </c>
    </row>
    <row r="21" spans="2:2">
      <c r="B21" s="3" t="s">
        <v>1647</v>
      </c>
    </row>
  </sheetData>
  <mergeCells count="3">
    <mergeCell ref="A3:A4"/>
    <mergeCell ref="B3:B4"/>
    <mergeCell ref="C3:E3"/>
  </mergeCells>
  <phoneticPr fontId="3"/>
  <printOptions horizontalCentered="1"/>
  <pageMargins left="0.39370078740157483" right="0.39370078740157483" top="1.3385826771653544" bottom="0.98425196850393704" header="0.51181102362204722" footer="0.51181102362204722"/>
  <pageSetup paperSize="9" orientation="portrait" horizontalDpi="4294967293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</cols>
  <sheetData>
    <row r="1" spans="1:6" hidden="1">
      <c r="B1" s="2"/>
      <c r="C1" s="3"/>
      <c r="D1" s="3"/>
      <c r="E1" s="3"/>
      <c r="F1" s="3"/>
    </row>
    <row r="2" spans="1:6" hidden="1">
      <c r="A2" s="1"/>
      <c r="B2" s="2"/>
      <c r="C2" s="3"/>
      <c r="D2" s="3"/>
      <c r="E2" s="3"/>
      <c r="F2" s="3"/>
    </row>
    <row r="3" spans="1:6">
      <c r="A3" s="1" t="s">
        <v>1510</v>
      </c>
      <c r="B3" s="2"/>
      <c r="C3" s="3"/>
      <c r="D3" s="3"/>
      <c r="E3" s="3"/>
      <c r="F3" s="3"/>
    </row>
    <row r="4" spans="1:6">
      <c r="B4" s="2"/>
      <c r="D4" s="74"/>
      <c r="E4" s="45" t="s">
        <v>1259</v>
      </c>
      <c r="F4" s="3"/>
    </row>
    <row r="5" spans="1:6" ht="12.6" customHeight="1">
      <c r="A5" s="204" t="s">
        <v>1260</v>
      </c>
      <c r="B5" s="206"/>
      <c r="C5" s="146" t="s">
        <v>1589</v>
      </c>
      <c r="D5" s="146" t="s">
        <v>1591</v>
      </c>
      <c r="E5" s="146" t="s">
        <v>1592</v>
      </c>
      <c r="F5" s="3"/>
    </row>
    <row r="6" spans="1:6" ht="12.6" customHeight="1">
      <c r="A6" s="12" t="s">
        <v>449</v>
      </c>
      <c r="B6" s="13" t="s">
        <v>2802</v>
      </c>
      <c r="C6" s="131">
        <v>129</v>
      </c>
      <c r="D6" s="181">
        <v>8.5</v>
      </c>
      <c r="E6" s="181">
        <v>4.9000000000000004</v>
      </c>
      <c r="F6" s="3"/>
    </row>
    <row r="7" spans="1:6" ht="12.6" customHeight="1">
      <c r="A7" s="12" t="s">
        <v>450</v>
      </c>
      <c r="B7" s="13" t="s">
        <v>955</v>
      </c>
      <c r="C7" s="131">
        <v>2</v>
      </c>
      <c r="D7" s="181">
        <v>7.5</v>
      </c>
      <c r="E7" s="181">
        <v>6</v>
      </c>
      <c r="F7" s="3"/>
    </row>
    <row r="8" spans="1:6" ht="12.6" customHeight="1">
      <c r="A8" s="12" t="s">
        <v>451</v>
      </c>
      <c r="B8" s="13" t="s">
        <v>956</v>
      </c>
      <c r="C8" s="131">
        <v>3</v>
      </c>
      <c r="D8" s="181">
        <v>7.5</v>
      </c>
      <c r="E8" s="181">
        <v>5.8</v>
      </c>
      <c r="F8" s="3"/>
    </row>
    <row r="9" spans="1:6" ht="12.6" customHeight="1">
      <c r="A9" s="12" t="s">
        <v>452</v>
      </c>
      <c r="B9" s="13" t="s">
        <v>957</v>
      </c>
      <c r="C9" s="131">
        <v>5</v>
      </c>
      <c r="D9" s="181">
        <v>7.8</v>
      </c>
      <c r="E9" s="181">
        <v>6.6</v>
      </c>
      <c r="F9" s="3"/>
    </row>
    <row r="10" spans="1:6" ht="12.6" customHeight="1">
      <c r="A10" s="12" t="s">
        <v>453</v>
      </c>
      <c r="B10" s="13" t="s">
        <v>958</v>
      </c>
      <c r="C10" s="131">
        <v>112</v>
      </c>
      <c r="D10" s="181">
        <v>8.6</v>
      </c>
      <c r="E10" s="181">
        <v>4.2</v>
      </c>
      <c r="F10" s="3"/>
    </row>
    <row r="11" spans="1:6" ht="12.6" customHeight="1">
      <c r="A11" s="12" t="s">
        <v>454</v>
      </c>
      <c r="B11" s="13" t="s">
        <v>959</v>
      </c>
      <c r="C11" s="131">
        <v>74</v>
      </c>
      <c r="D11" s="181">
        <v>8.1</v>
      </c>
      <c r="E11" s="181">
        <v>1.1000000000000001</v>
      </c>
      <c r="F11" s="3"/>
    </row>
    <row r="12" spans="1:6" ht="12.6" customHeight="1">
      <c r="A12" s="12" t="s">
        <v>455</v>
      </c>
      <c r="B12" s="13" t="s">
        <v>960</v>
      </c>
      <c r="C12" s="131">
        <v>6</v>
      </c>
      <c r="D12" s="181">
        <v>7</v>
      </c>
      <c r="E12" s="181">
        <v>6</v>
      </c>
      <c r="F12" s="3"/>
    </row>
    <row r="13" spans="1:6" ht="12.6" customHeight="1">
      <c r="A13" s="12" t="s">
        <v>456</v>
      </c>
      <c r="B13" s="13" t="s">
        <v>2357</v>
      </c>
      <c r="C13" s="131">
        <v>4</v>
      </c>
      <c r="D13" s="181">
        <v>6.9</v>
      </c>
      <c r="E13" s="181">
        <v>6.4</v>
      </c>
      <c r="F13" s="3"/>
    </row>
    <row r="14" spans="1:6" ht="12.6" customHeight="1">
      <c r="A14" s="12" t="s">
        <v>457</v>
      </c>
      <c r="B14" s="13" t="s">
        <v>2358</v>
      </c>
      <c r="C14" s="131">
        <v>1973</v>
      </c>
      <c r="D14" s="181">
        <v>8.3000000000000007</v>
      </c>
      <c r="E14" s="181">
        <v>2.2999999999999998</v>
      </c>
      <c r="F14" s="3"/>
    </row>
    <row r="15" spans="1:6" ht="12.6" customHeight="1">
      <c r="A15" s="12" t="s">
        <v>458</v>
      </c>
      <c r="B15" s="13" t="s">
        <v>2359</v>
      </c>
      <c r="C15" s="131">
        <v>392</v>
      </c>
      <c r="D15" s="181">
        <v>8.1999999999999993</v>
      </c>
      <c r="E15" s="181">
        <v>4.3</v>
      </c>
      <c r="F15" s="3"/>
    </row>
    <row r="16" spans="1:6" ht="12.6" customHeight="1">
      <c r="A16" s="12" t="s">
        <v>459</v>
      </c>
      <c r="B16" s="13" t="s">
        <v>2360</v>
      </c>
      <c r="C16" s="131">
        <v>339</v>
      </c>
      <c r="D16" s="181">
        <v>8.5</v>
      </c>
      <c r="E16" s="181">
        <v>2.6</v>
      </c>
      <c r="F16" s="3"/>
    </row>
    <row r="17" spans="1:6" ht="12.6" customHeight="1">
      <c r="A17" s="12" t="s">
        <v>460</v>
      </c>
      <c r="B17" s="13" t="s">
        <v>2361</v>
      </c>
      <c r="C17" s="131">
        <v>30</v>
      </c>
      <c r="D17" s="181">
        <v>8.1999999999999993</v>
      </c>
      <c r="E17" s="181">
        <v>5.2</v>
      </c>
      <c r="F17" s="3"/>
    </row>
    <row r="18" spans="1:6" ht="12.6" customHeight="1">
      <c r="A18" s="12" t="s">
        <v>461</v>
      </c>
      <c r="B18" s="13" t="s">
        <v>2362</v>
      </c>
      <c r="C18" s="131">
        <v>20</v>
      </c>
      <c r="D18" s="181">
        <v>7.4</v>
      </c>
      <c r="E18" s="181">
        <v>6.4</v>
      </c>
      <c r="F18" s="3"/>
    </row>
    <row r="19" spans="1:6" ht="12.6" customHeight="1">
      <c r="A19" s="12" t="s">
        <v>462</v>
      </c>
      <c r="B19" s="13" t="s">
        <v>2363</v>
      </c>
      <c r="C19" s="131">
        <v>289</v>
      </c>
      <c r="D19" s="181">
        <v>7.9</v>
      </c>
      <c r="E19" s="181">
        <v>5.0999999999999996</v>
      </c>
      <c r="F19" s="3"/>
    </row>
    <row r="20" spans="1:6" ht="12.6" customHeight="1">
      <c r="A20" s="12" t="s">
        <v>463</v>
      </c>
      <c r="B20" s="13" t="s">
        <v>2364</v>
      </c>
      <c r="C20" s="131">
        <v>60</v>
      </c>
      <c r="D20" s="181">
        <v>7.8</v>
      </c>
      <c r="E20" s="181">
        <v>4.7</v>
      </c>
      <c r="F20" s="3"/>
    </row>
    <row r="21" spans="1:6" ht="12.6" customHeight="1">
      <c r="A21" s="12" t="s">
        <v>464</v>
      </c>
      <c r="B21" s="13" t="s">
        <v>2365</v>
      </c>
      <c r="C21" s="131">
        <v>920</v>
      </c>
      <c r="D21" s="181">
        <v>8.1999999999999993</v>
      </c>
      <c r="E21" s="181">
        <v>3.3</v>
      </c>
      <c r="F21" s="3"/>
    </row>
    <row r="22" spans="1:6" ht="12.6" customHeight="1">
      <c r="A22" s="12" t="s">
        <v>465</v>
      </c>
      <c r="B22" s="13" t="s">
        <v>2366</v>
      </c>
      <c r="C22" s="131">
        <v>52</v>
      </c>
      <c r="D22" s="181">
        <v>8</v>
      </c>
      <c r="E22" s="181">
        <v>5.9</v>
      </c>
      <c r="F22" s="3"/>
    </row>
    <row r="23" spans="1:6" ht="12.6" customHeight="1">
      <c r="A23" s="12" t="s">
        <v>466</v>
      </c>
      <c r="B23" s="13" t="s">
        <v>2367</v>
      </c>
      <c r="C23" s="131">
        <v>79</v>
      </c>
      <c r="D23" s="181">
        <v>7.9</v>
      </c>
      <c r="E23" s="181">
        <v>4.4000000000000004</v>
      </c>
      <c r="F23" s="3"/>
    </row>
    <row r="24" spans="1:6" ht="12.6" customHeight="1">
      <c r="A24" s="12" t="s">
        <v>467</v>
      </c>
      <c r="B24" s="13" t="s">
        <v>2368</v>
      </c>
      <c r="C24" s="131">
        <v>96</v>
      </c>
      <c r="D24" s="181">
        <v>8.1</v>
      </c>
      <c r="E24" s="181">
        <v>5.8</v>
      </c>
      <c r="F24" s="3"/>
    </row>
    <row r="25" spans="1:6" ht="12.6" customHeight="1">
      <c r="A25" s="12" t="s">
        <v>468</v>
      </c>
      <c r="B25" s="13" t="s">
        <v>2369</v>
      </c>
      <c r="C25" s="131">
        <v>9</v>
      </c>
      <c r="D25" s="181">
        <v>7.6</v>
      </c>
      <c r="E25" s="181">
        <v>6.1</v>
      </c>
      <c r="F25" s="3"/>
    </row>
    <row r="26" spans="1:6" ht="12.6" customHeight="1">
      <c r="A26" s="12" t="s">
        <v>469</v>
      </c>
      <c r="B26" s="13" t="s">
        <v>2370</v>
      </c>
      <c r="C26" s="131">
        <v>386</v>
      </c>
      <c r="D26" s="181">
        <v>8.3000000000000007</v>
      </c>
      <c r="E26" s="181">
        <v>2.1</v>
      </c>
      <c r="F26" s="3"/>
    </row>
    <row r="27" spans="1:6" ht="12.6" customHeight="1">
      <c r="A27" s="12" t="s">
        <v>470</v>
      </c>
      <c r="B27" s="13" t="s">
        <v>2371</v>
      </c>
      <c r="C27" s="131">
        <v>227</v>
      </c>
      <c r="D27" s="181">
        <v>8.4</v>
      </c>
      <c r="E27" s="181">
        <v>5.7</v>
      </c>
      <c r="F27" s="3"/>
    </row>
    <row r="28" spans="1:6" ht="12.6" customHeight="1">
      <c r="A28" s="12" t="s">
        <v>471</v>
      </c>
      <c r="B28" s="13" t="s">
        <v>2372</v>
      </c>
      <c r="C28" s="131">
        <v>185</v>
      </c>
      <c r="D28" s="181">
        <v>9.4</v>
      </c>
      <c r="E28" s="181">
        <v>5.3</v>
      </c>
      <c r="F28" s="3"/>
    </row>
    <row r="29" spans="1:6" ht="12.6" customHeight="1">
      <c r="A29" s="12" t="s">
        <v>472</v>
      </c>
      <c r="B29" s="13" t="s">
        <v>2373</v>
      </c>
      <c r="C29" s="131">
        <v>1020</v>
      </c>
      <c r="D29" s="181">
        <v>8.9</v>
      </c>
      <c r="E29" s="181">
        <v>2.2999999999999998</v>
      </c>
      <c r="F29" s="3"/>
    </row>
    <row r="30" spans="1:6" ht="12.6" customHeight="1">
      <c r="A30" s="12" t="s">
        <v>473</v>
      </c>
      <c r="B30" s="13" t="s">
        <v>2374</v>
      </c>
      <c r="C30" s="131">
        <v>124</v>
      </c>
      <c r="D30" s="181">
        <v>9.6999999999999993</v>
      </c>
      <c r="E30" s="181">
        <v>5.3</v>
      </c>
      <c r="F30" s="3"/>
    </row>
    <row r="31" spans="1:6" ht="12.6" customHeight="1">
      <c r="A31" s="12" t="s">
        <v>474</v>
      </c>
      <c r="B31" s="13" t="s">
        <v>2375</v>
      </c>
      <c r="C31" s="131">
        <v>128</v>
      </c>
      <c r="D31" s="181">
        <v>8.1</v>
      </c>
      <c r="E31" s="181">
        <v>3</v>
      </c>
      <c r="F31" s="3"/>
    </row>
    <row r="32" spans="1:6" ht="12.6" customHeight="1">
      <c r="A32" s="12" t="s">
        <v>475</v>
      </c>
      <c r="B32" s="13" t="s">
        <v>2376</v>
      </c>
      <c r="C32" s="131">
        <v>149</v>
      </c>
      <c r="D32" s="181">
        <v>8</v>
      </c>
      <c r="E32" s="181">
        <v>5.8</v>
      </c>
      <c r="F32" s="3"/>
    </row>
    <row r="33" spans="1:6" ht="12.6" customHeight="1">
      <c r="A33" s="12" t="s">
        <v>476</v>
      </c>
      <c r="B33" s="13" t="s">
        <v>2377</v>
      </c>
      <c r="C33" s="131">
        <v>381</v>
      </c>
      <c r="D33" s="181">
        <v>8.1999999999999993</v>
      </c>
      <c r="E33" s="181">
        <v>3</v>
      </c>
      <c r="F33" s="3"/>
    </row>
    <row r="34" spans="1:6" ht="12.6" customHeight="1">
      <c r="A34" s="12" t="s">
        <v>477</v>
      </c>
      <c r="B34" s="13" t="s">
        <v>2378</v>
      </c>
      <c r="C34" s="131">
        <v>240</v>
      </c>
      <c r="D34" s="181">
        <v>8</v>
      </c>
      <c r="E34" s="181">
        <v>4.7</v>
      </c>
      <c r="F34" s="3"/>
    </row>
    <row r="35" spans="1:6" ht="12.6" customHeight="1">
      <c r="A35" s="12" t="s">
        <v>478</v>
      </c>
      <c r="B35" s="13" t="s">
        <v>2379</v>
      </c>
      <c r="C35" s="131">
        <v>46</v>
      </c>
      <c r="D35" s="181">
        <v>7.7</v>
      </c>
      <c r="E35" s="181">
        <v>5</v>
      </c>
      <c r="F35" s="3"/>
    </row>
    <row r="36" spans="1:6" ht="12.6" customHeight="1">
      <c r="A36" s="12" t="s">
        <v>479</v>
      </c>
      <c r="B36" s="13" t="s">
        <v>2380</v>
      </c>
      <c r="C36" s="131">
        <v>559</v>
      </c>
      <c r="D36" s="181">
        <v>8.1999999999999993</v>
      </c>
      <c r="E36" s="181">
        <v>4.5999999999999996</v>
      </c>
      <c r="F36" s="3"/>
    </row>
    <row r="37" spans="1:6" ht="12.6" customHeight="1">
      <c r="A37" s="12" t="s">
        <v>480</v>
      </c>
      <c r="B37" s="13" t="s">
        <v>2381</v>
      </c>
      <c r="C37" s="131">
        <v>110</v>
      </c>
      <c r="D37" s="181">
        <v>8.1</v>
      </c>
      <c r="E37" s="181">
        <v>3.6</v>
      </c>
      <c r="F37" s="3"/>
    </row>
    <row r="38" spans="1:6" ht="12.6" customHeight="1">
      <c r="A38" s="12" t="s">
        <v>1640</v>
      </c>
      <c r="B38" s="13" t="s">
        <v>2382</v>
      </c>
      <c r="C38" s="131">
        <v>65</v>
      </c>
      <c r="D38" s="181">
        <v>8.6</v>
      </c>
      <c r="E38" s="181">
        <v>6</v>
      </c>
      <c r="F38" s="3"/>
    </row>
    <row r="39" spans="1:6" ht="12.6" customHeight="1">
      <c r="A39" s="12" t="s">
        <v>1641</v>
      </c>
      <c r="B39" s="13" t="s">
        <v>2383</v>
      </c>
      <c r="C39" s="131">
        <v>6</v>
      </c>
      <c r="D39" s="181">
        <v>8</v>
      </c>
      <c r="E39" s="181">
        <v>6.6</v>
      </c>
      <c r="F39" s="3"/>
    </row>
    <row r="40" spans="1:6" ht="12.6" customHeight="1">
      <c r="A40" s="12" t="s">
        <v>1642</v>
      </c>
      <c r="B40" s="13" t="s">
        <v>2384</v>
      </c>
      <c r="C40" s="131">
        <v>4</v>
      </c>
      <c r="D40" s="181">
        <v>7.4</v>
      </c>
      <c r="E40" s="181">
        <v>6.3</v>
      </c>
      <c r="F40" s="3"/>
    </row>
    <row r="41" spans="1:6" ht="12.6" customHeight="1">
      <c r="A41" s="12" t="s">
        <v>5956</v>
      </c>
      <c r="B41" s="13" t="s">
        <v>2385</v>
      </c>
      <c r="C41" s="131">
        <v>2435</v>
      </c>
      <c r="D41" s="181">
        <v>8.1</v>
      </c>
      <c r="E41" s="181">
        <v>3</v>
      </c>
      <c r="F41" s="3"/>
    </row>
    <row r="42" spans="1:6" ht="12.6" customHeight="1">
      <c r="A42" s="12" t="s">
        <v>5957</v>
      </c>
      <c r="B42" s="13" t="s">
        <v>2386</v>
      </c>
      <c r="C42" s="131">
        <v>1</v>
      </c>
      <c r="D42" s="181">
        <v>6.7</v>
      </c>
      <c r="E42" s="181">
        <v>6.7</v>
      </c>
      <c r="F42" s="3"/>
    </row>
    <row r="43" spans="1:6" ht="12.6" customHeight="1">
      <c r="A43" s="12" t="s">
        <v>5958</v>
      </c>
      <c r="B43" s="13" t="s">
        <v>2387</v>
      </c>
      <c r="C43" s="131">
        <v>0</v>
      </c>
      <c r="D43" s="181" t="s">
        <v>961</v>
      </c>
      <c r="E43" s="181" t="s">
        <v>961</v>
      </c>
      <c r="F43" s="3"/>
    </row>
    <row r="44" spans="1:6" ht="12.6" customHeight="1">
      <c r="A44" s="12" t="s">
        <v>5959</v>
      </c>
      <c r="B44" s="13" t="s">
        <v>2388</v>
      </c>
      <c r="C44" s="131">
        <v>5</v>
      </c>
      <c r="D44" s="181">
        <v>7</v>
      </c>
      <c r="E44" s="181">
        <v>6.4</v>
      </c>
      <c r="F44" s="3"/>
    </row>
    <row r="45" spans="1:6" ht="12.6" customHeight="1">
      <c r="A45" s="12" t="s">
        <v>5960</v>
      </c>
      <c r="B45" s="13" t="s">
        <v>2389</v>
      </c>
      <c r="C45" s="131">
        <v>0</v>
      </c>
      <c r="D45" s="181" t="s">
        <v>961</v>
      </c>
      <c r="E45" s="181" t="s">
        <v>961</v>
      </c>
      <c r="F45" s="3"/>
    </row>
    <row r="46" spans="1:6" ht="12.6" customHeight="1">
      <c r="A46" s="12" t="s">
        <v>5961</v>
      </c>
      <c r="B46" s="13" t="s">
        <v>2390</v>
      </c>
      <c r="C46" s="131">
        <v>4</v>
      </c>
      <c r="D46" s="181">
        <v>7.9</v>
      </c>
      <c r="E46" s="181">
        <v>6.3</v>
      </c>
      <c r="F46" s="3"/>
    </row>
    <row r="47" spans="1:6" ht="12.6" customHeight="1">
      <c r="A47" s="12" t="s">
        <v>1077</v>
      </c>
      <c r="B47" s="13" t="s">
        <v>2391</v>
      </c>
      <c r="C47" s="131">
        <v>44</v>
      </c>
      <c r="D47" s="181">
        <v>7.7</v>
      </c>
      <c r="E47" s="181">
        <v>4.8</v>
      </c>
      <c r="F47" s="3"/>
    </row>
    <row r="48" spans="1:6" ht="12.6" customHeight="1">
      <c r="A48" s="12" t="s">
        <v>1078</v>
      </c>
      <c r="B48" s="13" t="s">
        <v>2392</v>
      </c>
      <c r="C48" s="131">
        <v>4</v>
      </c>
      <c r="D48" s="181">
        <v>7.6</v>
      </c>
      <c r="E48" s="181">
        <v>6.9</v>
      </c>
      <c r="F48" s="3"/>
    </row>
    <row r="49" spans="1:6" ht="12.6" customHeight="1">
      <c r="A49" s="12" t="s">
        <v>1079</v>
      </c>
      <c r="B49" s="13" t="s">
        <v>2393</v>
      </c>
      <c r="C49" s="131">
        <v>9</v>
      </c>
      <c r="D49" s="181">
        <v>7.9</v>
      </c>
      <c r="E49" s="181">
        <v>6</v>
      </c>
      <c r="F49" s="3"/>
    </row>
    <row r="50" spans="1:6" ht="12.6" customHeight="1">
      <c r="A50" s="12" t="s">
        <v>1080</v>
      </c>
      <c r="B50" s="13" t="s">
        <v>2394</v>
      </c>
      <c r="C50" s="131">
        <v>1</v>
      </c>
      <c r="D50" s="181">
        <v>7.7</v>
      </c>
      <c r="E50" s="181">
        <v>7.7</v>
      </c>
      <c r="F50" s="3"/>
    </row>
    <row r="51" spans="1:6" ht="12.6" customHeight="1">
      <c r="A51" s="12" t="s">
        <v>1081</v>
      </c>
      <c r="B51" s="13" t="s">
        <v>2395</v>
      </c>
      <c r="C51" s="131">
        <v>2</v>
      </c>
      <c r="D51" s="181">
        <v>6.6</v>
      </c>
      <c r="E51" s="181">
        <v>6.5</v>
      </c>
      <c r="F51" s="3"/>
    </row>
    <row r="52" spans="1:6" ht="12.6" customHeight="1">
      <c r="A52" s="12" t="s">
        <v>1082</v>
      </c>
      <c r="B52" s="13" t="s">
        <v>2396</v>
      </c>
      <c r="C52" s="131">
        <v>13</v>
      </c>
      <c r="D52" s="181">
        <v>7.38</v>
      </c>
      <c r="E52" s="181">
        <v>5.8</v>
      </c>
      <c r="F52" s="3"/>
    </row>
    <row r="53" spans="1:6" ht="12.6" customHeight="1">
      <c r="A53" s="12" t="s">
        <v>1083</v>
      </c>
      <c r="B53" s="13" t="s">
        <v>2397</v>
      </c>
      <c r="C53" s="131">
        <v>114</v>
      </c>
      <c r="D53" s="181">
        <v>7.7</v>
      </c>
      <c r="E53" s="181">
        <v>4.5</v>
      </c>
      <c r="F53" s="3"/>
    </row>
    <row r="54" spans="1:6" ht="12.6" customHeight="1">
      <c r="A54" s="12" t="s">
        <v>1084</v>
      </c>
      <c r="B54" s="13" t="s">
        <v>2398</v>
      </c>
      <c r="C54" s="131">
        <v>1</v>
      </c>
      <c r="D54" s="181">
        <v>6.4</v>
      </c>
      <c r="E54" s="181">
        <v>6.4</v>
      </c>
      <c r="F54" s="3"/>
    </row>
    <row r="55" spans="1:6" ht="12.6" customHeight="1">
      <c r="A55" s="12" t="s">
        <v>1085</v>
      </c>
      <c r="B55" s="13" t="s">
        <v>2399</v>
      </c>
      <c r="C55" s="131">
        <v>15</v>
      </c>
      <c r="D55" s="181">
        <v>7.4</v>
      </c>
      <c r="E55" s="181">
        <v>5</v>
      </c>
      <c r="F55" s="3"/>
    </row>
    <row r="56" spans="1:6" ht="12.6" customHeight="1">
      <c r="A56" s="12" t="s">
        <v>1086</v>
      </c>
      <c r="B56" s="13" t="s">
        <v>2400</v>
      </c>
      <c r="C56" s="131">
        <v>3</v>
      </c>
      <c r="D56" s="181">
        <v>7.4</v>
      </c>
      <c r="E56" s="181">
        <v>6.2</v>
      </c>
      <c r="F56" s="3"/>
    </row>
    <row r="57" spans="1:6" ht="12.6" customHeight="1">
      <c r="A57" s="12" t="s">
        <v>1087</v>
      </c>
      <c r="B57" s="13" t="s">
        <v>2401</v>
      </c>
      <c r="C57" s="131">
        <v>31</v>
      </c>
      <c r="D57" s="181">
        <v>8.1</v>
      </c>
      <c r="E57" s="181">
        <v>5.8</v>
      </c>
      <c r="F57" s="3"/>
    </row>
    <row r="58" spans="1:6" ht="12.6" customHeight="1">
      <c r="A58" s="12" t="s">
        <v>2409</v>
      </c>
      <c r="B58" s="13" t="s">
        <v>2402</v>
      </c>
      <c r="C58" s="131">
        <v>5</v>
      </c>
      <c r="D58" s="181">
        <v>8.1999999999999993</v>
      </c>
      <c r="E58" s="181">
        <v>6.5</v>
      </c>
      <c r="F58" s="3"/>
    </row>
    <row r="59" spans="1:6" ht="12.6" customHeight="1">
      <c r="A59" s="12" t="s">
        <v>2410</v>
      </c>
      <c r="B59" s="13" t="s">
        <v>2403</v>
      </c>
      <c r="C59" s="131">
        <v>7</v>
      </c>
      <c r="D59" s="181">
        <v>7.4</v>
      </c>
      <c r="E59" s="181">
        <v>6.3</v>
      </c>
      <c r="F59" s="3"/>
    </row>
    <row r="60" spans="1:6" ht="12.6" customHeight="1">
      <c r="A60" s="12" t="s">
        <v>2411</v>
      </c>
      <c r="B60" s="13" t="s">
        <v>2404</v>
      </c>
      <c r="C60" s="131">
        <v>14</v>
      </c>
      <c r="D60" s="181">
        <v>7.7</v>
      </c>
      <c r="E60" s="181">
        <v>5.8</v>
      </c>
      <c r="F60" s="3"/>
    </row>
    <row r="61" spans="1:6" ht="12.6" customHeight="1">
      <c r="A61" s="12" t="s">
        <v>2412</v>
      </c>
      <c r="B61" s="13" t="s">
        <v>2405</v>
      </c>
      <c r="C61" s="131">
        <v>389</v>
      </c>
      <c r="D61" s="181">
        <v>8</v>
      </c>
      <c r="E61" s="181">
        <v>3.1</v>
      </c>
      <c r="F61" s="3"/>
    </row>
    <row r="62" spans="1:6" ht="12.6" customHeight="1">
      <c r="A62" s="12" t="s">
        <v>2413</v>
      </c>
      <c r="B62" s="13" t="s">
        <v>2406</v>
      </c>
      <c r="C62" s="131">
        <v>5</v>
      </c>
      <c r="D62" s="181">
        <v>6.5</v>
      </c>
      <c r="E62" s="181">
        <v>5.8</v>
      </c>
      <c r="F62" s="3"/>
    </row>
    <row r="63" spans="1:6" ht="12.6" customHeight="1">
      <c r="A63" s="12" t="s">
        <v>2414</v>
      </c>
      <c r="B63" s="13" t="s">
        <v>2407</v>
      </c>
      <c r="C63" s="131">
        <v>38</v>
      </c>
      <c r="D63" s="181">
        <v>7.1</v>
      </c>
      <c r="E63" s="181">
        <v>4.0999999999999996</v>
      </c>
      <c r="F63" s="3"/>
    </row>
    <row r="64" spans="1:6" ht="12.6" customHeight="1">
      <c r="A64" s="12" t="s">
        <v>2415</v>
      </c>
      <c r="B64" s="13" t="s">
        <v>2408</v>
      </c>
      <c r="C64" s="131">
        <v>3</v>
      </c>
      <c r="D64" s="181">
        <v>7.3</v>
      </c>
      <c r="E64" s="181">
        <v>5.9</v>
      </c>
      <c r="F64" s="3"/>
    </row>
    <row r="65" spans="1:6" ht="12.6" customHeight="1">
      <c r="A65" s="12" t="s">
        <v>2416</v>
      </c>
      <c r="B65" s="13" t="s">
        <v>1760</v>
      </c>
      <c r="C65" s="131">
        <v>26</v>
      </c>
      <c r="D65" s="181">
        <v>7.6</v>
      </c>
      <c r="E65" s="181">
        <v>3.5</v>
      </c>
      <c r="F65" s="3"/>
    </row>
    <row r="66" spans="1:6" ht="12.6" customHeight="1">
      <c r="A66" s="12" t="s">
        <v>2417</v>
      </c>
      <c r="B66" s="13" t="s">
        <v>1761</v>
      </c>
      <c r="C66" s="131">
        <v>2</v>
      </c>
      <c r="D66" s="181">
        <v>7.3</v>
      </c>
      <c r="E66" s="181">
        <v>5.8</v>
      </c>
      <c r="F66" s="3"/>
    </row>
    <row r="67" spans="1:6" ht="12.6" customHeight="1">
      <c r="A67" s="12" t="s">
        <v>2418</v>
      </c>
      <c r="B67" s="13" t="s">
        <v>1762</v>
      </c>
      <c r="C67" s="131">
        <v>1</v>
      </c>
      <c r="D67" s="181">
        <v>6.2</v>
      </c>
      <c r="E67" s="181">
        <v>6.2</v>
      </c>
      <c r="F67" s="3"/>
    </row>
    <row r="68" spans="1:6" ht="12.6" customHeight="1">
      <c r="A68" s="12" t="s">
        <v>2419</v>
      </c>
      <c r="B68" s="13" t="s">
        <v>1763</v>
      </c>
      <c r="C68" s="131">
        <v>2</v>
      </c>
      <c r="D68" s="181">
        <v>6.55</v>
      </c>
      <c r="E68" s="181">
        <v>6.3</v>
      </c>
      <c r="F68" s="3"/>
    </row>
    <row r="69" spans="1:6" ht="12.6" customHeight="1">
      <c r="A69" s="12" t="s">
        <v>2420</v>
      </c>
      <c r="B69" s="13" t="s">
        <v>1764</v>
      </c>
      <c r="C69" s="131">
        <v>1</v>
      </c>
      <c r="D69" s="181">
        <v>6.8</v>
      </c>
      <c r="E69" s="181">
        <v>6.8</v>
      </c>
      <c r="F69" s="3"/>
    </row>
    <row r="70" spans="1:6" ht="12.6" customHeight="1">
      <c r="A70" s="12" t="s">
        <v>2421</v>
      </c>
      <c r="B70" s="13" t="s">
        <v>1765</v>
      </c>
      <c r="C70" s="131">
        <v>0</v>
      </c>
      <c r="D70" s="181" t="s">
        <v>961</v>
      </c>
      <c r="E70" s="181" t="s">
        <v>961</v>
      </c>
      <c r="F70" s="3"/>
    </row>
    <row r="71" spans="1:6" ht="12.6" customHeight="1">
      <c r="A71" s="12" t="s">
        <v>2422</v>
      </c>
      <c r="B71" s="13" t="s">
        <v>1766</v>
      </c>
      <c r="C71" s="131">
        <v>0</v>
      </c>
      <c r="D71" s="181" t="s">
        <v>961</v>
      </c>
      <c r="E71" s="181" t="s">
        <v>961</v>
      </c>
      <c r="F71" s="3"/>
    </row>
    <row r="72" spans="1:6" ht="12.6" customHeight="1">
      <c r="A72" s="12" t="s">
        <v>2423</v>
      </c>
      <c r="B72" s="13" t="s">
        <v>1767</v>
      </c>
      <c r="C72" s="131">
        <v>0</v>
      </c>
      <c r="D72" s="181" t="s">
        <v>961</v>
      </c>
      <c r="E72" s="181" t="s">
        <v>961</v>
      </c>
      <c r="F72" s="3"/>
    </row>
    <row r="73" spans="1:6" ht="12.6" customHeight="1">
      <c r="A73" s="12" t="s">
        <v>2424</v>
      </c>
      <c r="B73" s="13" t="s">
        <v>1768</v>
      </c>
      <c r="C73" s="131">
        <v>11</v>
      </c>
      <c r="D73" s="181">
        <v>7.5</v>
      </c>
      <c r="E73" s="181">
        <v>6.8</v>
      </c>
      <c r="F73" s="3"/>
    </row>
    <row r="74" spans="1:6" ht="12.6" customHeight="1">
      <c r="A74" s="12" t="s">
        <v>2425</v>
      </c>
      <c r="B74" s="13" t="s">
        <v>1769</v>
      </c>
      <c r="C74" s="131">
        <v>120</v>
      </c>
      <c r="D74" s="181">
        <v>8</v>
      </c>
      <c r="E74" s="181">
        <v>3.7</v>
      </c>
      <c r="F74" s="3"/>
    </row>
    <row r="75" spans="1:6" ht="12.6" customHeight="1">
      <c r="A75" s="12" t="s">
        <v>2426</v>
      </c>
      <c r="B75" s="13" t="s">
        <v>1770</v>
      </c>
      <c r="C75" s="131">
        <v>3</v>
      </c>
      <c r="D75" s="181">
        <v>7.7</v>
      </c>
      <c r="E75" s="181">
        <v>5.76</v>
      </c>
      <c r="F75" s="3"/>
    </row>
    <row r="76" spans="1:6" ht="12.6" customHeight="1">
      <c r="A76" s="12" t="s">
        <v>2427</v>
      </c>
      <c r="B76" s="13" t="s">
        <v>1771</v>
      </c>
      <c r="C76" s="131">
        <v>321</v>
      </c>
      <c r="D76" s="181">
        <v>8.9</v>
      </c>
      <c r="E76" s="181">
        <v>2</v>
      </c>
      <c r="F76" s="3"/>
    </row>
    <row r="77" spans="1:6" ht="12.6" customHeight="1">
      <c r="A77" s="12" t="s">
        <v>2428</v>
      </c>
      <c r="B77" s="13" t="s">
        <v>1772</v>
      </c>
      <c r="C77" s="131">
        <v>20</v>
      </c>
      <c r="D77" s="181">
        <v>8.1999999999999993</v>
      </c>
      <c r="E77" s="181">
        <v>4.7</v>
      </c>
      <c r="F77" s="3"/>
    </row>
    <row r="78" spans="1:6" ht="12.6" customHeight="1">
      <c r="A78" s="12" t="s">
        <v>1663</v>
      </c>
      <c r="B78" s="13" t="s">
        <v>1773</v>
      </c>
      <c r="C78" s="131">
        <v>3</v>
      </c>
      <c r="D78" s="181">
        <v>7.4</v>
      </c>
      <c r="E78" s="181">
        <v>3.6</v>
      </c>
      <c r="F78" s="3"/>
    </row>
    <row r="79" spans="1:6" ht="12.6" customHeight="1">
      <c r="A79" s="12" t="s">
        <v>1664</v>
      </c>
      <c r="B79" s="13" t="s">
        <v>1774</v>
      </c>
      <c r="C79" s="131">
        <v>143</v>
      </c>
      <c r="D79" s="181">
        <v>8.1</v>
      </c>
      <c r="E79" s="181">
        <v>2.8</v>
      </c>
      <c r="F79" s="3"/>
    </row>
    <row r="80" spans="1:6" ht="12.6" customHeight="1">
      <c r="A80" s="12" t="s">
        <v>1665</v>
      </c>
      <c r="B80" s="13" t="s">
        <v>1775</v>
      </c>
      <c r="C80" s="131">
        <v>1342</v>
      </c>
      <c r="D80" s="181">
        <v>10.68</v>
      </c>
      <c r="E80" s="181">
        <v>2.2000000000000002</v>
      </c>
      <c r="F80" s="3"/>
    </row>
    <row r="81" spans="1:6" ht="12.6" customHeight="1">
      <c r="A81" s="12" t="s">
        <v>1666</v>
      </c>
      <c r="B81" s="13" t="s">
        <v>1776</v>
      </c>
      <c r="C81" s="131">
        <v>182</v>
      </c>
      <c r="D81" s="181">
        <v>7.8</v>
      </c>
      <c r="E81" s="181">
        <v>3.31</v>
      </c>
      <c r="F81" s="3"/>
    </row>
    <row r="82" spans="1:6" ht="12.6" customHeight="1">
      <c r="A82" s="12" t="s">
        <v>1667</v>
      </c>
      <c r="B82" s="13" t="s">
        <v>1777</v>
      </c>
      <c r="C82" s="131">
        <v>178</v>
      </c>
      <c r="D82" s="181">
        <v>8.1</v>
      </c>
      <c r="E82" s="181">
        <v>3.1</v>
      </c>
      <c r="F82" s="3"/>
    </row>
    <row r="83" spans="1:6" ht="12.6" customHeight="1">
      <c r="A83" s="12" t="s">
        <v>1668</v>
      </c>
      <c r="B83" s="13" t="s">
        <v>1778</v>
      </c>
      <c r="C83" s="131">
        <v>406</v>
      </c>
      <c r="D83" s="181">
        <v>9.8000000000000007</v>
      </c>
      <c r="E83" s="181">
        <v>1.5</v>
      </c>
      <c r="F83" s="3"/>
    </row>
    <row r="84" spans="1:6" ht="12.6" customHeight="1">
      <c r="A84" s="12" t="s">
        <v>1669</v>
      </c>
      <c r="B84" s="13" t="s">
        <v>1779</v>
      </c>
      <c r="C84" s="131">
        <v>21</v>
      </c>
      <c r="D84" s="181">
        <v>7.9</v>
      </c>
      <c r="E84" s="181">
        <v>4.3</v>
      </c>
      <c r="F84" s="3"/>
    </row>
    <row r="85" spans="1:6" ht="12.6" customHeight="1">
      <c r="A85" s="12" t="s">
        <v>1670</v>
      </c>
      <c r="B85" s="13" t="s">
        <v>1780</v>
      </c>
      <c r="C85" s="131">
        <v>793</v>
      </c>
      <c r="D85" s="181">
        <v>8</v>
      </c>
      <c r="E85" s="181">
        <v>2.8</v>
      </c>
      <c r="F85" s="3"/>
    </row>
    <row r="86" spans="1:6" ht="12.6" customHeight="1">
      <c r="A86" s="12" t="s">
        <v>1671</v>
      </c>
      <c r="B86" s="13" t="s">
        <v>1781</v>
      </c>
      <c r="C86" s="131">
        <v>479</v>
      </c>
      <c r="D86" s="181">
        <v>8.1</v>
      </c>
      <c r="E86" s="181">
        <v>3</v>
      </c>
      <c r="F86" s="3"/>
    </row>
    <row r="87" spans="1:6" ht="12.6" customHeight="1">
      <c r="A87" s="12" t="s">
        <v>1672</v>
      </c>
      <c r="B87" s="13" t="s">
        <v>1782</v>
      </c>
      <c r="C87" s="131">
        <v>162</v>
      </c>
      <c r="D87" s="181">
        <v>8.4</v>
      </c>
      <c r="E87" s="181">
        <v>3</v>
      </c>
      <c r="F87" s="3"/>
    </row>
    <row r="88" spans="1:6" ht="12.6" customHeight="1">
      <c r="A88" s="12" t="s">
        <v>1673</v>
      </c>
      <c r="B88" s="13" t="s">
        <v>1783</v>
      </c>
      <c r="C88" s="131">
        <v>1075</v>
      </c>
      <c r="D88" s="181">
        <v>8</v>
      </c>
      <c r="E88" s="181">
        <v>3.6</v>
      </c>
      <c r="F88" s="3"/>
    </row>
    <row r="89" spans="1:6" ht="12.6" customHeight="1">
      <c r="A89" s="12" t="s">
        <v>1674</v>
      </c>
      <c r="B89" s="13" t="s">
        <v>1784</v>
      </c>
      <c r="C89" s="131">
        <v>65</v>
      </c>
      <c r="D89" s="181">
        <v>8</v>
      </c>
      <c r="E89" s="181">
        <v>3.2</v>
      </c>
      <c r="F89" s="3"/>
    </row>
    <row r="90" spans="1:6" ht="12.6" customHeight="1">
      <c r="A90" s="12" t="s">
        <v>1675</v>
      </c>
      <c r="B90" s="13" t="s">
        <v>1785</v>
      </c>
      <c r="C90" s="131">
        <v>243</v>
      </c>
      <c r="D90" s="181">
        <v>8.4</v>
      </c>
      <c r="E90" s="181">
        <v>3.6</v>
      </c>
      <c r="F90" s="3"/>
    </row>
    <row r="91" spans="1:6" ht="12.6" customHeight="1">
      <c r="A91" s="12" t="s">
        <v>1676</v>
      </c>
      <c r="B91" s="13" t="s">
        <v>1786</v>
      </c>
      <c r="C91" s="131">
        <v>1</v>
      </c>
      <c r="D91" s="181">
        <v>6.8</v>
      </c>
      <c r="E91" s="181">
        <v>6.8</v>
      </c>
      <c r="F91" s="3"/>
    </row>
    <row r="92" spans="1:6" ht="12.6" customHeight="1">
      <c r="A92" s="12" t="s">
        <v>1677</v>
      </c>
      <c r="B92" s="13" t="s">
        <v>1787</v>
      </c>
      <c r="C92" s="131">
        <v>60</v>
      </c>
      <c r="D92" s="181">
        <v>7.9</v>
      </c>
      <c r="E92" s="181">
        <v>4.5999999999999996</v>
      </c>
      <c r="F92" s="3"/>
    </row>
    <row r="93" spans="1:6" ht="12.6" customHeight="1">
      <c r="A93" s="12" t="s">
        <v>1678</v>
      </c>
      <c r="B93" s="13" t="s">
        <v>1788</v>
      </c>
      <c r="C93" s="131">
        <v>4461</v>
      </c>
      <c r="D93" s="181">
        <v>8</v>
      </c>
      <c r="E93" s="181">
        <v>3</v>
      </c>
      <c r="F93" s="3"/>
    </row>
    <row r="94" spans="1:6" ht="12.6" customHeight="1">
      <c r="A94" s="12" t="s">
        <v>1679</v>
      </c>
      <c r="B94" s="13" t="s">
        <v>1789</v>
      </c>
      <c r="C94" s="131">
        <v>5</v>
      </c>
      <c r="D94" s="181">
        <v>6.9</v>
      </c>
      <c r="E94" s="181">
        <v>6</v>
      </c>
      <c r="F94" s="3"/>
    </row>
    <row r="95" spans="1:6" ht="12.6" customHeight="1">
      <c r="A95" s="12" t="s">
        <v>1680</v>
      </c>
      <c r="B95" s="13" t="s">
        <v>1790</v>
      </c>
      <c r="C95" s="131">
        <v>3</v>
      </c>
      <c r="D95" s="181">
        <v>7.1</v>
      </c>
      <c r="E95" s="181">
        <v>6.9</v>
      </c>
      <c r="F95" s="3"/>
    </row>
    <row r="96" spans="1:6" ht="12.6" customHeight="1">
      <c r="A96" s="12" t="s">
        <v>1681</v>
      </c>
      <c r="B96" s="13" t="s">
        <v>1791</v>
      </c>
      <c r="C96" s="131">
        <v>1</v>
      </c>
      <c r="D96" s="181">
        <v>7.1</v>
      </c>
      <c r="E96" s="181">
        <v>7.1</v>
      </c>
      <c r="F96" s="3"/>
    </row>
    <row r="97" spans="1:6" ht="12.6" customHeight="1">
      <c r="A97" s="12" t="s">
        <v>1682</v>
      </c>
      <c r="B97" s="13" t="s">
        <v>1792</v>
      </c>
      <c r="C97" s="131">
        <v>26</v>
      </c>
      <c r="D97" s="181">
        <v>7.6</v>
      </c>
      <c r="E97" s="181">
        <v>4.5</v>
      </c>
      <c r="F97" s="3"/>
    </row>
    <row r="98" spans="1:6" ht="12.6" customHeight="1">
      <c r="A98" s="12" t="s">
        <v>1683</v>
      </c>
      <c r="B98" s="13" t="s">
        <v>1793</v>
      </c>
      <c r="C98" s="131">
        <v>8</v>
      </c>
      <c r="D98" s="181">
        <v>7.8</v>
      </c>
      <c r="E98" s="181">
        <v>6</v>
      </c>
      <c r="F98" s="3"/>
    </row>
    <row r="99" spans="1:6" ht="12.6" customHeight="1">
      <c r="A99" s="12" t="s">
        <v>1684</v>
      </c>
      <c r="B99" s="13" t="s">
        <v>1794</v>
      </c>
      <c r="C99" s="131">
        <v>26</v>
      </c>
      <c r="D99" s="181">
        <v>7.3</v>
      </c>
      <c r="E99" s="181">
        <v>3.5</v>
      </c>
      <c r="F99" s="3"/>
    </row>
    <row r="100" spans="1:6" ht="12.6" customHeight="1">
      <c r="A100" s="12" t="s">
        <v>492</v>
      </c>
      <c r="B100" s="13" t="s">
        <v>1795</v>
      </c>
      <c r="C100" s="131">
        <v>170</v>
      </c>
      <c r="D100" s="181">
        <v>7.91</v>
      </c>
      <c r="E100" s="181">
        <v>3.2</v>
      </c>
      <c r="F100" s="3"/>
    </row>
    <row r="101" spans="1:6" ht="12.6" customHeight="1">
      <c r="A101" s="12" t="s">
        <v>493</v>
      </c>
      <c r="B101" s="13" t="s">
        <v>696</v>
      </c>
      <c r="C101" s="131">
        <v>4</v>
      </c>
      <c r="D101" s="181">
        <v>6.7</v>
      </c>
      <c r="E101" s="181">
        <v>5</v>
      </c>
      <c r="F101" s="3"/>
    </row>
    <row r="102" spans="1:6" ht="12.6" customHeight="1">
      <c r="A102" s="12" t="s">
        <v>699</v>
      </c>
      <c r="B102" s="13" t="s">
        <v>697</v>
      </c>
      <c r="C102" s="131">
        <v>85</v>
      </c>
      <c r="D102" s="181">
        <v>7.7</v>
      </c>
      <c r="E102" s="181">
        <v>4</v>
      </c>
      <c r="F102" s="3"/>
    </row>
    <row r="103" spans="1:6" ht="12.6" customHeight="1">
      <c r="A103" s="12" t="s">
        <v>700</v>
      </c>
      <c r="B103" s="13" t="s">
        <v>698</v>
      </c>
      <c r="C103" s="131">
        <v>278</v>
      </c>
      <c r="D103" s="181">
        <v>8.5</v>
      </c>
      <c r="E103" s="181">
        <v>2.87</v>
      </c>
      <c r="F103" s="3"/>
    </row>
    <row r="104" spans="1:6" ht="12.6" customHeight="1">
      <c r="A104" s="12" t="s">
        <v>494</v>
      </c>
      <c r="B104" s="13" t="s">
        <v>2180</v>
      </c>
      <c r="C104" s="131">
        <v>1677</v>
      </c>
      <c r="D104" s="181">
        <v>8.1</v>
      </c>
      <c r="E104" s="181">
        <v>1.8</v>
      </c>
      <c r="F104" s="3"/>
    </row>
    <row r="105" spans="1:6" ht="12.6" customHeight="1">
      <c r="A105" s="12" t="s">
        <v>497</v>
      </c>
      <c r="B105" s="13" t="s">
        <v>845</v>
      </c>
      <c r="C105" s="131">
        <v>27</v>
      </c>
      <c r="D105" s="181">
        <v>8.5</v>
      </c>
      <c r="E105" s="181">
        <v>3.6</v>
      </c>
      <c r="F105" s="3"/>
    </row>
    <row r="106" spans="1:6" ht="12.6" customHeight="1">
      <c r="A106" s="14"/>
      <c r="B106" s="4" t="s">
        <v>499</v>
      </c>
      <c r="C106" s="132">
        <f>SUM(C6:C105)</f>
        <v>23798</v>
      </c>
      <c r="D106" s="182">
        <f>MAX(D6:D105)</f>
        <v>10.68</v>
      </c>
      <c r="E106" s="182">
        <f>MIN(E6:E105)</f>
        <v>1.1000000000000001</v>
      </c>
      <c r="F106" s="8"/>
    </row>
    <row r="107" spans="1:6" ht="12.6" customHeight="1">
      <c r="A107" s="10"/>
      <c r="B107" s="9"/>
      <c r="C107" s="41"/>
      <c r="D107" s="41"/>
      <c r="E107" s="41"/>
      <c r="F107" s="8"/>
    </row>
    <row r="108" spans="1:6" ht="12.6" customHeight="1">
      <c r="A108" s="6" t="s">
        <v>1265</v>
      </c>
      <c r="B108" s="2"/>
      <c r="C108" s="42"/>
      <c r="D108" s="42"/>
      <c r="E108" s="42"/>
      <c r="F108" s="3"/>
    </row>
    <row r="109" spans="1:6">
      <c r="A109" s="6"/>
      <c r="B109" s="2"/>
      <c r="C109" s="42"/>
      <c r="D109" s="42"/>
      <c r="E109" s="42"/>
      <c r="F109" s="3"/>
    </row>
    <row r="110" spans="1:6">
      <c r="A110" s="6"/>
      <c r="B110" s="2"/>
      <c r="C110" s="42"/>
      <c r="D110" s="42"/>
      <c r="E110" s="42"/>
      <c r="F110" s="3"/>
    </row>
    <row r="111" spans="1:6">
      <c r="C111" s="43"/>
      <c r="D111" s="43"/>
      <c r="E111" s="43"/>
    </row>
    <row r="112" spans="1:6">
      <c r="C112" s="43"/>
      <c r="D112" s="43"/>
      <c r="E112" s="43"/>
    </row>
    <row r="119" spans="3:3">
      <c r="C119" s="44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  <colBreaks count="1" manualBreakCount="1">
    <brk id="5" max="104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F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</cols>
  <sheetData>
    <row r="1" spans="1:6" hidden="1">
      <c r="B1" s="2"/>
      <c r="C1" s="3"/>
      <c r="D1" s="3"/>
      <c r="E1" s="3"/>
      <c r="F1" s="3"/>
    </row>
    <row r="2" spans="1:6" hidden="1">
      <c r="A2" s="1"/>
      <c r="B2" s="2"/>
      <c r="C2" s="3"/>
      <c r="D2" s="3"/>
      <c r="E2" s="3"/>
      <c r="F2" s="3"/>
    </row>
    <row r="3" spans="1:6">
      <c r="A3" s="1" t="s">
        <v>1511</v>
      </c>
      <c r="B3" s="2"/>
      <c r="C3" s="3"/>
      <c r="D3" s="3"/>
      <c r="E3" s="3"/>
      <c r="F3" s="3"/>
    </row>
    <row r="4" spans="1:6">
      <c r="B4" s="2"/>
      <c r="D4" s="74"/>
      <c r="E4" s="45" t="s">
        <v>1266</v>
      </c>
      <c r="F4" s="3"/>
    </row>
    <row r="5" spans="1:6" ht="12.6" customHeight="1">
      <c r="A5" s="204" t="s">
        <v>1260</v>
      </c>
      <c r="B5" s="206"/>
      <c r="C5" s="146" t="s">
        <v>1589</v>
      </c>
      <c r="D5" s="146" t="s">
        <v>1591</v>
      </c>
      <c r="E5" s="146" t="s">
        <v>1592</v>
      </c>
      <c r="F5" s="3"/>
    </row>
    <row r="6" spans="1:6" ht="12.6" customHeight="1">
      <c r="A6" s="12" t="s">
        <v>449</v>
      </c>
      <c r="B6" s="13" t="s">
        <v>2802</v>
      </c>
      <c r="C6" s="131">
        <v>129</v>
      </c>
      <c r="D6" s="139">
        <v>8.6</v>
      </c>
      <c r="E6" s="139">
        <v>5</v>
      </c>
      <c r="F6" s="3"/>
    </row>
    <row r="7" spans="1:6" ht="12.6" customHeight="1">
      <c r="A7" s="12" t="s">
        <v>450</v>
      </c>
      <c r="B7" s="13" t="s">
        <v>955</v>
      </c>
      <c r="C7" s="131">
        <v>2</v>
      </c>
      <c r="D7" s="139">
        <v>7.5</v>
      </c>
      <c r="E7" s="139">
        <v>7.2</v>
      </c>
      <c r="F7" s="3"/>
    </row>
    <row r="8" spans="1:6" ht="12.6" customHeight="1">
      <c r="A8" s="12" t="s">
        <v>451</v>
      </c>
      <c r="B8" s="13" t="s">
        <v>956</v>
      </c>
      <c r="C8" s="131">
        <v>3</v>
      </c>
      <c r="D8" s="139">
        <v>8.6</v>
      </c>
      <c r="E8" s="139">
        <v>7.4</v>
      </c>
      <c r="F8" s="3"/>
    </row>
    <row r="9" spans="1:6" ht="12.6" customHeight="1">
      <c r="A9" s="12" t="s">
        <v>452</v>
      </c>
      <c r="B9" s="13" t="s">
        <v>957</v>
      </c>
      <c r="C9" s="131">
        <v>5</v>
      </c>
      <c r="D9" s="139">
        <v>8.1</v>
      </c>
      <c r="E9" s="139">
        <v>6.6</v>
      </c>
      <c r="F9" s="3"/>
    </row>
    <row r="10" spans="1:6" ht="12.6" customHeight="1">
      <c r="A10" s="12" t="s">
        <v>453</v>
      </c>
      <c r="B10" s="13" t="s">
        <v>958</v>
      </c>
      <c r="C10" s="131">
        <v>112</v>
      </c>
      <c r="D10" s="139">
        <v>8.9</v>
      </c>
      <c r="E10" s="139">
        <v>6</v>
      </c>
      <c r="F10" s="3"/>
    </row>
    <row r="11" spans="1:6" ht="12.6" customHeight="1">
      <c r="A11" s="12" t="s">
        <v>454</v>
      </c>
      <c r="B11" s="13" t="s">
        <v>959</v>
      </c>
      <c r="C11" s="131">
        <v>74</v>
      </c>
      <c r="D11" s="139">
        <v>8.6</v>
      </c>
      <c r="E11" s="139">
        <v>6.7</v>
      </c>
      <c r="F11" s="3"/>
    </row>
    <row r="12" spans="1:6" ht="12.6" customHeight="1">
      <c r="A12" s="12" t="s">
        <v>455</v>
      </c>
      <c r="B12" s="13" t="s">
        <v>960</v>
      </c>
      <c r="C12" s="131">
        <v>6</v>
      </c>
      <c r="D12" s="139">
        <v>8.6</v>
      </c>
      <c r="E12" s="139">
        <v>7</v>
      </c>
      <c r="F12" s="3"/>
    </row>
    <row r="13" spans="1:6" ht="12.6" customHeight="1">
      <c r="A13" s="12" t="s">
        <v>456</v>
      </c>
      <c r="B13" s="13" t="s">
        <v>2357</v>
      </c>
      <c r="C13" s="131">
        <v>4</v>
      </c>
      <c r="D13" s="139">
        <v>7.8</v>
      </c>
      <c r="E13" s="139">
        <v>7.3</v>
      </c>
      <c r="F13" s="3"/>
    </row>
    <row r="14" spans="1:6" ht="12.6" customHeight="1">
      <c r="A14" s="12" t="s">
        <v>457</v>
      </c>
      <c r="B14" s="13" t="s">
        <v>2358</v>
      </c>
      <c r="C14" s="131">
        <v>1973</v>
      </c>
      <c r="D14" s="139">
        <v>10</v>
      </c>
      <c r="E14" s="139">
        <v>5.6</v>
      </c>
      <c r="F14" s="3"/>
    </row>
    <row r="15" spans="1:6" ht="12.6" customHeight="1">
      <c r="A15" s="12" t="s">
        <v>458</v>
      </c>
      <c r="B15" s="13" t="s">
        <v>2359</v>
      </c>
      <c r="C15" s="131">
        <v>392</v>
      </c>
      <c r="D15" s="139">
        <v>9.18</v>
      </c>
      <c r="E15" s="139">
        <v>6.5</v>
      </c>
      <c r="F15" s="3"/>
    </row>
    <row r="16" spans="1:6" ht="12.6" customHeight="1">
      <c r="A16" s="12" t="s">
        <v>459</v>
      </c>
      <c r="B16" s="13" t="s">
        <v>2360</v>
      </c>
      <c r="C16" s="131">
        <v>339</v>
      </c>
      <c r="D16" s="139">
        <v>10.1</v>
      </c>
      <c r="E16" s="139">
        <v>6.4</v>
      </c>
      <c r="F16" s="3"/>
    </row>
    <row r="17" spans="1:6" ht="12.6" customHeight="1">
      <c r="A17" s="12" t="s">
        <v>460</v>
      </c>
      <c r="B17" s="13" t="s">
        <v>2361</v>
      </c>
      <c r="C17" s="131">
        <v>30</v>
      </c>
      <c r="D17" s="139">
        <v>8.9</v>
      </c>
      <c r="E17" s="139">
        <v>6.9</v>
      </c>
      <c r="F17" s="3"/>
    </row>
    <row r="18" spans="1:6" ht="12.6" customHeight="1">
      <c r="A18" s="12" t="s">
        <v>461</v>
      </c>
      <c r="B18" s="13" t="s">
        <v>2362</v>
      </c>
      <c r="C18" s="131">
        <v>20</v>
      </c>
      <c r="D18" s="139">
        <v>9.1999999999999993</v>
      </c>
      <c r="E18" s="139">
        <v>6.9</v>
      </c>
      <c r="F18" s="3"/>
    </row>
    <row r="19" spans="1:6" ht="12.6" customHeight="1">
      <c r="A19" s="12" t="s">
        <v>462</v>
      </c>
      <c r="B19" s="13" t="s">
        <v>2363</v>
      </c>
      <c r="C19" s="131">
        <v>289</v>
      </c>
      <c r="D19" s="139">
        <v>10.1</v>
      </c>
      <c r="E19" s="139">
        <v>6.6</v>
      </c>
      <c r="F19" s="3"/>
    </row>
    <row r="20" spans="1:6" ht="12.6" customHeight="1">
      <c r="A20" s="12" t="s">
        <v>463</v>
      </c>
      <c r="B20" s="13" t="s">
        <v>2364</v>
      </c>
      <c r="C20" s="131">
        <v>60</v>
      </c>
      <c r="D20" s="139">
        <v>8.6</v>
      </c>
      <c r="E20" s="139">
        <v>6.3</v>
      </c>
      <c r="F20" s="3"/>
    </row>
    <row r="21" spans="1:6" ht="12.6" customHeight="1">
      <c r="A21" s="12" t="s">
        <v>464</v>
      </c>
      <c r="B21" s="13" t="s">
        <v>2365</v>
      </c>
      <c r="C21" s="131">
        <v>920</v>
      </c>
      <c r="D21" s="139">
        <v>10.4</v>
      </c>
      <c r="E21" s="139">
        <v>6</v>
      </c>
      <c r="F21" s="3"/>
    </row>
    <row r="22" spans="1:6" ht="12.6" customHeight="1">
      <c r="A22" s="12" t="s">
        <v>465</v>
      </c>
      <c r="B22" s="13" t="s">
        <v>2366</v>
      </c>
      <c r="C22" s="131">
        <v>52</v>
      </c>
      <c r="D22" s="139">
        <v>8.8000000000000007</v>
      </c>
      <c r="E22" s="139">
        <v>7.1</v>
      </c>
      <c r="F22" s="3"/>
    </row>
    <row r="23" spans="1:6" ht="12.6" customHeight="1">
      <c r="A23" s="12" t="s">
        <v>466</v>
      </c>
      <c r="B23" s="13" t="s">
        <v>2367</v>
      </c>
      <c r="C23" s="131">
        <v>79</v>
      </c>
      <c r="D23" s="139">
        <v>8.8000000000000007</v>
      </c>
      <c r="E23" s="139">
        <v>6.8</v>
      </c>
      <c r="F23" s="3"/>
    </row>
    <row r="24" spans="1:6" ht="12.6" customHeight="1">
      <c r="A24" s="12" t="s">
        <v>467</v>
      </c>
      <c r="B24" s="13" t="s">
        <v>2368</v>
      </c>
      <c r="C24" s="131">
        <v>96</v>
      </c>
      <c r="D24" s="139">
        <v>8.6</v>
      </c>
      <c r="E24" s="139">
        <v>6.6</v>
      </c>
      <c r="F24" s="3"/>
    </row>
    <row r="25" spans="1:6" ht="12.6" customHeight="1">
      <c r="A25" s="12" t="s">
        <v>468</v>
      </c>
      <c r="B25" s="13" t="s">
        <v>2369</v>
      </c>
      <c r="C25" s="131">
        <v>9</v>
      </c>
      <c r="D25" s="139">
        <v>8.1</v>
      </c>
      <c r="E25" s="139">
        <v>6.4</v>
      </c>
      <c r="F25" s="3"/>
    </row>
    <row r="26" spans="1:6" ht="12.6" customHeight="1">
      <c r="A26" s="12" t="s">
        <v>469</v>
      </c>
      <c r="B26" s="13" t="s">
        <v>2370</v>
      </c>
      <c r="C26" s="131">
        <v>386</v>
      </c>
      <c r="D26" s="139">
        <v>9.1</v>
      </c>
      <c r="E26" s="139">
        <v>4.7</v>
      </c>
      <c r="F26" s="3"/>
    </row>
    <row r="27" spans="1:6" ht="12.6" customHeight="1">
      <c r="A27" s="12" t="s">
        <v>470</v>
      </c>
      <c r="B27" s="13" t="s">
        <v>2371</v>
      </c>
      <c r="C27" s="131">
        <v>227</v>
      </c>
      <c r="D27" s="139">
        <v>8.9</v>
      </c>
      <c r="E27" s="139">
        <v>6.4</v>
      </c>
      <c r="F27" s="3"/>
    </row>
    <row r="28" spans="1:6" ht="12.6" customHeight="1">
      <c r="A28" s="12" t="s">
        <v>471</v>
      </c>
      <c r="B28" s="13" t="s">
        <v>2372</v>
      </c>
      <c r="C28" s="131">
        <v>185</v>
      </c>
      <c r="D28" s="139">
        <v>10.4</v>
      </c>
      <c r="E28" s="139">
        <v>6.3</v>
      </c>
      <c r="F28" s="3"/>
    </row>
    <row r="29" spans="1:6" ht="12.6" customHeight="1">
      <c r="A29" s="12" t="s">
        <v>472</v>
      </c>
      <c r="B29" s="13" t="s">
        <v>2373</v>
      </c>
      <c r="C29" s="131">
        <v>1020</v>
      </c>
      <c r="D29" s="139">
        <v>9.9</v>
      </c>
      <c r="E29" s="139">
        <v>3</v>
      </c>
      <c r="F29" s="3"/>
    </row>
    <row r="30" spans="1:6" ht="12.6" customHeight="1">
      <c r="A30" s="12" t="s">
        <v>473</v>
      </c>
      <c r="B30" s="13" t="s">
        <v>2374</v>
      </c>
      <c r="C30" s="131">
        <v>124</v>
      </c>
      <c r="D30" s="139">
        <v>9.6999999999999993</v>
      </c>
      <c r="E30" s="139">
        <v>5.9</v>
      </c>
      <c r="F30" s="3"/>
    </row>
    <row r="31" spans="1:6" ht="12.6" customHeight="1">
      <c r="A31" s="12" t="s">
        <v>474</v>
      </c>
      <c r="B31" s="13" t="s">
        <v>2375</v>
      </c>
      <c r="C31" s="131">
        <v>128</v>
      </c>
      <c r="D31" s="139">
        <v>9.3000000000000007</v>
      </c>
      <c r="E31" s="139">
        <v>6.48</v>
      </c>
      <c r="F31" s="3"/>
    </row>
    <row r="32" spans="1:6" ht="12.6" customHeight="1">
      <c r="A32" s="12" t="s">
        <v>475</v>
      </c>
      <c r="B32" s="13" t="s">
        <v>2376</v>
      </c>
      <c r="C32" s="131">
        <v>149</v>
      </c>
      <c r="D32" s="139">
        <v>8.6</v>
      </c>
      <c r="E32" s="139">
        <v>6</v>
      </c>
      <c r="F32" s="3"/>
    </row>
    <row r="33" spans="1:6" ht="12.6" customHeight="1">
      <c r="A33" s="12" t="s">
        <v>476</v>
      </c>
      <c r="B33" s="13" t="s">
        <v>2377</v>
      </c>
      <c r="C33" s="131">
        <v>381</v>
      </c>
      <c r="D33" s="139">
        <v>8.8000000000000007</v>
      </c>
      <c r="E33" s="139">
        <v>5.9</v>
      </c>
      <c r="F33" s="3"/>
    </row>
    <row r="34" spans="1:6" ht="12.6" customHeight="1">
      <c r="A34" s="12" t="s">
        <v>477</v>
      </c>
      <c r="B34" s="13" t="s">
        <v>2378</v>
      </c>
      <c r="C34" s="131">
        <v>240</v>
      </c>
      <c r="D34" s="139">
        <v>9.9</v>
      </c>
      <c r="E34" s="139">
        <v>6.5</v>
      </c>
      <c r="F34" s="3"/>
    </row>
    <row r="35" spans="1:6" ht="12.6" customHeight="1">
      <c r="A35" s="12" t="s">
        <v>478</v>
      </c>
      <c r="B35" s="13" t="s">
        <v>2379</v>
      </c>
      <c r="C35" s="131">
        <v>46</v>
      </c>
      <c r="D35" s="139">
        <v>8.6</v>
      </c>
      <c r="E35" s="139">
        <v>6.7</v>
      </c>
      <c r="F35" s="3"/>
    </row>
    <row r="36" spans="1:6" ht="12.6" customHeight="1">
      <c r="A36" s="12" t="s">
        <v>479</v>
      </c>
      <c r="B36" s="13" t="s">
        <v>2380</v>
      </c>
      <c r="C36" s="131">
        <v>559</v>
      </c>
      <c r="D36" s="139">
        <v>9.1</v>
      </c>
      <c r="E36" s="139">
        <v>6.5</v>
      </c>
      <c r="F36" s="3"/>
    </row>
    <row r="37" spans="1:6" ht="12.6" customHeight="1">
      <c r="A37" s="12" t="s">
        <v>480</v>
      </c>
      <c r="B37" s="13" t="s">
        <v>2381</v>
      </c>
      <c r="C37" s="131">
        <v>110</v>
      </c>
      <c r="D37" s="139">
        <v>9</v>
      </c>
      <c r="E37" s="139">
        <v>5.9</v>
      </c>
      <c r="F37" s="3"/>
    </row>
    <row r="38" spans="1:6" ht="12.6" customHeight="1">
      <c r="A38" s="12" t="s">
        <v>1640</v>
      </c>
      <c r="B38" s="13" t="s">
        <v>2382</v>
      </c>
      <c r="C38" s="131">
        <v>65</v>
      </c>
      <c r="D38" s="139">
        <v>8.6</v>
      </c>
      <c r="E38" s="139">
        <v>6.6</v>
      </c>
      <c r="F38" s="3"/>
    </row>
    <row r="39" spans="1:6" ht="12.6" customHeight="1">
      <c r="A39" s="12" t="s">
        <v>1641</v>
      </c>
      <c r="B39" s="13" t="s">
        <v>2383</v>
      </c>
      <c r="C39" s="131">
        <v>6</v>
      </c>
      <c r="D39" s="139">
        <v>8.3000000000000007</v>
      </c>
      <c r="E39" s="139">
        <v>7.3</v>
      </c>
      <c r="F39" s="3"/>
    </row>
    <row r="40" spans="1:6" ht="12.6" customHeight="1">
      <c r="A40" s="12" t="s">
        <v>1642</v>
      </c>
      <c r="B40" s="13" t="s">
        <v>2384</v>
      </c>
      <c r="C40" s="131">
        <v>4</v>
      </c>
      <c r="D40" s="139">
        <v>8</v>
      </c>
      <c r="E40" s="139">
        <v>6.8</v>
      </c>
      <c r="F40" s="3"/>
    </row>
    <row r="41" spans="1:6" ht="12.6" customHeight="1">
      <c r="A41" s="12" t="s">
        <v>5956</v>
      </c>
      <c r="B41" s="13" t="s">
        <v>2385</v>
      </c>
      <c r="C41" s="131">
        <v>2435</v>
      </c>
      <c r="D41" s="139">
        <v>9.6999999999999993</v>
      </c>
      <c r="E41" s="139">
        <v>6</v>
      </c>
      <c r="F41" s="3"/>
    </row>
    <row r="42" spans="1:6" ht="12.6" customHeight="1">
      <c r="A42" s="12" t="s">
        <v>5957</v>
      </c>
      <c r="B42" s="13" t="s">
        <v>2386</v>
      </c>
      <c r="C42" s="131">
        <v>1</v>
      </c>
      <c r="D42" s="139">
        <v>7.2</v>
      </c>
      <c r="E42" s="139">
        <v>7.2</v>
      </c>
      <c r="F42" s="3"/>
    </row>
    <row r="43" spans="1:6" ht="12.6" customHeight="1">
      <c r="A43" s="12" t="s">
        <v>5958</v>
      </c>
      <c r="B43" s="13" t="s">
        <v>2387</v>
      </c>
      <c r="C43" s="131">
        <v>0</v>
      </c>
      <c r="D43" s="139" t="s">
        <v>961</v>
      </c>
      <c r="E43" s="139" t="s">
        <v>961</v>
      </c>
      <c r="F43" s="3"/>
    </row>
    <row r="44" spans="1:6" ht="12.6" customHeight="1">
      <c r="A44" s="12" t="s">
        <v>5959</v>
      </c>
      <c r="B44" s="13" t="s">
        <v>2388</v>
      </c>
      <c r="C44" s="131">
        <v>5</v>
      </c>
      <c r="D44" s="139">
        <v>8</v>
      </c>
      <c r="E44" s="139">
        <v>7.3</v>
      </c>
      <c r="F44" s="3"/>
    </row>
    <row r="45" spans="1:6" ht="12.6" customHeight="1">
      <c r="A45" s="12" t="s">
        <v>5960</v>
      </c>
      <c r="B45" s="13" t="s">
        <v>2389</v>
      </c>
      <c r="C45" s="131">
        <v>0</v>
      </c>
      <c r="D45" s="139" t="s">
        <v>961</v>
      </c>
      <c r="E45" s="139" t="s">
        <v>961</v>
      </c>
      <c r="F45" s="3"/>
    </row>
    <row r="46" spans="1:6" ht="12.6" customHeight="1">
      <c r="A46" s="12" t="s">
        <v>5961</v>
      </c>
      <c r="B46" s="13" t="s">
        <v>2390</v>
      </c>
      <c r="C46" s="131">
        <v>4</v>
      </c>
      <c r="D46" s="139">
        <v>7.9</v>
      </c>
      <c r="E46" s="139">
        <v>7</v>
      </c>
      <c r="F46" s="3"/>
    </row>
    <row r="47" spans="1:6" ht="12.6" customHeight="1">
      <c r="A47" s="12" t="s">
        <v>1077</v>
      </c>
      <c r="B47" s="13" t="s">
        <v>2391</v>
      </c>
      <c r="C47" s="131">
        <v>44</v>
      </c>
      <c r="D47" s="139">
        <v>8.5</v>
      </c>
      <c r="E47" s="139">
        <v>6.1</v>
      </c>
      <c r="F47" s="3"/>
    </row>
    <row r="48" spans="1:6" ht="12.6" customHeight="1">
      <c r="A48" s="12" t="s">
        <v>1078</v>
      </c>
      <c r="B48" s="13" t="s">
        <v>2392</v>
      </c>
      <c r="C48" s="131">
        <v>4</v>
      </c>
      <c r="D48" s="139">
        <v>8.9</v>
      </c>
      <c r="E48" s="139">
        <v>7.6</v>
      </c>
      <c r="F48" s="3"/>
    </row>
    <row r="49" spans="1:6" ht="12.6" customHeight="1">
      <c r="A49" s="12" t="s">
        <v>1079</v>
      </c>
      <c r="B49" s="13" t="s">
        <v>2393</v>
      </c>
      <c r="C49" s="131">
        <v>9</v>
      </c>
      <c r="D49" s="139">
        <v>7.9</v>
      </c>
      <c r="E49" s="139">
        <v>6.8</v>
      </c>
      <c r="F49" s="3"/>
    </row>
    <row r="50" spans="1:6" ht="12.6" customHeight="1">
      <c r="A50" s="12" t="s">
        <v>1080</v>
      </c>
      <c r="B50" s="13" t="s">
        <v>2394</v>
      </c>
      <c r="C50" s="131">
        <v>1</v>
      </c>
      <c r="D50" s="139">
        <v>7.7</v>
      </c>
      <c r="E50" s="139">
        <v>7.7</v>
      </c>
      <c r="F50" s="3"/>
    </row>
    <row r="51" spans="1:6" ht="12.6" customHeight="1">
      <c r="A51" s="12" t="s">
        <v>1081</v>
      </c>
      <c r="B51" s="13" t="s">
        <v>2395</v>
      </c>
      <c r="C51" s="131">
        <v>2</v>
      </c>
      <c r="D51" s="139">
        <v>7.9</v>
      </c>
      <c r="E51" s="139">
        <v>7.5</v>
      </c>
      <c r="F51" s="3"/>
    </row>
    <row r="52" spans="1:6" ht="12.6" customHeight="1">
      <c r="A52" s="12" t="s">
        <v>1082</v>
      </c>
      <c r="B52" s="13" t="s">
        <v>2396</v>
      </c>
      <c r="C52" s="131">
        <v>13</v>
      </c>
      <c r="D52" s="139">
        <v>8.64</v>
      </c>
      <c r="E52" s="139">
        <v>7</v>
      </c>
      <c r="F52" s="3"/>
    </row>
    <row r="53" spans="1:6" ht="12.6" customHeight="1">
      <c r="A53" s="12" t="s">
        <v>1083</v>
      </c>
      <c r="B53" s="13" t="s">
        <v>2397</v>
      </c>
      <c r="C53" s="131">
        <v>114</v>
      </c>
      <c r="D53" s="139">
        <v>8.6</v>
      </c>
      <c r="E53" s="139">
        <v>5.5</v>
      </c>
      <c r="F53" s="3"/>
    </row>
    <row r="54" spans="1:6" ht="12.6" customHeight="1">
      <c r="A54" s="12" t="s">
        <v>1084</v>
      </c>
      <c r="B54" s="13" t="s">
        <v>2398</v>
      </c>
      <c r="C54" s="131">
        <v>1</v>
      </c>
      <c r="D54" s="139">
        <v>7.7</v>
      </c>
      <c r="E54" s="139">
        <v>7.7</v>
      </c>
      <c r="F54" s="3"/>
    </row>
    <row r="55" spans="1:6" ht="12.6" customHeight="1">
      <c r="A55" s="12" t="s">
        <v>1085</v>
      </c>
      <c r="B55" s="13" t="s">
        <v>2399</v>
      </c>
      <c r="C55" s="131">
        <v>15</v>
      </c>
      <c r="D55" s="139">
        <v>7.9</v>
      </c>
      <c r="E55" s="139">
        <v>7</v>
      </c>
      <c r="F55" s="3"/>
    </row>
    <row r="56" spans="1:6" ht="12.6" customHeight="1">
      <c r="A56" s="12" t="s">
        <v>1086</v>
      </c>
      <c r="B56" s="13" t="s">
        <v>2400</v>
      </c>
      <c r="C56" s="131">
        <v>3</v>
      </c>
      <c r="D56" s="139">
        <v>7.7</v>
      </c>
      <c r="E56" s="139">
        <v>7.3</v>
      </c>
      <c r="F56" s="3"/>
    </row>
    <row r="57" spans="1:6" ht="12.6" customHeight="1">
      <c r="A57" s="12" t="s">
        <v>1087</v>
      </c>
      <c r="B57" s="13" t="s">
        <v>2401</v>
      </c>
      <c r="C57" s="131">
        <v>31</v>
      </c>
      <c r="D57" s="139">
        <v>8.6</v>
      </c>
      <c r="E57" s="139">
        <v>6.3</v>
      </c>
      <c r="F57" s="3"/>
    </row>
    <row r="58" spans="1:6" ht="12.6" customHeight="1">
      <c r="A58" s="12" t="s">
        <v>2409</v>
      </c>
      <c r="B58" s="13" t="s">
        <v>2402</v>
      </c>
      <c r="C58" s="131">
        <v>5</v>
      </c>
      <c r="D58" s="139">
        <v>10.1</v>
      </c>
      <c r="E58" s="139">
        <v>7.3</v>
      </c>
      <c r="F58" s="3"/>
    </row>
    <row r="59" spans="1:6" ht="12.6" customHeight="1">
      <c r="A59" s="12" t="s">
        <v>2410</v>
      </c>
      <c r="B59" s="13" t="s">
        <v>2403</v>
      </c>
      <c r="C59" s="131">
        <v>7</v>
      </c>
      <c r="D59" s="139">
        <v>7.9</v>
      </c>
      <c r="E59" s="139">
        <v>7</v>
      </c>
      <c r="F59" s="3"/>
    </row>
    <row r="60" spans="1:6" ht="12.6" customHeight="1">
      <c r="A60" s="12" t="s">
        <v>2411</v>
      </c>
      <c r="B60" s="13" t="s">
        <v>2404</v>
      </c>
      <c r="C60" s="131">
        <v>14</v>
      </c>
      <c r="D60" s="139">
        <v>8.6</v>
      </c>
      <c r="E60" s="139">
        <v>7.1</v>
      </c>
      <c r="F60" s="3"/>
    </row>
    <row r="61" spans="1:6" ht="12.6" customHeight="1">
      <c r="A61" s="12" t="s">
        <v>2412</v>
      </c>
      <c r="B61" s="13" t="s">
        <v>2405</v>
      </c>
      <c r="C61" s="131">
        <v>389</v>
      </c>
      <c r="D61" s="139">
        <v>8.6</v>
      </c>
      <c r="E61" s="139">
        <v>4.7</v>
      </c>
      <c r="F61" s="3"/>
    </row>
    <row r="62" spans="1:6" ht="12.6" customHeight="1">
      <c r="A62" s="12" t="s">
        <v>2413</v>
      </c>
      <c r="B62" s="13" t="s">
        <v>2406</v>
      </c>
      <c r="C62" s="131">
        <v>5</v>
      </c>
      <c r="D62" s="139">
        <v>7.5</v>
      </c>
      <c r="E62" s="139">
        <v>6.5</v>
      </c>
      <c r="F62" s="3"/>
    </row>
    <row r="63" spans="1:6" ht="12.6" customHeight="1">
      <c r="A63" s="12" t="s">
        <v>2414</v>
      </c>
      <c r="B63" s="13" t="s">
        <v>2407</v>
      </c>
      <c r="C63" s="131">
        <v>38</v>
      </c>
      <c r="D63" s="139">
        <v>8.1</v>
      </c>
      <c r="E63" s="139">
        <v>4.0999999999999996</v>
      </c>
      <c r="F63" s="3"/>
    </row>
    <row r="64" spans="1:6" ht="12.6" customHeight="1">
      <c r="A64" s="12" t="s">
        <v>2415</v>
      </c>
      <c r="B64" s="13" t="s">
        <v>2408</v>
      </c>
      <c r="C64" s="131">
        <v>3</v>
      </c>
      <c r="D64" s="139">
        <v>7.9</v>
      </c>
      <c r="E64" s="139">
        <v>7.7</v>
      </c>
      <c r="F64" s="3"/>
    </row>
    <row r="65" spans="1:6" ht="12.6" customHeight="1">
      <c r="A65" s="12" t="s">
        <v>2416</v>
      </c>
      <c r="B65" s="13" t="s">
        <v>1760</v>
      </c>
      <c r="C65" s="131">
        <v>26</v>
      </c>
      <c r="D65" s="139">
        <v>8.1999999999999993</v>
      </c>
      <c r="E65" s="139">
        <v>6.4</v>
      </c>
      <c r="F65" s="3"/>
    </row>
    <row r="66" spans="1:6" ht="12.6" customHeight="1">
      <c r="A66" s="12" t="s">
        <v>2417</v>
      </c>
      <c r="B66" s="13" t="s">
        <v>1761</v>
      </c>
      <c r="C66" s="131">
        <v>2</v>
      </c>
      <c r="D66" s="139">
        <v>8.6</v>
      </c>
      <c r="E66" s="139">
        <v>8</v>
      </c>
      <c r="F66" s="3"/>
    </row>
    <row r="67" spans="1:6" ht="12.6" customHeight="1">
      <c r="A67" s="12" t="s">
        <v>2418</v>
      </c>
      <c r="B67" s="13" t="s">
        <v>1762</v>
      </c>
      <c r="C67" s="131">
        <v>1</v>
      </c>
      <c r="D67" s="139">
        <v>7.7</v>
      </c>
      <c r="E67" s="139">
        <v>7.7</v>
      </c>
      <c r="F67" s="3"/>
    </row>
    <row r="68" spans="1:6" ht="12.6" customHeight="1">
      <c r="A68" s="12" t="s">
        <v>2419</v>
      </c>
      <c r="B68" s="13" t="s">
        <v>1763</v>
      </c>
      <c r="C68" s="131">
        <v>2</v>
      </c>
      <c r="D68" s="139">
        <v>7.31</v>
      </c>
      <c r="E68" s="139">
        <v>6.3</v>
      </c>
      <c r="F68" s="3"/>
    </row>
    <row r="69" spans="1:6" ht="12.6" customHeight="1">
      <c r="A69" s="12" t="s">
        <v>2420</v>
      </c>
      <c r="B69" s="13" t="s">
        <v>1764</v>
      </c>
      <c r="C69" s="131">
        <v>1</v>
      </c>
      <c r="D69" s="139">
        <v>7.8</v>
      </c>
      <c r="E69" s="139">
        <v>7.8</v>
      </c>
      <c r="F69" s="3"/>
    </row>
    <row r="70" spans="1:6" ht="12.6" customHeight="1">
      <c r="A70" s="12" t="s">
        <v>2421</v>
      </c>
      <c r="B70" s="13" t="s">
        <v>1765</v>
      </c>
      <c r="C70" s="131">
        <v>0</v>
      </c>
      <c r="D70" s="139" t="s">
        <v>961</v>
      </c>
      <c r="E70" s="139" t="s">
        <v>961</v>
      </c>
      <c r="F70" s="3"/>
    </row>
    <row r="71" spans="1:6" ht="12.6" customHeight="1">
      <c r="A71" s="12" t="s">
        <v>2422</v>
      </c>
      <c r="B71" s="13" t="s">
        <v>1766</v>
      </c>
      <c r="C71" s="131">
        <v>0</v>
      </c>
      <c r="D71" s="139" t="s">
        <v>961</v>
      </c>
      <c r="E71" s="139" t="s">
        <v>961</v>
      </c>
      <c r="F71" s="3"/>
    </row>
    <row r="72" spans="1:6" ht="12.6" customHeight="1">
      <c r="A72" s="12" t="s">
        <v>2423</v>
      </c>
      <c r="B72" s="13" t="s">
        <v>1767</v>
      </c>
      <c r="C72" s="131">
        <v>0</v>
      </c>
      <c r="D72" s="139" t="s">
        <v>961</v>
      </c>
      <c r="E72" s="139" t="s">
        <v>961</v>
      </c>
      <c r="F72" s="3"/>
    </row>
    <row r="73" spans="1:6" ht="12.6" customHeight="1">
      <c r="A73" s="12" t="s">
        <v>2424</v>
      </c>
      <c r="B73" s="13" t="s">
        <v>1768</v>
      </c>
      <c r="C73" s="131">
        <v>11</v>
      </c>
      <c r="D73" s="139">
        <v>7.8</v>
      </c>
      <c r="E73" s="139">
        <v>7</v>
      </c>
      <c r="F73" s="3"/>
    </row>
    <row r="74" spans="1:6" ht="12.6" customHeight="1">
      <c r="A74" s="12" t="s">
        <v>2425</v>
      </c>
      <c r="B74" s="13" t="s">
        <v>1769</v>
      </c>
      <c r="C74" s="131">
        <v>120</v>
      </c>
      <c r="D74" s="139">
        <v>8.6</v>
      </c>
      <c r="E74" s="139">
        <v>5.9</v>
      </c>
      <c r="F74" s="3"/>
    </row>
    <row r="75" spans="1:6" ht="12.6" customHeight="1">
      <c r="A75" s="12" t="s">
        <v>2426</v>
      </c>
      <c r="B75" s="13" t="s">
        <v>1770</v>
      </c>
      <c r="C75" s="131">
        <v>3</v>
      </c>
      <c r="D75" s="139">
        <v>8.5</v>
      </c>
      <c r="E75" s="139">
        <v>7.1</v>
      </c>
      <c r="F75" s="3"/>
    </row>
    <row r="76" spans="1:6" ht="12.6" customHeight="1">
      <c r="A76" s="12" t="s">
        <v>2427</v>
      </c>
      <c r="B76" s="13" t="s">
        <v>1771</v>
      </c>
      <c r="C76" s="131">
        <v>321</v>
      </c>
      <c r="D76" s="139">
        <v>9.6999999999999993</v>
      </c>
      <c r="E76" s="139">
        <v>3.9</v>
      </c>
      <c r="F76" s="3"/>
    </row>
    <row r="77" spans="1:6" ht="12.6" customHeight="1">
      <c r="A77" s="12" t="s">
        <v>2428</v>
      </c>
      <c r="B77" s="13" t="s">
        <v>1772</v>
      </c>
      <c r="C77" s="131">
        <v>20</v>
      </c>
      <c r="D77" s="139">
        <v>8.1999999999999993</v>
      </c>
      <c r="E77" s="139">
        <v>4.7</v>
      </c>
      <c r="F77" s="3"/>
    </row>
    <row r="78" spans="1:6" ht="12.6" customHeight="1">
      <c r="A78" s="12" t="s">
        <v>1663</v>
      </c>
      <c r="B78" s="13" t="s">
        <v>1773</v>
      </c>
      <c r="C78" s="131">
        <v>3</v>
      </c>
      <c r="D78" s="139">
        <v>7.6</v>
      </c>
      <c r="E78" s="139">
        <v>7.4</v>
      </c>
      <c r="F78" s="3"/>
    </row>
    <row r="79" spans="1:6" ht="12.6" customHeight="1">
      <c r="A79" s="12" t="s">
        <v>1664</v>
      </c>
      <c r="B79" s="13" t="s">
        <v>1774</v>
      </c>
      <c r="C79" s="131">
        <v>143</v>
      </c>
      <c r="D79" s="139">
        <v>10</v>
      </c>
      <c r="E79" s="139">
        <v>5.9</v>
      </c>
      <c r="F79" s="3"/>
    </row>
    <row r="80" spans="1:6" ht="12.6" customHeight="1">
      <c r="A80" s="12" t="s">
        <v>1665</v>
      </c>
      <c r="B80" s="13" t="s">
        <v>1775</v>
      </c>
      <c r="C80" s="131">
        <v>1342</v>
      </c>
      <c r="D80" s="139">
        <v>10.68</v>
      </c>
      <c r="E80" s="139">
        <v>2.2000000000000002</v>
      </c>
      <c r="F80" s="3"/>
    </row>
    <row r="81" spans="1:6" ht="12.6" customHeight="1">
      <c r="A81" s="12" t="s">
        <v>1666</v>
      </c>
      <c r="B81" s="13" t="s">
        <v>1776</v>
      </c>
      <c r="C81" s="131">
        <v>182</v>
      </c>
      <c r="D81" s="139">
        <v>9.6999999999999993</v>
      </c>
      <c r="E81" s="139">
        <v>5.6</v>
      </c>
      <c r="F81" s="3"/>
    </row>
    <row r="82" spans="1:6" ht="12.6" customHeight="1">
      <c r="A82" s="12" t="s">
        <v>1667</v>
      </c>
      <c r="B82" s="13" t="s">
        <v>1777</v>
      </c>
      <c r="C82" s="131">
        <v>178</v>
      </c>
      <c r="D82" s="139">
        <v>9</v>
      </c>
      <c r="E82" s="139">
        <v>6.5</v>
      </c>
      <c r="F82" s="3"/>
    </row>
    <row r="83" spans="1:6" ht="12.6" customHeight="1">
      <c r="A83" s="12" t="s">
        <v>1668</v>
      </c>
      <c r="B83" s="13" t="s">
        <v>1778</v>
      </c>
      <c r="C83" s="131">
        <v>406</v>
      </c>
      <c r="D83" s="139">
        <v>10.1</v>
      </c>
      <c r="E83" s="139">
        <v>2.6</v>
      </c>
      <c r="F83" s="3"/>
    </row>
    <row r="84" spans="1:6" ht="12.6" customHeight="1">
      <c r="A84" s="12" t="s">
        <v>1669</v>
      </c>
      <c r="B84" s="13" t="s">
        <v>1779</v>
      </c>
      <c r="C84" s="131">
        <v>21</v>
      </c>
      <c r="D84" s="139">
        <v>8.1999999999999993</v>
      </c>
      <c r="E84" s="139">
        <v>6.8</v>
      </c>
      <c r="F84" s="3"/>
    </row>
    <row r="85" spans="1:6" ht="12.6" customHeight="1">
      <c r="A85" s="12" t="s">
        <v>1670</v>
      </c>
      <c r="B85" s="13" t="s">
        <v>1780</v>
      </c>
      <c r="C85" s="131">
        <v>793</v>
      </c>
      <c r="D85" s="139">
        <v>9.1999999999999993</v>
      </c>
      <c r="E85" s="139">
        <v>3.2</v>
      </c>
      <c r="F85" s="3"/>
    </row>
    <row r="86" spans="1:6" ht="12.6" customHeight="1">
      <c r="A86" s="12" t="s">
        <v>1671</v>
      </c>
      <c r="B86" s="13" t="s">
        <v>1781</v>
      </c>
      <c r="C86" s="131">
        <v>479</v>
      </c>
      <c r="D86" s="139">
        <v>9.9</v>
      </c>
      <c r="E86" s="139">
        <v>3.4</v>
      </c>
      <c r="F86" s="3"/>
    </row>
    <row r="87" spans="1:6" ht="12.6" customHeight="1">
      <c r="A87" s="12" t="s">
        <v>1672</v>
      </c>
      <c r="B87" s="13" t="s">
        <v>1782</v>
      </c>
      <c r="C87" s="131">
        <v>162</v>
      </c>
      <c r="D87" s="139">
        <v>10</v>
      </c>
      <c r="E87" s="139">
        <v>3.2</v>
      </c>
      <c r="F87" s="3"/>
    </row>
    <row r="88" spans="1:6" ht="12.6" customHeight="1">
      <c r="A88" s="12" t="s">
        <v>1673</v>
      </c>
      <c r="B88" s="13" t="s">
        <v>1783</v>
      </c>
      <c r="C88" s="131">
        <v>1075</v>
      </c>
      <c r="D88" s="139">
        <v>9.1</v>
      </c>
      <c r="E88" s="139">
        <v>5.8</v>
      </c>
      <c r="F88" s="3"/>
    </row>
    <row r="89" spans="1:6" ht="12.6" customHeight="1">
      <c r="A89" s="12" t="s">
        <v>1674</v>
      </c>
      <c r="B89" s="13" t="s">
        <v>1784</v>
      </c>
      <c r="C89" s="131">
        <v>65</v>
      </c>
      <c r="D89" s="139">
        <v>8.6999999999999993</v>
      </c>
      <c r="E89" s="139">
        <v>6</v>
      </c>
      <c r="F89" s="3"/>
    </row>
    <row r="90" spans="1:6" ht="12.6" customHeight="1">
      <c r="A90" s="12" t="s">
        <v>1675</v>
      </c>
      <c r="B90" s="13" t="s">
        <v>1785</v>
      </c>
      <c r="C90" s="131">
        <v>243</v>
      </c>
      <c r="D90" s="139">
        <v>8.6</v>
      </c>
      <c r="E90" s="139">
        <v>3.6</v>
      </c>
      <c r="F90" s="3"/>
    </row>
    <row r="91" spans="1:6" ht="12.6" customHeight="1">
      <c r="A91" s="12" t="s">
        <v>1676</v>
      </c>
      <c r="B91" s="13" t="s">
        <v>1786</v>
      </c>
      <c r="C91" s="131">
        <v>1</v>
      </c>
      <c r="D91" s="139">
        <v>6.8</v>
      </c>
      <c r="E91" s="139">
        <v>6.8</v>
      </c>
      <c r="F91" s="3"/>
    </row>
    <row r="92" spans="1:6" ht="12.6" customHeight="1">
      <c r="A92" s="12" t="s">
        <v>1677</v>
      </c>
      <c r="B92" s="13" t="s">
        <v>1787</v>
      </c>
      <c r="C92" s="131">
        <v>60</v>
      </c>
      <c r="D92" s="139">
        <v>8.6</v>
      </c>
      <c r="E92" s="139">
        <v>6.5</v>
      </c>
      <c r="F92" s="3"/>
    </row>
    <row r="93" spans="1:6" ht="12.6" customHeight="1">
      <c r="A93" s="12" t="s">
        <v>1678</v>
      </c>
      <c r="B93" s="13" t="s">
        <v>1788</v>
      </c>
      <c r="C93" s="131">
        <v>4461</v>
      </c>
      <c r="D93" s="139">
        <v>9.6</v>
      </c>
      <c r="E93" s="139">
        <v>5.2</v>
      </c>
      <c r="F93" s="3"/>
    </row>
    <row r="94" spans="1:6" ht="12.6" customHeight="1">
      <c r="A94" s="12" t="s">
        <v>1679</v>
      </c>
      <c r="B94" s="13" t="s">
        <v>1789</v>
      </c>
      <c r="C94" s="131">
        <v>5</v>
      </c>
      <c r="D94" s="139">
        <v>8.5</v>
      </c>
      <c r="E94" s="139">
        <v>6.9</v>
      </c>
      <c r="F94" s="3"/>
    </row>
    <row r="95" spans="1:6" ht="12.6" customHeight="1">
      <c r="A95" s="12" t="s">
        <v>1680</v>
      </c>
      <c r="B95" s="13" t="s">
        <v>1790</v>
      </c>
      <c r="C95" s="131">
        <v>3</v>
      </c>
      <c r="D95" s="139">
        <v>8.1</v>
      </c>
      <c r="E95" s="139">
        <v>7.4</v>
      </c>
      <c r="F95" s="3"/>
    </row>
    <row r="96" spans="1:6" ht="12.6" customHeight="1">
      <c r="A96" s="12" t="s">
        <v>1681</v>
      </c>
      <c r="B96" s="13" t="s">
        <v>1791</v>
      </c>
      <c r="C96" s="131">
        <v>1</v>
      </c>
      <c r="D96" s="139">
        <v>7.4</v>
      </c>
      <c r="E96" s="139">
        <v>7.4</v>
      </c>
      <c r="F96" s="3"/>
    </row>
    <row r="97" spans="1:6" ht="12.6" customHeight="1">
      <c r="A97" s="12" t="s">
        <v>1682</v>
      </c>
      <c r="B97" s="13" t="s">
        <v>1792</v>
      </c>
      <c r="C97" s="131">
        <v>26</v>
      </c>
      <c r="D97" s="139">
        <v>8.1</v>
      </c>
      <c r="E97" s="139">
        <v>6.9</v>
      </c>
      <c r="F97" s="3"/>
    </row>
    <row r="98" spans="1:6" ht="12.6" customHeight="1">
      <c r="A98" s="12" t="s">
        <v>1683</v>
      </c>
      <c r="B98" s="13" t="s">
        <v>1793</v>
      </c>
      <c r="C98" s="131">
        <v>8</v>
      </c>
      <c r="D98" s="139">
        <v>8</v>
      </c>
      <c r="E98" s="139">
        <v>6.9</v>
      </c>
      <c r="F98" s="3"/>
    </row>
    <row r="99" spans="1:6" ht="12.6" customHeight="1">
      <c r="A99" s="12" t="s">
        <v>1684</v>
      </c>
      <c r="B99" s="13" t="s">
        <v>1794</v>
      </c>
      <c r="C99" s="131">
        <v>26</v>
      </c>
      <c r="D99" s="139">
        <v>7.9</v>
      </c>
      <c r="E99" s="139">
        <v>6.7</v>
      </c>
      <c r="F99" s="3"/>
    </row>
    <row r="100" spans="1:6" ht="12.6" customHeight="1">
      <c r="A100" s="12" t="s">
        <v>492</v>
      </c>
      <c r="B100" s="13" t="s">
        <v>1795</v>
      </c>
      <c r="C100" s="131">
        <v>170</v>
      </c>
      <c r="D100" s="139">
        <v>9</v>
      </c>
      <c r="E100" s="139">
        <v>5.5</v>
      </c>
      <c r="F100" s="3"/>
    </row>
    <row r="101" spans="1:6" ht="12.6" customHeight="1">
      <c r="A101" s="12" t="s">
        <v>493</v>
      </c>
      <c r="B101" s="13" t="s">
        <v>696</v>
      </c>
      <c r="C101" s="131">
        <v>4</v>
      </c>
      <c r="D101" s="139">
        <v>7.9</v>
      </c>
      <c r="E101" s="139">
        <v>6</v>
      </c>
      <c r="F101" s="3"/>
    </row>
    <row r="102" spans="1:6" ht="12.6" customHeight="1">
      <c r="A102" s="12" t="s">
        <v>699</v>
      </c>
      <c r="B102" s="13" t="s">
        <v>697</v>
      </c>
      <c r="C102" s="131">
        <v>85</v>
      </c>
      <c r="D102" s="139">
        <v>9</v>
      </c>
      <c r="E102" s="139">
        <v>5.8</v>
      </c>
      <c r="F102" s="3"/>
    </row>
    <row r="103" spans="1:6" ht="12.6" customHeight="1">
      <c r="A103" s="12" t="s">
        <v>700</v>
      </c>
      <c r="B103" s="13" t="s">
        <v>698</v>
      </c>
      <c r="C103" s="131">
        <v>278</v>
      </c>
      <c r="D103" s="139">
        <v>8.6</v>
      </c>
      <c r="E103" s="139">
        <v>4.2</v>
      </c>
      <c r="F103" s="3"/>
    </row>
    <row r="104" spans="1:6" ht="12.6" customHeight="1">
      <c r="A104" s="12" t="s">
        <v>494</v>
      </c>
      <c r="B104" s="13" t="s">
        <v>2180</v>
      </c>
      <c r="C104" s="131">
        <v>1677</v>
      </c>
      <c r="D104" s="139">
        <v>10.199999999999999</v>
      </c>
      <c r="E104" s="139">
        <v>3.7</v>
      </c>
      <c r="F104" s="3"/>
    </row>
    <row r="105" spans="1:6" ht="12.6" customHeight="1">
      <c r="A105" s="12" t="s">
        <v>497</v>
      </c>
      <c r="B105" s="13" t="s">
        <v>1658</v>
      </c>
      <c r="C105" s="131">
        <v>27</v>
      </c>
      <c r="D105" s="139">
        <v>8.5</v>
      </c>
      <c r="E105" s="139">
        <v>3.6</v>
      </c>
      <c r="F105" s="3"/>
    </row>
    <row r="106" spans="1:6" ht="12.6" customHeight="1">
      <c r="A106" s="14"/>
      <c r="B106" s="4" t="s">
        <v>499</v>
      </c>
      <c r="C106" s="132">
        <f>SUM(C6:C105)</f>
        <v>23798</v>
      </c>
      <c r="D106" s="140">
        <f>MAX(D6:D105)</f>
        <v>10.68</v>
      </c>
      <c r="E106" s="140">
        <f>MIN(E6:E105)</f>
        <v>2.2000000000000002</v>
      </c>
      <c r="F106" s="8"/>
    </row>
    <row r="107" spans="1:6" ht="12.6" customHeight="1">
      <c r="A107" s="10"/>
      <c r="B107" s="9"/>
      <c r="C107" s="41"/>
      <c r="D107" s="41"/>
      <c r="E107" s="41"/>
      <c r="F107" s="8"/>
    </row>
    <row r="108" spans="1:6" ht="12.6" customHeight="1">
      <c r="A108" s="6" t="s">
        <v>1265</v>
      </c>
      <c r="B108" s="2"/>
      <c r="C108" s="42"/>
      <c r="D108" s="42"/>
      <c r="E108" s="42"/>
      <c r="F108" s="3"/>
    </row>
    <row r="109" spans="1:6">
      <c r="A109" s="6"/>
      <c r="B109" s="2"/>
      <c r="C109" s="42"/>
      <c r="D109" s="42"/>
      <c r="E109" s="42"/>
      <c r="F109" s="3"/>
    </row>
    <row r="110" spans="1:6">
      <c r="A110" s="6"/>
      <c r="B110" s="2"/>
      <c r="C110" s="42"/>
      <c r="D110" s="42"/>
      <c r="E110" s="42"/>
      <c r="F110" s="3"/>
    </row>
    <row r="111" spans="1:6">
      <c r="C111" s="43"/>
      <c r="D111" s="43"/>
      <c r="E111" s="43"/>
    </row>
    <row r="112" spans="1:6">
      <c r="C112" s="43"/>
      <c r="D112" s="43"/>
      <c r="E112" s="43"/>
    </row>
    <row r="119" spans="3:3">
      <c r="C119" s="44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1"/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1512</v>
      </c>
      <c r="B3" s="2"/>
      <c r="D3" s="3"/>
      <c r="E3" s="74"/>
      <c r="H3" s="74"/>
    </row>
    <row r="4" spans="1:8">
      <c r="A4" s="1"/>
      <c r="B4" s="2"/>
      <c r="D4" s="3"/>
      <c r="E4" s="74"/>
      <c r="F4" s="45" t="s">
        <v>2844</v>
      </c>
      <c r="G4" s="45" t="s">
        <v>1267</v>
      </c>
      <c r="H4" s="74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74"/>
    </row>
    <row r="6" spans="1:8" ht="12.6" customHeight="1">
      <c r="A6" s="12" t="s">
        <v>449</v>
      </c>
      <c r="B6" s="13" t="s">
        <v>2802</v>
      </c>
      <c r="C6" s="131">
        <v>143</v>
      </c>
      <c r="D6" s="14">
        <v>29.040489510489504</v>
      </c>
      <c r="E6" s="14">
        <v>28.592843074986533</v>
      </c>
      <c r="F6" s="174">
        <v>150</v>
      </c>
      <c r="G6" s="174">
        <v>0.5</v>
      </c>
      <c r="H6" s="74"/>
    </row>
    <row r="7" spans="1:8" ht="12.6" customHeight="1">
      <c r="A7" s="12" t="s">
        <v>450</v>
      </c>
      <c r="B7" s="13" t="s">
        <v>955</v>
      </c>
      <c r="C7" s="131">
        <v>2</v>
      </c>
      <c r="D7" s="14">
        <v>8.5</v>
      </c>
      <c r="E7" s="14">
        <v>9.1923881554251174</v>
      </c>
      <c r="F7" s="174">
        <v>15</v>
      </c>
      <c r="G7" s="174">
        <v>2</v>
      </c>
      <c r="H7" s="74"/>
    </row>
    <row r="8" spans="1:8" ht="12.6" customHeight="1">
      <c r="A8" s="12" t="s">
        <v>451</v>
      </c>
      <c r="B8" s="13" t="s">
        <v>956</v>
      </c>
      <c r="C8" s="131">
        <v>3</v>
      </c>
      <c r="D8" s="14">
        <v>9.4333333333333336</v>
      </c>
      <c r="E8" s="14">
        <v>7.8653247443022547</v>
      </c>
      <c r="F8" s="174">
        <v>17</v>
      </c>
      <c r="G8" s="174">
        <v>1.3</v>
      </c>
      <c r="H8" s="74"/>
    </row>
    <row r="9" spans="1:8" ht="12.6" customHeight="1">
      <c r="A9" s="12" t="s">
        <v>452</v>
      </c>
      <c r="B9" s="13" t="s">
        <v>957</v>
      </c>
      <c r="C9" s="131">
        <v>3</v>
      </c>
      <c r="D9" s="14">
        <v>1.2333333333333334</v>
      </c>
      <c r="E9" s="14">
        <v>1.1239810200058244</v>
      </c>
      <c r="F9" s="174">
        <v>2.2000000000000002</v>
      </c>
      <c r="G9" s="174">
        <v>0</v>
      </c>
      <c r="H9" s="74"/>
    </row>
    <row r="10" spans="1:8" ht="12.6" customHeight="1">
      <c r="A10" s="12" t="s">
        <v>453</v>
      </c>
      <c r="B10" s="13" t="s">
        <v>958</v>
      </c>
      <c r="C10" s="131">
        <v>34</v>
      </c>
      <c r="D10" s="14">
        <v>6.1950000000000003</v>
      </c>
      <c r="E10" s="14">
        <v>27.206893093813221</v>
      </c>
      <c r="F10" s="174">
        <v>160</v>
      </c>
      <c r="G10" s="174">
        <v>0</v>
      </c>
      <c r="H10" s="74"/>
    </row>
    <row r="11" spans="1:8" ht="12.6" customHeight="1">
      <c r="A11" s="12" t="s">
        <v>454</v>
      </c>
      <c r="B11" s="13" t="s">
        <v>959</v>
      </c>
      <c r="C11" s="131">
        <v>45</v>
      </c>
      <c r="D11" s="14">
        <v>3.5733333333333337</v>
      </c>
      <c r="E11" s="14">
        <v>5.8111726245850992</v>
      </c>
      <c r="F11" s="174">
        <v>28</v>
      </c>
      <c r="G11" s="174">
        <v>0</v>
      </c>
      <c r="H11" s="74"/>
    </row>
    <row r="12" spans="1:8" ht="12.6" customHeight="1">
      <c r="A12" s="12" t="s">
        <v>455</v>
      </c>
      <c r="B12" s="13" t="s">
        <v>960</v>
      </c>
      <c r="C12" s="131">
        <v>4</v>
      </c>
      <c r="D12" s="14">
        <v>9.375</v>
      </c>
      <c r="E12" s="14">
        <v>8.1176248578838219</v>
      </c>
      <c r="F12" s="174">
        <v>20</v>
      </c>
      <c r="G12" s="174">
        <v>0.5</v>
      </c>
      <c r="H12" s="74"/>
    </row>
    <row r="13" spans="1:8" ht="12.6" customHeight="1">
      <c r="A13" s="12" t="s">
        <v>456</v>
      </c>
      <c r="B13" s="13" t="s">
        <v>2357</v>
      </c>
      <c r="C13" s="131">
        <v>1</v>
      </c>
      <c r="D13" s="14">
        <v>1.3</v>
      </c>
      <c r="E13" s="14" t="s">
        <v>961</v>
      </c>
      <c r="F13" s="174">
        <v>1.3</v>
      </c>
      <c r="G13" s="174">
        <v>1.3</v>
      </c>
      <c r="H13" s="74"/>
    </row>
    <row r="14" spans="1:8" ht="12.6" customHeight="1">
      <c r="A14" s="12" t="s">
        <v>457</v>
      </c>
      <c r="B14" s="13" t="s">
        <v>2358</v>
      </c>
      <c r="C14" s="131">
        <v>1846</v>
      </c>
      <c r="D14" s="14">
        <v>10.073348682015155</v>
      </c>
      <c r="E14" s="14">
        <v>27.531150060893921</v>
      </c>
      <c r="F14" s="174">
        <v>824</v>
      </c>
      <c r="G14" s="174">
        <v>0</v>
      </c>
      <c r="H14" s="74"/>
    </row>
    <row r="15" spans="1:8" ht="12.6" customHeight="1">
      <c r="A15" s="12" t="s">
        <v>458</v>
      </c>
      <c r="B15" s="13" t="s">
        <v>2359</v>
      </c>
      <c r="C15" s="131">
        <v>373</v>
      </c>
      <c r="D15" s="14">
        <v>7.5663270777479879</v>
      </c>
      <c r="E15" s="14">
        <v>14.616155230820526</v>
      </c>
      <c r="F15" s="174">
        <v>140</v>
      </c>
      <c r="G15" s="174">
        <v>0</v>
      </c>
      <c r="H15" s="74"/>
    </row>
    <row r="16" spans="1:8" ht="12.6" customHeight="1">
      <c r="A16" s="12" t="s">
        <v>459</v>
      </c>
      <c r="B16" s="13" t="s">
        <v>2360</v>
      </c>
      <c r="C16" s="131">
        <v>324</v>
      </c>
      <c r="D16" s="14">
        <v>14.259166666666662</v>
      </c>
      <c r="E16" s="14">
        <v>17.673004029865105</v>
      </c>
      <c r="F16" s="174">
        <v>107</v>
      </c>
      <c r="G16" s="174">
        <v>0</v>
      </c>
      <c r="H16" s="74"/>
    </row>
    <row r="17" spans="1:8" ht="12.6" customHeight="1">
      <c r="A17" s="12" t="s">
        <v>460</v>
      </c>
      <c r="B17" s="13" t="s">
        <v>2361</v>
      </c>
      <c r="C17" s="131">
        <v>22</v>
      </c>
      <c r="D17" s="14">
        <v>13.014090909090912</v>
      </c>
      <c r="E17" s="14">
        <v>16.088592426842574</v>
      </c>
      <c r="F17" s="174">
        <v>63.3</v>
      </c>
      <c r="G17" s="174">
        <v>0.43</v>
      </c>
      <c r="H17" s="74"/>
    </row>
    <row r="18" spans="1:8" ht="12.6" customHeight="1">
      <c r="A18" s="12" t="s">
        <v>461</v>
      </c>
      <c r="B18" s="13" t="s">
        <v>2362</v>
      </c>
      <c r="C18" s="131">
        <v>19</v>
      </c>
      <c r="D18" s="14">
        <v>5.0026315789473683</v>
      </c>
      <c r="E18" s="14">
        <v>5.2247379967327481</v>
      </c>
      <c r="F18" s="174">
        <v>19</v>
      </c>
      <c r="G18" s="174">
        <v>0.6</v>
      </c>
      <c r="H18" s="74"/>
    </row>
    <row r="19" spans="1:8" ht="12.6" customHeight="1">
      <c r="A19" s="12" t="s">
        <v>462</v>
      </c>
      <c r="B19" s="13" t="s">
        <v>2363</v>
      </c>
      <c r="C19" s="131">
        <v>206</v>
      </c>
      <c r="D19" s="14">
        <v>20.437281553398062</v>
      </c>
      <c r="E19" s="14">
        <v>21.290078174388185</v>
      </c>
      <c r="F19" s="174">
        <v>118</v>
      </c>
      <c r="G19" s="174">
        <v>0</v>
      </c>
      <c r="H19" s="74"/>
    </row>
    <row r="20" spans="1:8" ht="12.6" customHeight="1">
      <c r="A20" s="12" t="s">
        <v>463</v>
      </c>
      <c r="B20" s="13" t="s">
        <v>2364</v>
      </c>
      <c r="C20" s="131">
        <v>54</v>
      </c>
      <c r="D20" s="14">
        <v>9.6729629629629628</v>
      </c>
      <c r="E20" s="14">
        <v>12.94588149408837</v>
      </c>
      <c r="F20" s="174">
        <v>70</v>
      </c>
      <c r="G20" s="174">
        <v>0.2</v>
      </c>
      <c r="H20" s="74"/>
    </row>
    <row r="21" spans="1:8" ht="12.6" customHeight="1">
      <c r="A21" s="12" t="s">
        <v>464</v>
      </c>
      <c r="B21" s="13" t="s">
        <v>2365</v>
      </c>
      <c r="C21" s="131">
        <v>661</v>
      </c>
      <c r="D21" s="14">
        <v>6.3897579425113493</v>
      </c>
      <c r="E21" s="14">
        <v>14.300459183095487</v>
      </c>
      <c r="F21" s="174">
        <v>210</v>
      </c>
      <c r="G21" s="174">
        <v>0</v>
      </c>
      <c r="H21" s="74"/>
    </row>
    <row r="22" spans="1:8" ht="12.6" customHeight="1">
      <c r="A22" s="12" t="s">
        <v>465</v>
      </c>
      <c r="B22" s="13" t="s">
        <v>2366</v>
      </c>
      <c r="C22" s="131">
        <v>19</v>
      </c>
      <c r="D22" s="14">
        <v>4.0526315789473681</v>
      </c>
      <c r="E22" s="14">
        <v>5.0366841408314373</v>
      </c>
      <c r="F22" s="174">
        <v>20.3</v>
      </c>
      <c r="G22" s="174">
        <v>0</v>
      </c>
      <c r="H22" s="74"/>
    </row>
    <row r="23" spans="1:8" ht="12.6" customHeight="1">
      <c r="A23" s="12" t="s">
        <v>466</v>
      </c>
      <c r="B23" s="13" t="s">
        <v>2367</v>
      </c>
      <c r="C23" s="131">
        <v>76</v>
      </c>
      <c r="D23" s="14">
        <v>5.4467763157894726</v>
      </c>
      <c r="E23" s="14">
        <v>8.7157675777465666</v>
      </c>
      <c r="F23" s="174">
        <v>51</v>
      </c>
      <c r="G23" s="174">
        <v>0</v>
      </c>
      <c r="H23" s="74"/>
    </row>
    <row r="24" spans="1:8" ht="12.6" customHeight="1">
      <c r="A24" s="12" t="s">
        <v>467</v>
      </c>
      <c r="B24" s="13" t="s">
        <v>2368</v>
      </c>
      <c r="C24" s="131">
        <v>94</v>
      </c>
      <c r="D24" s="14">
        <v>5.2872340425531918</v>
      </c>
      <c r="E24" s="14">
        <v>8.5527177852731437</v>
      </c>
      <c r="F24" s="174">
        <v>77</v>
      </c>
      <c r="G24" s="174">
        <v>0</v>
      </c>
      <c r="H24" s="74"/>
    </row>
    <row r="25" spans="1:8" ht="12.6" customHeight="1">
      <c r="A25" s="12" t="s">
        <v>468</v>
      </c>
      <c r="B25" s="13" t="s">
        <v>2369</v>
      </c>
      <c r="C25" s="131">
        <v>9</v>
      </c>
      <c r="D25" s="14">
        <v>13.155555555555557</v>
      </c>
      <c r="E25" s="14">
        <v>16.306678931584376</v>
      </c>
      <c r="F25" s="174">
        <v>46.4</v>
      </c>
      <c r="G25" s="174">
        <v>0</v>
      </c>
      <c r="H25" s="74"/>
    </row>
    <row r="26" spans="1:8" ht="12.6" customHeight="1">
      <c r="A26" s="12" t="s">
        <v>469</v>
      </c>
      <c r="B26" s="13" t="s">
        <v>2370</v>
      </c>
      <c r="C26" s="131">
        <v>272</v>
      </c>
      <c r="D26" s="14">
        <v>3.8454044117647062</v>
      </c>
      <c r="E26" s="14">
        <v>5.8143107441848647</v>
      </c>
      <c r="F26" s="174">
        <v>60</v>
      </c>
      <c r="G26" s="174">
        <v>0</v>
      </c>
      <c r="H26" s="74"/>
    </row>
    <row r="27" spans="1:8" ht="12.6" customHeight="1">
      <c r="A27" s="12" t="s">
        <v>470</v>
      </c>
      <c r="B27" s="13" t="s">
        <v>2371</v>
      </c>
      <c r="C27" s="131">
        <v>146</v>
      </c>
      <c r="D27" s="14">
        <v>3.8455821917808222</v>
      </c>
      <c r="E27" s="14">
        <v>6.1488174784142915</v>
      </c>
      <c r="F27" s="174">
        <v>51</v>
      </c>
      <c r="G27" s="174">
        <v>0</v>
      </c>
      <c r="H27" s="74"/>
    </row>
    <row r="28" spans="1:8" ht="12.6" customHeight="1">
      <c r="A28" s="12" t="s">
        <v>471</v>
      </c>
      <c r="B28" s="13" t="s">
        <v>2372</v>
      </c>
      <c r="C28" s="131">
        <v>140</v>
      </c>
      <c r="D28" s="14">
        <v>4.050928571428571</v>
      </c>
      <c r="E28" s="14">
        <v>5.3894921607009447</v>
      </c>
      <c r="F28" s="174">
        <v>40</v>
      </c>
      <c r="G28" s="174">
        <v>0</v>
      </c>
      <c r="H28" s="74"/>
    </row>
    <row r="29" spans="1:8" ht="12.6" customHeight="1">
      <c r="A29" s="12" t="s">
        <v>472</v>
      </c>
      <c r="B29" s="13" t="s">
        <v>2373</v>
      </c>
      <c r="C29" s="131">
        <v>775</v>
      </c>
      <c r="D29" s="14">
        <v>9.9735277419354809</v>
      </c>
      <c r="E29" s="14">
        <v>22.893758009100829</v>
      </c>
      <c r="F29" s="174">
        <v>430</v>
      </c>
      <c r="G29" s="174">
        <v>0</v>
      </c>
      <c r="H29" s="74"/>
    </row>
    <row r="30" spans="1:8" ht="12.6" customHeight="1">
      <c r="A30" s="12" t="s">
        <v>473</v>
      </c>
      <c r="B30" s="13" t="s">
        <v>2374</v>
      </c>
      <c r="C30" s="131">
        <v>113</v>
      </c>
      <c r="D30" s="14">
        <v>8.2497345132743369</v>
      </c>
      <c r="E30" s="14">
        <v>16.697270652723933</v>
      </c>
      <c r="F30" s="174">
        <v>120</v>
      </c>
      <c r="G30" s="174">
        <v>0</v>
      </c>
      <c r="H30" s="74"/>
    </row>
    <row r="31" spans="1:8" ht="12.6" customHeight="1">
      <c r="A31" s="12" t="s">
        <v>474</v>
      </c>
      <c r="B31" s="13" t="s">
        <v>2375</v>
      </c>
      <c r="C31" s="131">
        <v>111</v>
      </c>
      <c r="D31" s="14">
        <v>5.383468468468469</v>
      </c>
      <c r="E31" s="14">
        <v>6.7673129417272735</v>
      </c>
      <c r="F31" s="174">
        <v>36.5</v>
      </c>
      <c r="G31" s="174">
        <v>0</v>
      </c>
      <c r="H31" s="74"/>
    </row>
    <row r="32" spans="1:8" ht="12.6" customHeight="1">
      <c r="A32" s="12" t="s">
        <v>475</v>
      </c>
      <c r="B32" s="13" t="s">
        <v>2376</v>
      </c>
      <c r="C32" s="131">
        <v>122</v>
      </c>
      <c r="D32" s="14">
        <v>7.3291803278688521</v>
      </c>
      <c r="E32" s="14">
        <v>11.111262515775868</v>
      </c>
      <c r="F32" s="174">
        <v>66</v>
      </c>
      <c r="G32" s="174">
        <v>0</v>
      </c>
      <c r="H32" s="74"/>
    </row>
    <row r="33" spans="1:8" ht="12.6" customHeight="1">
      <c r="A33" s="12" t="s">
        <v>476</v>
      </c>
      <c r="B33" s="13" t="s">
        <v>2377</v>
      </c>
      <c r="C33" s="131">
        <v>371</v>
      </c>
      <c r="D33" s="14">
        <v>7.3158140161725029</v>
      </c>
      <c r="E33" s="14">
        <v>21.457601998722659</v>
      </c>
      <c r="F33" s="174">
        <v>310</v>
      </c>
      <c r="G33" s="174">
        <v>0</v>
      </c>
      <c r="H33" s="74"/>
    </row>
    <row r="34" spans="1:8" ht="12.6" customHeight="1">
      <c r="A34" s="12" t="s">
        <v>477</v>
      </c>
      <c r="B34" s="13" t="s">
        <v>2378</v>
      </c>
      <c r="C34" s="131">
        <v>229</v>
      </c>
      <c r="D34" s="14">
        <v>4.6667947598253265</v>
      </c>
      <c r="E34" s="14">
        <v>6.9237227884680177</v>
      </c>
      <c r="F34" s="174">
        <v>55</v>
      </c>
      <c r="G34" s="174">
        <v>0</v>
      </c>
      <c r="H34" s="74"/>
    </row>
    <row r="35" spans="1:8" ht="12.6" customHeight="1">
      <c r="A35" s="12" t="s">
        <v>478</v>
      </c>
      <c r="B35" s="13" t="s">
        <v>2379</v>
      </c>
      <c r="C35" s="131">
        <v>39</v>
      </c>
      <c r="D35" s="14">
        <v>10.155128205128204</v>
      </c>
      <c r="E35" s="14">
        <v>17.059372770569151</v>
      </c>
      <c r="F35" s="174">
        <v>93</v>
      </c>
      <c r="G35" s="174">
        <v>0.7</v>
      </c>
      <c r="H35" s="74"/>
    </row>
    <row r="36" spans="1:8" ht="12.6" customHeight="1">
      <c r="A36" s="12" t="s">
        <v>479</v>
      </c>
      <c r="B36" s="13" t="s">
        <v>2380</v>
      </c>
      <c r="C36" s="131">
        <v>529</v>
      </c>
      <c r="D36" s="14">
        <v>5.7998449905482019</v>
      </c>
      <c r="E36" s="14">
        <v>15.969051528689066</v>
      </c>
      <c r="F36" s="174">
        <v>315</v>
      </c>
      <c r="G36" s="174">
        <v>0</v>
      </c>
      <c r="H36" s="74"/>
    </row>
    <row r="37" spans="1:8" ht="12.6" customHeight="1">
      <c r="A37" s="12" t="s">
        <v>480</v>
      </c>
      <c r="B37" s="13" t="s">
        <v>2381</v>
      </c>
      <c r="C37" s="131">
        <v>92</v>
      </c>
      <c r="D37" s="14">
        <v>9.2718478260869581</v>
      </c>
      <c r="E37" s="14">
        <v>19.440115425501165</v>
      </c>
      <c r="F37" s="174">
        <v>110</v>
      </c>
      <c r="G37" s="174">
        <v>0</v>
      </c>
      <c r="H37" s="74"/>
    </row>
    <row r="38" spans="1:8" ht="12.6" customHeight="1">
      <c r="A38" s="12" t="s">
        <v>1640</v>
      </c>
      <c r="B38" s="13" t="s">
        <v>2382</v>
      </c>
      <c r="C38" s="131">
        <v>25</v>
      </c>
      <c r="D38" s="14">
        <v>2.1419999999999999</v>
      </c>
      <c r="E38" s="14">
        <v>2.5488428747178591</v>
      </c>
      <c r="F38" s="174">
        <v>10.7</v>
      </c>
      <c r="G38" s="174">
        <v>0</v>
      </c>
      <c r="H38" s="74"/>
    </row>
    <row r="39" spans="1:8" ht="12.6" customHeight="1">
      <c r="A39" s="12" t="s">
        <v>1641</v>
      </c>
      <c r="B39" s="13" t="s">
        <v>2383</v>
      </c>
      <c r="C39" s="131">
        <v>4</v>
      </c>
      <c r="D39" s="14">
        <v>2.2025000000000001</v>
      </c>
      <c r="E39" s="14">
        <v>1.4139866807482075</v>
      </c>
      <c r="F39" s="174">
        <v>4.2</v>
      </c>
      <c r="G39" s="174">
        <v>1.1100000000000001</v>
      </c>
      <c r="H39" s="74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2.2333333333333334</v>
      </c>
      <c r="E40" s="14">
        <v>1.0785793124908956</v>
      </c>
      <c r="F40" s="174">
        <v>3</v>
      </c>
      <c r="G40" s="174">
        <v>1</v>
      </c>
      <c r="H40" s="74"/>
    </row>
    <row r="41" spans="1:8" ht="12.6" customHeight="1">
      <c r="A41" s="12" t="s">
        <v>5956</v>
      </c>
      <c r="B41" s="13" t="s">
        <v>2385</v>
      </c>
      <c r="C41" s="131">
        <v>2423</v>
      </c>
      <c r="D41" s="14">
        <v>3.4428006603384236</v>
      </c>
      <c r="E41" s="14">
        <v>6.222669377390492</v>
      </c>
      <c r="F41" s="174">
        <v>225</v>
      </c>
      <c r="G41" s="174">
        <v>0</v>
      </c>
      <c r="H41" s="74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2.1</v>
      </c>
      <c r="E42" s="14" t="s">
        <v>961</v>
      </c>
      <c r="F42" s="174">
        <v>2.1</v>
      </c>
      <c r="G42" s="174">
        <v>2.1</v>
      </c>
      <c r="H42" s="74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74"/>
    </row>
    <row r="44" spans="1:8" ht="12.6" customHeight="1">
      <c r="A44" s="12" t="s">
        <v>5959</v>
      </c>
      <c r="B44" s="13" t="s">
        <v>2388</v>
      </c>
      <c r="C44" s="131">
        <v>5</v>
      </c>
      <c r="D44" s="14">
        <v>1.8959999999999997</v>
      </c>
      <c r="E44" s="14">
        <v>0.80961719349332084</v>
      </c>
      <c r="F44" s="174">
        <v>2.8</v>
      </c>
      <c r="G44" s="174">
        <v>0.76</v>
      </c>
      <c r="H44" s="74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74"/>
    </row>
    <row r="46" spans="1:8" ht="12.6" customHeight="1">
      <c r="A46" s="12" t="s">
        <v>5961</v>
      </c>
      <c r="B46" s="13" t="s">
        <v>2390</v>
      </c>
      <c r="C46" s="131">
        <v>4</v>
      </c>
      <c r="D46" s="14">
        <v>5.25</v>
      </c>
      <c r="E46" s="14">
        <v>4.0999999999999996</v>
      </c>
      <c r="F46" s="174">
        <v>8.8000000000000007</v>
      </c>
      <c r="G46" s="174">
        <v>0</v>
      </c>
      <c r="H46" s="74"/>
    </row>
    <row r="47" spans="1:8" ht="12.6" customHeight="1">
      <c r="A47" s="12" t="s">
        <v>1077</v>
      </c>
      <c r="B47" s="13" t="s">
        <v>2391</v>
      </c>
      <c r="C47" s="131">
        <v>43</v>
      </c>
      <c r="D47" s="14">
        <v>8.2388372093023268</v>
      </c>
      <c r="E47" s="14">
        <v>15.676583569937971</v>
      </c>
      <c r="F47" s="174">
        <v>95</v>
      </c>
      <c r="G47" s="174">
        <v>0.8</v>
      </c>
      <c r="H47" s="74"/>
    </row>
    <row r="48" spans="1:8" ht="12.6" customHeight="1">
      <c r="A48" s="12" t="s">
        <v>1078</v>
      </c>
      <c r="B48" s="13" t="s">
        <v>2392</v>
      </c>
      <c r="C48" s="131">
        <v>4</v>
      </c>
      <c r="D48" s="14">
        <v>7.9249999999999998</v>
      </c>
      <c r="E48" s="14">
        <v>9.4097024395036009</v>
      </c>
      <c r="F48" s="174">
        <v>21</v>
      </c>
      <c r="G48" s="174">
        <v>0</v>
      </c>
      <c r="H48" s="74"/>
    </row>
    <row r="49" spans="1:8" ht="12.6" customHeight="1">
      <c r="A49" s="12" t="s">
        <v>1079</v>
      </c>
      <c r="B49" s="13" t="s">
        <v>2393</v>
      </c>
      <c r="C49" s="131">
        <v>9</v>
      </c>
      <c r="D49" s="14">
        <v>5.5</v>
      </c>
      <c r="E49" s="14">
        <v>3.0947536250887562</v>
      </c>
      <c r="F49" s="174">
        <v>10.1</v>
      </c>
      <c r="G49" s="174">
        <v>2</v>
      </c>
      <c r="H49" s="74"/>
    </row>
    <row r="50" spans="1:8" ht="12.6" customHeight="1">
      <c r="A50" s="12" t="s">
        <v>1080</v>
      </c>
      <c r="B50" s="13" t="s">
        <v>2394</v>
      </c>
      <c r="C50" s="131">
        <v>1</v>
      </c>
      <c r="D50" s="14">
        <v>5.9</v>
      </c>
      <c r="E50" s="14" t="s">
        <v>961</v>
      </c>
      <c r="F50" s="174">
        <v>5.9</v>
      </c>
      <c r="G50" s="174">
        <v>5.9</v>
      </c>
      <c r="H50" s="74"/>
    </row>
    <row r="51" spans="1:8" ht="12.6" customHeight="1">
      <c r="A51" s="12" t="s">
        <v>1081</v>
      </c>
      <c r="B51" s="13" t="s">
        <v>2395</v>
      </c>
      <c r="C51" s="131">
        <v>2</v>
      </c>
      <c r="D51" s="14">
        <v>1.55</v>
      </c>
      <c r="E51" s="14">
        <v>1.6263455967290594</v>
      </c>
      <c r="F51" s="174">
        <v>2.7</v>
      </c>
      <c r="G51" s="174">
        <v>0.4</v>
      </c>
      <c r="H51" s="74"/>
    </row>
    <row r="52" spans="1:8" ht="12.6" customHeight="1">
      <c r="A52" s="12" t="s">
        <v>1082</v>
      </c>
      <c r="B52" s="13" t="s">
        <v>2396</v>
      </c>
      <c r="C52" s="131">
        <v>10</v>
      </c>
      <c r="D52" s="14">
        <v>3.03</v>
      </c>
      <c r="E52" s="14">
        <v>1.7256560749143759</v>
      </c>
      <c r="F52" s="174">
        <v>5.6</v>
      </c>
      <c r="G52" s="174">
        <v>1</v>
      </c>
      <c r="H52" s="74"/>
    </row>
    <row r="53" spans="1:8" ht="12.6" customHeight="1">
      <c r="A53" s="12" t="s">
        <v>1083</v>
      </c>
      <c r="B53" s="13" t="s">
        <v>2397</v>
      </c>
      <c r="C53" s="131">
        <v>115</v>
      </c>
      <c r="D53" s="14">
        <v>4.6101739130434787</v>
      </c>
      <c r="E53" s="14">
        <v>7.6452787842424152</v>
      </c>
      <c r="F53" s="174">
        <v>72</v>
      </c>
      <c r="G53" s="174">
        <v>0.5</v>
      </c>
      <c r="H53" s="74"/>
    </row>
    <row r="54" spans="1:8" ht="12.6" customHeight="1">
      <c r="A54" s="12" t="s">
        <v>1084</v>
      </c>
      <c r="B54" s="13" t="s">
        <v>2398</v>
      </c>
      <c r="C54" s="131">
        <v>1</v>
      </c>
      <c r="D54" s="14">
        <v>3.2</v>
      </c>
      <c r="E54" s="14" t="s">
        <v>961</v>
      </c>
      <c r="F54" s="174">
        <v>3.2</v>
      </c>
      <c r="G54" s="174">
        <v>3.2</v>
      </c>
      <c r="H54" s="74"/>
    </row>
    <row r="55" spans="1:8" ht="12.6" customHeight="1">
      <c r="A55" s="12" t="s">
        <v>1085</v>
      </c>
      <c r="B55" s="13" t="s">
        <v>2399</v>
      </c>
      <c r="C55" s="131">
        <v>14</v>
      </c>
      <c r="D55" s="14">
        <v>2.8964285714285718</v>
      </c>
      <c r="E55" s="14">
        <v>3.0251118406352591</v>
      </c>
      <c r="F55" s="174">
        <v>11.8</v>
      </c>
      <c r="G55" s="174">
        <v>0.3</v>
      </c>
      <c r="H55" s="74"/>
    </row>
    <row r="56" spans="1:8" ht="12.6" customHeight="1">
      <c r="A56" s="12" t="s">
        <v>1086</v>
      </c>
      <c r="B56" s="13" t="s">
        <v>2400</v>
      </c>
      <c r="C56" s="131">
        <v>3</v>
      </c>
      <c r="D56" s="14">
        <v>1</v>
      </c>
      <c r="E56" s="14">
        <v>0.5</v>
      </c>
      <c r="F56" s="174">
        <v>1.5</v>
      </c>
      <c r="G56" s="174">
        <v>0.5</v>
      </c>
      <c r="H56" s="74"/>
    </row>
    <row r="57" spans="1:8" ht="12.6" customHeight="1">
      <c r="A57" s="12" t="s">
        <v>1087</v>
      </c>
      <c r="B57" s="13" t="s">
        <v>2401</v>
      </c>
      <c r="C57" s="131">
        <v>29</v>
      </c>
      <c r="D57" s="14">
        <v>13.010344827586206</v>
      </c>
      <c r="E57" s="14">
        <v>27.393903712160725</v>
      </c>
      <c r="F57" s="174">
        <v>130</v>
      </c>
      <c r="G57" s="174">
        <v>0.6</v>
      </c>
      <c r="H57" s="74"/>
    </row>
    <row r="58" spans="1:8" ht="12.6" customHeight="1">
      <c r="A58" s="12" t="s">
        <v>2409</v>
      </c>
      <c r="B58" s="13" t="s">
        <v>2402</v>
      </c>
      <c r="C58" s="131">
        <v>5</v>
      </c>
      <c r="D58" s="14">
        <v>13.24</v>
      </c>
      <c r="E58" s="14">
        <v>15.790123495400534</v>
      </c>
      <c r="F58" s="174">
        <v>41</v>
      </c>
      <c r="G58" s="174">
        <v>3.2</v>
      </c>
      <c r="H58" s="74"/>
    </row>
    <row r="59" spans="1:8" ht="12.6" customHeight="1">
      <c r="A59" s="12" t="s">
        <v>2410</v>
      </c>
      <c r="B59" s="13" t="s">
        <v>2403</v>
      </c>
      <c r="C59" s="131">
        <v>8</v>
      </c>
      <c r="D59" s="14">
        <v>9.2750000000000004</v>
      </c>
      <c r="E59" s="14">
        <v>10.829819943101548</v>
      </c>
      <c r="F59" s="174">
        <v>30</v>
      </c>
      <c r="G59" s="174">
        <v>0.7</v>
      </c>
      <c r="H59" s="74"/>
    </row>
    <row r="60" spans="1:8" ht="12.6" customHeight="1">
      <c r="A60" s="12" t="s">
        <v>2411</v>
      </c>
      <c r="B60" s="13" t="s">
        <v>2404</v>
      </c>
      <c r="C60" s="131">
        <v>14</v>
      </c>
      <c r="D60" s="14">
        <v>15.835714285714285</v>
      </c>
      <c r="E60" s="14">
        <v>16.396416453831385</v>
      </c>
      <c r="F60" s="174">
        <v>59</v>
      </c>
      <c r="G60" s="174">
        <v>1.7</v>
      </c>
      <c r="H60" s="74"/>
    </row>
    <row r="61" spans="1:8" ht="12.6" customHeight="1">
      <c r="A61" s="12" t="s">
        <v>2412</v>
      </c>
      <c r="B61" s="13" t="s">
        <v>2405</v>
      </c>
      <c r="C61" s="131">
        <v>372</v>
      </c>
      <c r="D61" s="14">
        <v>6.1996774193548418</v>
      </c>
      <c r="E61" s="14">
        <v>7.3052481524939052</v>
      </c>
      <c r="F61" s="174">
        <v>65.5</v>
      </c>
      <c r="G61" s="174">
        <v>0</v>
      </c>
      <c r="H61" s="74"/>
    </row>
    <row r="62" spans="1:8" ht="12.6" customHeight="1">
      <c r="A62" s="12" t="s">
        <v>2413</v>
      </c>
      <c r="B62" s="13" t="s">
        <v>2406</v>
      </c>
      <c r="C62" s="131">
        <v>5</v>
      </c>
      <c r="D62" s="14">
        <v>7.4</v>
      </c>
      <c r="E62" s="14">
        <v>1.2864680330268634</v>
      </c>
      <c r="F62" s="174">
        <v>9.4</v>
      </c>
      <c r="G62" s="174">
        <v>6.5</v>
      </c>
      <c r="H62" s="74"/>
    </row>
    <row r="63" spans="1:8" ht="12.6" customHeight="1">
      <c r="A63" s="12" t="s">
        <v>2414</v>
      </c>
      <c r="B63" s="13" t="s">
        <v>2407</v>
      </c>
      <c r="C63" s="131">
        <v>35</v>
      </c>
      <c r="D63" s="14">
        <v>7.5525714285714294</v>
      </c>
      <c r="E63" s="14">
        <v>7.9349929919006605</v>
      </c>
      <c r="F63" s="174">
        <v>39</v>
      </c>
      <c r="G63" s="174">
        <v>0.5</v>
      </c>
      <c r="H63" s="74"/>
    </row>
    <row r="64" spans="1:8" ht="12.6" customHeight="1">
      <c r="A64" s="12" t="s">
        <v>2415</v>
      </c>
      <c r="B64" s="13" t="s">
        <v>2408</v>
      </c>
      <c r="C64" s="131">
        <v>4</v>
      </c>
      <c r="D64" s="14">
        <v>5.7625000000000002</v>
      </c>
      <c r="E64" s="14">
        <v>6.9276469068989552</v>
      </c>
      <c r="F64" s="174">
        <v>16</v>
      </c>
      <c r="G64" s="174">
        <v>1.25</v>
      </c>
      <c r="H64" s="74"/>
    </row>
    <row r="65" spans="1:8" ht="12.6" customHeight="1">
      <c r="A65" s="12" t="s">
        <v>2416</v>
      </c>
      <c r="B65" s="13" t="s">
        <v>1760</v>
      </c>
      <c r="C65" s="131">
        <v>25</v>
      </c>
      <c r="D65" s="14">
        <v>6.2923999999999989</v>
      </c>
      <c r="E65" s="14">
        <v>4.5820421938985554</v>
      </c>
      <c r="F65" s="174">
        <v>17</v>
      </c>
      <c r="G65" s="174">
        <v>0.7</v>
      </c>
      <c r="H65" s="74"/>
    </row>
    <row r="66" spans="1:8" ht="12.6" customHeight="1">
      <c r="A66" s="12" t="s">
        <v>2417</v>
      </c>
      <c r="B66" s="13" t="s">
        <v>1761</v>
      </c>
      <c r="C66" s="131">
        <v>1</v>
      </c>
      <c r="D66" s="14">
        <v>0.7</v>
      </c>
      <c r="E66" s="14" t="s">
        <v>961</v>
      </c>
      <c r="F66" s="174">
        <v>0.7</v>
      </c>
      <c r="G66" s="174">
        <v>0.7</v>
      </c>
      <c r="H66" s="74"/>
    </row>
    <row r="67" spans="1:8" ht="12.6" customHeight="1">
      <c r="A67" s="12" t="s">
        <v>2418</v>
      </c>
      <c r="B67" s="13" t="s">
        <v>1762</v>
      </c>
      <c r="C67" s="131">
        <v>1</v>
      </c>
      <c r="D67" s="14">
        <v>3.2</v>
      </c>
      <c r="E67" s="14" t="s">
        <v>961</v>
      </c>
      <c r="F67" s="174">
        <v>3.2</v>
      </c>
      <c r="G67" s="174">
        <v>3.2</v>
      </c>
      <c r="H67" s="74"/>
    </row>
    <row r="68" spans="1:8" ht="12.6" customHeight="1">
      <c r="A68" s="12" t="s">
        <v>2419</v>
      </c>
      <c r="B68" s="13" t="s">
        <v>1763</v>
      </c>
      <c r="C68" s="131">
        <v>2</v>
      </c>
      <c r="D68" s="14">
        <v>6.1749999999999998</v>
      </c>
      <c r="E68" s="14">
        <v>3.0759144981614828</v>
      </c>
      <c r="F68" s="174">
        <v>8.35</v>
      </c>
      <c r="G68" s="174">
        <v>4</v>
      </c>
      <c r="H68" s="74"/>
    </row>
    <row r="69" spans="1:8" ht="12.6" customHeight="1">
      <c r="A69" s="12" t="s">
        <v>2420</v>
      </c>
      <c r="B69" s="13" t="s">
        <v>1764</v>
      </c>
      <c r="C69" s="131">
        <v>1</v>
      </c>
      <c r="D69" s="14">
        <v>29</v>
      </c>
      <c r="E69" s="14" t="s">
        <v>961</v>
      </c>
      <c r="F69" s="174">
        <v>29</v>
      </c>
      <c r="G69" s="174">
        <v>29</v>
      </c>
      <c r="H69" s="74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74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74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74"/>
    </row>
    <row r="73" spans="1:8" ht="12.6" customHeight="1">
      <c r="A73" s="12" t="s">
        <v>2424</v>
      </c>
      <c r="B73" s="13" t="s">
        <v>1768</v>
      </c>
      <c r="C73" s="131">
        <v>9</v>
      </c>
      <c r="D73" s="14">
        <v>6.2444444444444445</v>
      </c>
      <c r="E73" s="14">
        <v>5.9787354664492192</v>
      </c>
      <c r="F73" s="174">
        <v>20</v>
      </c>
      <c r="G73" s="174">
        <v>1.3</v>
      </c>
      <c r="H73" s="74"/>
    </row>
    <row r="74" spans="1:8" ht="12.6" customHeight="1">
      <c r="A74" s="12" t="s">
        <v>2425</v>
      </c>
      <c r="B74" s="13" t="s">
        <v>1769</v>
      </c>
      <c r="C74" s="131">
        <v>116</v>
      </c>
      <c r="D74" s="14">
        <v>7.5053448275862067</v>
      </c>
      <c r="E74" s="14">
        <v>11.726676198423348</v>
      </c>
      <c r="F74" s="174">
        <v>83</v>
      </c>
      <c r="G74" s="174">
        <v>0</v>
      </c>
      <c r="H74" s="74"/>
    </row>
    <row r="75" spans="1:8" ht="12.6" customHeight="1">
      <c r="A75" s="12" t="s">
        <v>2426</v>
      </c>
      <c r="B75" s="13" t="s">
        <v>1770</v>
      </c>
      <c r="C75" s="131">
        <v>3</v>
      </c>
      <c r="D75" s="14">
        <v>4.6399999999999997</v>
      </c>
      <c r="E75" s="14">
        <v>6.3046649395507126</v>
      </c>
      <c r="F75" s="174">
        <v>11.92</v>
      </c>
      <c r="G75" s="174">
        <v>1</v>
      </c>
      <c r="H75" s="74"/>
    </row>
    <row r="76" spans="1:8" ht="12.6" customHeight="1">
      <c r="A76" s="12" t="s">
        <v>2427</v>
      </c>
      <c r="B76" s="13" t="s">
        <v>1771</v>
      </c>
      <c r="C76" s="131">
        <v>258</v>
      </c>
      <c r="D76" s="14">
        <v>12.537205426356588</v>
      </c>
      <c r="E76" s="14">
        <v>69.337506675178275</v>
      </c>
      <c r="F76" s="174">
        <v>1039.5</v>
      </c>
      <c r="G76" s="174">
        <v>0</v>
      </c>
      <c r="H76" s="74"/>
    </row>
    <row r="77" spans="1:8" ht="12.6" customHeight="1">
      <c r="A77" s="12" t="s">
        <v>2428</v>
      </c>
      <c r="B77" s="13" t="s">
        <v>1772</v>
      </c>
      <c r="C77" s="131">
        <v>19</v>
      </c>
      <c r="D77" s="14">
        <v>4.985263157894738</v>
      </c>
      <c r="E77" s="14">
        <v>6.8049788704227847</v>
      </c>
      <c r="F77" s="174">
        <v>30</v>
      </c>
      <c r="G77" s="174">
        <v>0</v>
      </c>
      <c r="H77" s="74"/>
    </row>
    <row r="78" spans="1:8" ht="12.6" customHeight="1">
      <c r="A78" s="12" t="s">
        <v>1663</v>
      </c>
      <c r="B78" s="13" t="s">
        <v>1773</v>
      </c>
      <c r="C78" s="131">
        <v>3</v>
      </c>
      <c r="D78" s="14">
        <v>3.1333333333333333</v>
      </c>
      <c r="E78" s="14">
        <v>1.9295940851208406</v>
      </c>
      <c r="F78" s="174">
        <v>5.3</v>
      </c>
      <c r="G78" s="174">
        <v>1.6</v>
      </c>
      <c r="H78" s="74"/>
    </row>
    <row r="79" spans="1:8" ht="12.6" customHeight="1">
      <c r="A79" s="12" t="s">
        <v>1664</v>
      </c>
      <c r="B79" s="13" t="s">
        <v>1774</v>
      </c>
      <c r="C79" s="131">
        <v>121</v>
      </c>
      <c r="D79" s="14">
        <v>14.063636363636363</v>
      </c>
      <c r="E79" s="14">
        <v>25.436414186489948</v>
      </c>
      <c r="F79" s="174">
        <v>200</v>
      </c>
      <c r="G79" s="174">
        <v>0</v>
      </c>
      <c r="H79" s="74"/>
    </row>
    <row r="80" spans="1:8" ht="12.6" customHeight="1">
      <c r="A80" s="12" t="s">
        <v>1665</v>
      </c>
      <c r="B80" s="13" t="s">
        <v>1775</v>
      </c>
      <c r="C80" s="131">
        <v>1265</v>
      </c>
      <c r="D80" s="14">
        <v>6.261272727272722</v>
      </c>
      <c r="E80" s="14">
        <v>12.104104453488999</v>
      </c>
      <c r="F80" s="174">
        <v>220</v>
      </c>
      <c r="G80" s="174">
        <v>0</v>
      </c>
      <c r="H80" s="74"/>
    </row>
    <row r="81" spans="1:8" ht="12.6" customHeight="1">
      <c r="A81" s="12" t="s">
        <v>1666</v>
      </c>
      <c r="B81" s="13" t="s">
        <v>1776</v>
      </c>
      <c r="C81" s="131">
        <v>172</v>
      </c>
      <c r="D81" s="14">
        <v>5.2558430232558146</v>
      </c>
      <c r="E81" s="14">
        <v>5.1778774539796295</v>
      </c>
      <c r="F81" s="174">
        <v>27.4</v>
      </c>
      <c r="G81" s="174">
        <v>0.3</v>
      </c>
      <c r="H81" s="74"/>
    </row>
    <row r="82" spans="1:8" ht="12.6" customHeight="1">
      <c r="A82" s="12" t="s">
        <v>1667</v>
      </c>
      <c r="B82" s="13" t="s">
        <v>1777</v>
      </c>
      <c r="C82" s="131">
        <v>173</v>
      </c>
      <c r="D82" s="14">
        <v>4.9373410404624254</v>
      </c>
      <c r="E82" s="14">
        <v>9.8308229466018666</v>
      </c>
      <c r="F82" s="174">
        <v>106.825</v>
      </c>
      <c r="G82" s="174">
        <v>0</v>
      </c>
      <c r="H82" s="74"/>
    </row>
    <row r="83" spans="1:8" ht="12.6" customHeight="1">
      <c r="A83" s="12" t="s">
        <v>1668</v>
      </c>
      <c r="B83" s="13" t="s">
        <v>1778</v>
      </c>
      <c r="C83" s="131">
        <v>382</v>
      </c>
      <c r="D83" s="14">
        <v>12.448916230366482</v>
      </c>
      <c r="E83" s="14">
        <v>44.594335195350475</v>
      </c>
      <c r="F83" s="174">
        <v>500</v>
      </c>
      <c r="G83" s="174">
        <v>0</v>
      </c>
      <c r="H83" s="74"/>
    </row>
    <row r="84" spans="1:8" ht="12.6" customHeight="1">
      <c r="A84" s="12" t="s">
        <v>1669</v>
      </c>
      <c r="B84" s="13" t="s">
        <v>1779</v>
      </c>
      <c r="C84" s="131">
        <v>19</v>
      </c>
      <c r="D84" s="14">
        <v>3.9763157894736842</v>
      </c>
      <c r="E84" s="14">
        <v>3.7483466140661652</v>
      </c>
      <c r="F84" s="174">
        <v>15.3</v>
      </c>
      <c r="G84" s="174">
        <v>0.5</v>
      </c>
      <c r="H84" s="74"/>
    </row>
    <row r="85" spans="1:8" ht="12.6" customHeight="1">
      <c r="A85" s="12" t="s">
        <v>1670</v>
      </c>
      <c r="B85" s="13" t="s">
        <v>1780</v>
      </c>
      <c r="C85" s="131">
        <v>751</v>
      </c>
      <c r="D85" s="14">
        <v>4.3894047936085219</v>
      </c>
      <c r="E85" s="14">
        <v>5.5301669634762129</v>
      </c>
      <c r="F85" s="174">
        <v>60.5</v>
      </c>
      <c r="G85" s="174">
        <v>0</v>
      </c>
      <c r="H85" s="74"/>
    </row>
    <row r="86" spans="1:8" ht="12.6" customHeight="1">
      <c r="A86" s="12" t="s">
        <v>1671</v>
      </c>
      <c r="B86" s="13" t="s">
        <v>1781</v>
      </c>
      <c r="C86" s="131">
        <v>463</v>
      </c>
      <c r="D86" s="14">
        <v>10.458934557235416</v>
      </c>
      <c r="E86" s="14">
        <v>40.033174460432846</v>
      </c>
      <c r="F86" s="174">
        <v>798</v>
      </c>
      <c r="G86" s="174">
        <v>0</v>
      </c>
      <c r="H86" s="74"/>
    </row>
    <row r="87" spans="1:8" ht="12.6" customHeight="1">
      <c r="A87" s="12" t="s">
        <v>1672</v>
      </c>
      <c r="B87" s="13" t="s">
        <v>1782</v>
      </c>
      <c r="C87" s="131">
        <v>153</v>
      </c>
      <c r="D87" s="14">
        <v>6.5341830065359465</v>
      </c>
      <c r="E87" s="14">
        <v>11.213334555832409</v>
      </c>
      <c r="F87" s="174">
        <v>114.8</v>
      </c>
      <c r="G87" s="174">
        <v>0</v>
      </c>
      <c r="H87" s="74"/>
    </row>
    <row r="88" spans="1:8" ht="12.6" customHeight="1">
      <c r="A88" s="12" t="s">
        <v>1673</v>
      </c>
      <c r="B88" s="13" t="s">
        <v>1783</v>
      </c>
      <c r="C88" s="131">
        <v>1048</v>
      </c>
      <c r="D88" s="14">
        <v>4.6265971688931264</v>
      </c>
      <c r="E88" s="14">
        <v>7.2623550585345642</v>
      </c>
      <c r="F88" s="174">
        <v>116</v>
      </c>
      <c r="G88" s="174">
        <v>0</v>
      </c>
      <c r="H88" s="74"/>
    </row>
    <row r="89" spans="1:8" ht="12.6" customHeight="1">
      <c r="A89" s="12" t="s">
        <v>1674</v>
      </c>
      <c r="B89" s="13" t="s">
        <v>1784</v>
      </c>
      <c r="C89" s="131">
        <v>50</v>
      </c>
      <c r="D89" s="14">
        <v>14.300400000000002</v>
      </c>
      <c r="E89" s="14">
        <v>34.02394360758678</v>
      </c>
      <c r="F89" s="174">
        <v>173.8</v>
      </c>
      <c r="G89" s="174">
        <v>0</v>
      </c>
      <c r="H89" s="74"/>
    </row>
    <row r="90" spans="1:8" ht="12.6" customHeight="1">
      <c r="A90" s="12" t="s">
        <v>1675</v>
      </c>
      <c r="B90" s="13" t="s">
        <v>1785</v>
      </c>
      <c r="C90" s="131">
        <v>236</v>
      </c>
      <c r="D90" s="14">
        <v>5.3328220338983066</v>
      </c>
      <c r="E90" s="14">
        <v>6.6770881398831188</v>
      </c>
      <c r="F90" s="174">
        <v>68</v>
      </c>
      <c r="G90" s="174">
        <v>0</v>
      </c>
      <c r="H90" s="74"/>
    </row>
    <row r="91" spans="1:8" ht="12.6" customHeight="1">
      <c r="A91" s="12" t="s">
        <v>1676</v>
      </c>
      <c r="B91" s="13" t="s">
        <v>1786</v>
      </c>
      <c r="C91" s="131">
        <v>1</v>
      </c>
      <c r="D91" s="14">
        <v>2.8</v>
      </c>
      <c r="E91" s="14" t="s">
        <v>961</v>
      </c>
      <c r="F91" s="174">
        <v>2.8</v>
      </c>
      <c r="G91" s="174">
        <v>2.8</v>
      </c>
      <c r="H91" s="74"/>
    </row>
    <row r="92" spans="1:8" ht="12.6" customHeight="1">
      <c r="A92" s="12" t="s">
        <v>1677</v>
      </c>
      <c r="B92" s="13" t="s">
        <v>1787</v>
      </c>
      <c r="C92" s="131">
        <v>57</v>
      </c>
      <c r="D92" s="14">
        <v>8.1417543859649122</v>
      </c>
      <c r="E92" s="14">
        <v>8.619456629130033</v>
      </c>
      <c r="F92" s="174">
        <v>50</v>
      </c>
      <c r="G92" s="174">
        <v>0.8</v>
      </c>
      <c r="H92" s="74"/>
    </row>
    <row r="93" spans="1:8" ht="12.6" customHeight="1">
      <c r="A93" s="12" t="s">
        <v>1678</v>
      </c>
      <c r="B93" s="13" t="s">
        <v>1788</v>
      </c>
      <c r="C93" s="131">
        <v>4488</v>
      </c>
      <c r="D93" s="14">
        <v>4.7711655376559827</v>
      </c>
      <c r="E93" s="14">
        <v>4.8962785155794526</v>
      </c>
      <c r="F93" s="174">
        <v>74.400000000000006</v>
      </c>
      <c r="G93" s="174">
        <v>0</v>
      </c>
      <c r="H93" s="74"/>
    </row>
    <row r="94" spans="1:8" ht="12.6" customHeight="1">
      <c r="A94" s="12" t="s">
        <v>1679</v>
      </c>
      <c r="B94" s="13" t="s">
        <v>1789</v>
      </c>
      <c r="C94" s="131">
        <v>5</v>
      </c>
      <c r="D94" s="14">
        <v>91.9</v>
      </c>
      <c r="E94" s="14">
        <v>178.97667445787451</v>
      </c>
      <c r="F94" s="174">
        <v>411</v>
      </c>
      <c r="G94" s="174">
        <v>1.8</v>
      </c>
      <c r="H94" s="74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1</v>
      </c>
      <c r="E95" s="14" t="s">
        <v>961</v>
      </c>
      <c r="F95" s="174">
        <v>1</v>
      </c>
      <c r="G95" s="174">
        <v>1</v>
      </c>
      <c r="H95" s="74"/>
    </row>
    <row r="96" spans="1:8" ht="12.6" customHeight="1">
      <c r="A96" s="12" t="s">
        <v>1681</v>
      </c>
      <c r="B96" s="13" t="s">
        <v>1791</v>
      </c>
      <c r="C96" s="131">
        <v>1</v>
      </c>
      <c r="D96" s="14">
        <v>2.2000000000000002</v>
      </c>
      <c r="E96" s="14" t="s">
        <v>961</v>
      </c>
      <c r="F96" s="174">
        <v>2.2000000000000002</v>
      </c>
      <c r="G96" s="174">
        <v>2.2000000000000002</v>
      </c>
      <c r="H96" s="74"/>
    </row>
    <row r="97" spans="1:8" ht="12.6" customHeight="1">
      <c r="A97" s="12" t="s">
        <v>1682</v>
      </c>
      <c r="B97" s="13" t="s">
        <v>1792</v>
      </c>
      <c r="C97" s="131">
        <v>23</v>
      </c>
      <c r="D97" s="14">
        <v>6.0143478260869569</v>
      </c>
      <c r="E97" s="14">
        <v>10.087868423411519</v>
      </c>
      <c r="F97" s="174">
        <v>50</v>
      </c>
      <c r="G97" s="174">
        <v>0.5</v>
      </c>
      <c r="H97" s="74"/>
    </row>
    <row r="98" spans="1:8" ht="12.6" customHeight="1">
      <c r="A98" s="12" t="s">
        <v>1683</v>
      </c>
      <c r="B98" s="13" t="s">
        <v>1793</v>
      </c>
      <c r="C98" s="131">
        <v>8</v>
      </c>
      <c r="D98" s="14">
        <v>11.154999999999999</v>
      </c>
      <c r="E98" s="14">
        <v>10.711845245868172</v>
      </c>
      <c r="F98" s="174">
        <v>26.8</v>
      </c>
      <c r="G98" s="174">
        <v>0.5</v>
      </c>
      <c r="H98" s="74"/>
    </row>
    <row r="99" spans="1:8" ht="12.6" customHeight="1">
      <c r="A99" s="12" t="s">
        <v>1684</v>
      </c>
      <c r="B99" s="13" t="s">
        <v>1794</v>
      </c>
      <c r="C99" s="131">
        <v>26</v>
      </c>
      <c r="D99" s="14">
        <v>5.0719230769230768</v>
      </c>
      <c r="E99" s="14">
        <v>4.7508231027734711</v>
      </c>
      <c r="F99" s="174">
        <v>20</v>
      </c>
      <c r="G99" s="174">
        <v>0.74</v>
      </c>
      <c r="H99" s="74"/>
    </row>
    <row r="100" spans="1:8" ht="12.6" customHeight="1">
      <c r="A100" s="12" t="s">
        <v>492</v>
      </c>
      <c r="B100" s="13" t="s">
        <v>1795</v>
      </c>
      <c r="C100" s="131">
        <v>161</v>
      </c>
      <c r="D100" s="14">
        <v>7.2690683229813677</v>
      </c>
      <c r="E100" s="14">
        <v>9.3882105457617815</v>
      </c>
      <c r="F100" s="174">
        <v>70</v>
      </c>
      <c r="G100" s="174">
        <v>0</v>
      </c>
      <c r="H100" s="74"/>
    </row>
    <row r="101" spans="1:8" ht="12.6" customHeight="1">
      <c r="A101" s="12" t="s">
        <v>493</v>
      </c>
      <c r="B101" s="13" t="s">
        <v>696</v>
      </c>
      <c r="C101" s="131">
        <v>4</v>
      </c>
      <c r="D101" s="14">
        <v>5.3250000000000002</v>
      </c>
      <c r="E101" s="14">
        <v>1.4174507634012066</v>
      </c>
      <c r="F101" s="174">
        <v>7</v>
      </c>
      <c r="G101" s="174">
        <v>3.6</v>
      </c>
      <c r="H101" s="74"/>
    </row>
    <row r="102" spans="1:8" ht="12.6" customHeight="1">
      <c r="A102" s="12" t="s">
        <v>699</v>
      </c>
      <c r="B102" s="13" t="s">
        <v>697</v>
      </c>
      <c r="C102" s="131">
        <v>78</v>
      </c>
      <c r="D102" s="14">
        <v>4.6280128205128204</v>
      </c>
      <c r="E102" s="14">
        <v>6.9392079313217891</v>
      </c>
      <c r="F102" s="174">
        <v>50</v>
      </c>
      <c r="G102" s="174">
        <v>0</v>
      </c>
      <c r="H102" s="74"/>
    </row>
    <row r="103" spans="1:8" ht="12.6" customHeight="1">
      <c r="A103" s="12" t="s">
        <v>700</v>
      </c>
      <c r="B103" s="13" t="s">
        <v>698</v>
      </c>
      <c r="C103" s="131">
        <v>272</v>
      </c>
      <c r="D103" s="14">
        <v>6.1416360294117638</v>
      </c>
      <c r="E103" s="14">
        <v>9.3058587360531124</v>
      </c>
      <c r="F103" s="174">
        <v>83</v>
      </c>
      <c r="G103" s="174">
        <v>0</v>
      </c>
      <c r="H103" s="74"/>
    </row>
    <row r="104" spans="1:8" ht="12.6" customHeight="1">
      <c r="A104" s="12" t="s">
        <v>494</v>
      </c>
      <c r="B104" s="13" t="s">
        <v>2180</v>
      </c>
      <c r="C104" s="131">
        <v>1618</v>
      </c>
      <c r="D104" s="14">
        <v>6.1605655123609449</v>
      </c>
      <c r="E104" s="14">
        <v>8.4929765111648621</v>
      </c>
      <c r="F104" s="174">
        <v>171</v>
      </c>
      <c r="G104" s="174">
        <v>0</v>
      </c>
      <c r="H104" s="74"/>
    </row>
    <row r="105" spans="1:8" ht="12.6" customHeight="1">
      <c r="A105" s="12" t="s">
        <v>497</v>
      </c>
      <c r="B105" s="13" t="s">
        <v>1658</v>
      </c>
      <c r="C105" s="131">
        <v>22</v>
      </c>
      <c r="D105" s="14">
        <v>8.3136363636363644</v>
      </c>
      <c r="E105" s="14">
        <v>10.40527775673505</v>
      </c>
      <c r="F105" s="174">
        <v>42</v>
      </c>
      <c r="G105" s="174">
        <v>0.8</v>
      </c>
      <c r="H105" s="74"/>
    </row>
    <row r="106" spans="1:8" ht="12.6" customHeight="1">
      <c r="A106" s="14"/>
      <c r="B106" s="4" t="s">
        <v>499</v>
      </c>
      <c r="C106" s="132">
        <v>22052</v>
      </c>
      <c r="D106" s="133">
        <v>6.6713619232723032</v>
      </c>
      <c r="E106" s="133">
        <v>17.665377610093213</v>
      </c>
      <c r="F106" s="183">
        <v>1039.5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  <drawing r:id="rId2"/>
  <legacyDrawing r:id="rId3"/>
  <controls>
    <mc:AlternateContent xmlns:mc="http://schemas.openxmlformats.org/markup-compatibility/2006">
      <mc:Choice Requires="x14">
        <control shapeId="31745" r:id="rId4" name="CommandButton1">
          <controlPr defaultSize="0" print="0" autoLine="0" r:id="rId5">
            <anchor moveWithCells="1">
              <from>
                <xdr:col>73</xdr:col>
                <xdr:colOff>228600</xdr:colOff>
                <xdr:row>2</xdr:row>
                <xdr:rowOff>0</xdr:rowOff>
              </from>
              <to>
                <xdr:col>74</xdr:col>
                <xdr:colOff>571500</xdr:colOff>
                <xdr:row>3</xdr:row>
                <xdr:rowOff>76200</xdr:rowOff>
              </to>
            </anchor>
          </controlPr>
        </control>
      </mc:Choice>
      <mc:Fallback>
        <control shapeId="31745" r:id="rId4" name="CommandButton1"/>
      </mc:Fallback>
    </mc:AlternateContent>
  </control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1513</v>
      </c>
      <c r="B3" s="2"/>
      <c r="D3" s="3"/>
      <c r="E3" s="3"/>
      <c r="H3" s="3"/>
    </row>
    <row r="4" spans="1:8">
      <c r="A4" s="1"/>
      <c r="B4" s="2"/>
      <c r="D4" s="3"/>
      <c r="E4" s="3"/>
      <c r="F4" s="45" t="s">
        <v>1990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72</v>
      </c>
      <c r="D6" s="14">
        <v>69.190416666666664</v>
      </c>
      <c r="E6" s="14">
        <v>52.399725228757596</v>
      </c>
      <c r="F6" s="174">
        <v>216.8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4.4000000000000004</v>
      </c>
      <c r="E7" s="14" t="s">
        <v>961</v>
      </c>
      <c r="F7" s="174">
        <v>4.4000000000000004</v>
      </c>
      <c r="G7" s="174">
        <v>4.4000000000000004</v>
      </c>
      <c r="H7" s="3"/>
    </row>
    <row r="8" spans="1:8" ht="12.6" customHeight="1">
      <c r="A8" s="12" t="s">
        <v>451</v>
      </c>
      <c r="B8" s="13" t="s">
        <v>956</v>
      </c>
      <c r="C8" s="131">
        <v>2</v>
      </c>
      <c r="D8" s="14">
        <v>16</v>
      </c>
      <c r="E8" s="14">
        <v>19.798989873223331</v>
      </c>
      <c r="F8" s="174">
        <v>30</v>
      </c>
      <c r="G8" s="174">
        <v>2</v>
      </c>
      <c r="H8" s="3"/>
    </row>
    <row r="9" spans="1:8" ht="12.6" customHeight="1">
      <c r="A9" s="12" t="s">
        <v>452</v>
      </c>
      <c r="B9" s="13" t="s">
        <v>957</v>
      </c>
      <c r="C9" s="131">
        <v>4</v>
      </c>
      <c r="D9" s="14">
        <v>2.35</v>
      </c>
      <c r="E9" s="14">
        <v>1.4910846164230021</v>
      </c>
      <c r="F9" s="174">
        <v>4.5</v>
      </c>
      <c r="G9" s="174">
        <v>1.1000000000000001</v>
      </c>
      <c r="H9" s="3"/>
    </row>
    <row r="10" spans="1:8" ht="12.6" customHeight="1">
      <c r="A10" s="12" t="s">
        <v>453</v>
      </c>
      <c r="B10" s="13" t="s">
        <v>958</v>
      </c>
      <c r="C10" s="131">
        <v>39</v>
      </c>
      <c r="D10" s="14">
        <v>7.671538461538459</v>
      </c>
      <c r="E10" s="14">
        <v>14.899553426451828</v>
      </c>
      <c r="F10" s="174">
        <v>68.7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36</v>
      </c>
      <c r="D11" s="14">
        <v>3.9897222222222215</v>
      </c>
      <c r="E11" s="14">
        <v>4.433312522328527</v>
      </c>
      <c r="F11" s="174">
        <v>20.73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1</v>
      </c>
      <c r="D12" s="14">
        <v>9</v>
      </c>
      <c r="E12" s="14" t="s">
        <v>961</v>
      </c>
      <c r="F12" s="174">
        <v>9</v>
      </c>
      <c r="G12" s="174">
        <v>9</v>
      </c>
      <c r="H12" s="3"/>
    </row>
    <row r="13" spans="1:8" ht="12.6" customHeight="1">
      <c r="A13" s="12" t="s">
        <v>456</v>
      </c>
      <c r="B13" s="13" t="s">
        <v>2357</v>
      </c>
      <c r="C13" s="131">
        <v>2</v>
      </c>
      <c r="D13" s="14">
        <v>2.85</v>
      </c>
      <c r="E13" s="14">
        <v>1.2020815280171309</v>
      </c>
      <c r="F13" s="174">
        <v>3.7</v>
      </c>
      <c r="G13" s="174">
        <v>2</v>
      </c>
      <c r="H13" s="3"/>
    </row>
    <row r="14" spans="1:8" ht="12.6" customHeight="1">
      <c r="A14" s="12" t="s">
        <v>457</v>
      </c>
      <c r="B14" s="13" t="s">
        <v>2358</v>
      </c>
      <c r="C14" s="131">
        <v>1455</v>
      </c>
      <c r="D14" s="14">
        <v>16.985602522336762</v>
      </c>
      <c r="E14" s="14">
        <v>55.131014969316098</v>
      </c>
      <c r="F14" s="174">
        <v>2025.9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282</v>
      </c>
      <c r="D15" s="14">
        <v>12.990815602836888</v>
      </c>
      <c r="E15" s="14">
        <v>14.173561437282103</v>
      </c>
      <c r="F15" s="174">
        <v>92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283</v>
      </c>
      <c r="D16" s="14">
        <v>29.358798586572433</v>
      </c>
      <c r="E16" s="14">
        <v>33.272456054292427</v>
      </c>
      <c r="F16" s="174">
        <v>285</v>
      </c>
      <c r="G16" s="174">
        <v>0.1</v>
      </c>
      <c r="H16" s="3"/>
    </row>
    <row r="17" spans="1:8" ht="12.6" customHeight="1">
      <c r="A17" s="12" t="s">
        <v>460</v>
      </c>
      <c r="B17" s="13" t="s">
        <v>2361</v>
      </c>
      <c r="C17" s="131">
        <v>19</v>
      </c>
      <c r="D17" s="14">
        <v>16.443684210526317</v>
      </c>
      <c r="E17" s="14">
        <v>14.299181488045743</v>
      </c>
      <c r="F17" s="174">
        <v>47.2</v>
      </c>
      <c r="G17" s="174">
        <v>1.3</v>
      </c>
      <c r="H17" s="3"/>
    </row>
    <row r="18" spans="1:8" ht="12.6" customHeight="1">
      <c r="A18" s="12" t="s">
        <v>461</v>
      </c>
      <c r="B18" s="13" t="s">
        <v>2362</v>
      </c>
      <c r="C18" s="131">
        <v>19</v>
      </c>
      <c r="D18" s="14">
        <v>5.7842105263157908</v>
      </c>
      <c r="E18" s="14">
        <v>4.22369679544863</v>
      </c>
      <c r="F18" s="174">
        <v>15</v>
      </c>
      <c r="G18" s="174">
        <v>0.5</v>
      </c>
      <c r="H18" s="3"/>
    </row>
    <row r="19" spans="1:8" ht="12.6" customHeight="1">
      <c r="A19" s="12" t="s">
        <v>462</v>
      </c>
      <c r="B19" s="13" t="s">
        <v>2363</v>
      </c>
      <c r="C19" s="131">
        <v>239</v>
      </c>
      <c r="D19" s="14">
        <v>33.182217573221756</v>
      </c>
      <c r="E19" s="14">
        <v>23.392454533360112</v>
      </c>
      <c r="F19" s="174">
        <v>117</v>
      </c>
      <c r="G19" s="174">
        <v>0.3</v>
      </c>
      <c r="H19" s="3"/>
    </row>
    <row r="20" spans="1:8" ht="12.6" customHeight="1">
      <c r="A20" s="12" t="s">
        <v>463</v>
      </c>
      <c r="B20" s="13" t="s">
        <v>2364</v>
      </c>
      <c r="C20" s="131">
        <v>45</v>
      </c>
      <c r="D20" s="14">
        <v>14.589111111111114</v>
      </c>
      <c r="E20" s="14">
        <v>15.72824237741866</v>
      </c>
      <c r="F20" s="174">
        <v>80</v>
      </c>
      <c r="G20" s="174">
        <v>0.7</v>
      </c>
      <c r="H20" s="3"/>
    </row>
    <row r="21" spans="1:8" ht="12.6" customHeight="1">
      <c r="A21" s="12" t="s">
        <v>464</v>
      </c>
      <c r="B21" s="13" t="s">
        <v>2365</v>
      </c>
      <c r="C21" s="131">
        <v>812</v>
      </c>
      <c r="D21" s="14">
        <v>10.097243842364536</v>
      </c>
      <c r="E21" s="14">
        <v>25.505932857752263</v>
      </c>
      <c r="F21" s="174">
        <v>420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51</v>
      </c>
      <c r="D22" s="14">
        <v>5.4709803921568625</v>
      </c>
      <c r="E22" s="14">
        <v>3.5198529826695664</v>
      </c>
      <c r="F22" s="174">
        <v>19</v>
      </c>
      <c r="G22" s="174">
        <v>1.06</v>
      </c>
      <c r="H22" s="3"/>
    </row>
    <row r="23" spans="1:8" ht="12.6" customHeight="1">
      <c r="A23" s="12" t="s">
        <v>466</v>
      </c>
      <c r="B23" s="13" t="s">
        <v>2367</v>
      </c>
      <c r="C23" s="131">
        <v>72</v>
      </c>
      <c r="D23" s="14">
        <v>6.2810277777777763</v>
      </c>
      <c r="E23" s="14">
        <v>6.4597765015456847</v>
      </c>
      <c r="F23" s="174">
        <v>32</v>
      </c>
      <c r="G23" s="174">
        <v>0.3</v>
      </c>
      <c r="H23" s="3"/>
    </row>
    <row r="24" spans="1:8" ht="12.6" customHeight="1">
      <c r="A24" s="12" t="s">
        <v>467</v>
      </c>
      <c r="B24" s="13" t="s">
        <v>2368</v>
      </c>
      <c r="C24" s="131">
        <v>73</v>
      </c>
      <c r="D24" s="14">
        <v>6.817273972602738</v>
      </c>
      <c r="E24" s="14">
        <v>8.1450447261241745</v>
      </c>
      <c r="F24" s="174">
        <v>58.5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3</v>
      </c>
      <c r="D25" s="14">
        <v>71.599999999999994</v>
      </c>
      <c r="E25" s="14">
        <v>63.502834582402706</v>
      </c>
      <c r="F25" s="174">
        <v>121.1</v>
      </c>
      <c r="G25" s="174">
        <v>0</v>
      </c>
      <c r="H25" s="3"/>
    </row>
    <row r="26" spans="1:8" ht="12.6" customHeight="1">
      <c r="A26" s="12" t="s">
        <v>469</v>
      </c>
      <c r="B26" s="13" t="s">
        <v>2370</v>
      </c>
      <c r="C26" s="131">
        <v>257</v>
      </c>
      <c r="D26" s="14">
        <v>5.642334630350196</v>
      </c>
      <c r="E26" s="14">
        <v>6.6323017542524489</v>
      </c>
      <c r="F26" s="174">
        <v>60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190</v>
      </c>
      <c r="D27" s="14">
        <v>5.1668736842105272</v>
      </c>
      <c r="E27" s="14">
        <v>6.7736115033839024</v>
      </c>
      <c r="F27" s="174">
        <v>80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144</v>
      </c>
      <c r="D28" s="14">
        <v>4.7584027777777766</v>
      </c>
      <c r="E28" s="14">
        <v>7.7213729949760035</v>
      </c>
      <c r="F28" s="174">
        <v>83.06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616</v>
      </c>
      <c r="D29" s="14">
        <v>13.026384740259749</v>
      </c>
      <c r="E29" s="14">
        <v>22.350530049109004</v>
      </c>
      <c r="F29" s="174">
        <v>260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98</v>
      </c>
      <c r="D30" s="14">
        <v>8.5148979591836742</v>
      </c>
      <c r="E30" s="14">
        <v>9.2155349839836589</v>
      </c>
      <c r="F30" s="174">
        <v>50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89</v>
      </c>
      <c r="D31" s="14">
        <v>7.2582022471910115</v>
      </c>
      <c r="E31" s="14">
        <v>8.3542484512913529</v>
      </c>
      <c r="F31" s="174">
        <v>52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63</v>
      </c>
      <c r="D32" s="14">
        <v>6.8373015873015843</v>
      </c>
      <c r="E32" s="14">
        <v>6.5739871552396227</v>
      </c>
      <c r="F32" s="174">
        <v>36.6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263</v>
      </c>
      <c r="D33" s="14">
        <v>6.7144486692015253</v>
      </c>
      <c r="E33" s="14">
        <v>8.5285910470785993</v>
      </c>
      <c r="F33" s="174">
        <v>84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182</v>
      </c>
      <c r="D34" s="14">
        <v>6.41214285714286</v>
      </c>
      <c r="E34" s="14">
        <v>5.8280888067787764</v>
      </c>
      <c r="F34" s="174">
        <v>30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31</v>
      </c>
      <c r="D35" s="14">
        <v>9.1077419354838725</v>
      </c>
      <c r="E35" s="14">
        <v>10.299854597574802</v>
      </c>
      <c r="F35" s="174">
        <v>42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446</v>
      </c>
      <c r="D36" s="14">
        <v>8.4747384080717492</v>
      </c>
      <c r="E36" s="14">
        <v>11.393597552012869</v>
      </c>
      <c r="F36" s="174">
        <v>130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66</v>
      </c>
      <c r="D37" s="14">
        <v>8.2234848484848495</v>
      </c>
      <c r="E37" s="14">
        <v>9.0308046310604162</v>
      </c>
      <c r="F37" s="174">
        <v>50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64</v>
      </c>
      <c r="D38" s="14">
        <v>3.2101921874999997</v>
      </c>
      <c r="E38" s="14">
        <v>3.1433137314090978</v>
      </c>
      <c r="F38" s="174">
        <v>23.4</v>
      </c>
      <c r="G38" s="174">
        <v>1E-4</v>
      </c>
      <c r="H38" s="3"/>
    </row>
    <row r="39" spans="1:8" ht="12.6" customHeight="1">
      <c r="A39" s="12" t="s">
        <v>1641</v>
      </c>
      <c r="B39" s="13" t="s">
        <v>2383</v>
      </c>
      <c r="C39" s="131">
        <v>5</v>
      </c>
      <c r="D39" s="14">
        <v>3.0739999999999994</v>
      </c>
      <c r="E39" s="14">
        <v>0.80825738474820152</v>
      </c>
      <c r="F39" s="174">
        <v>4.5</v>
      </c>
      <c r="G39" s="174">
        <v>2.6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7.333333333333333</v>
      </c>
      <c r="E40" s="14">
        <v>4.8500859098920417</v>
      </c>
      <c r="F40" s="174">
        <v>12.2</v>
      </c>
      <c r="G40" s="174">
        <v>2.5</v>
      </c>
      <c r="H40" s="3"/>
    </row>
    <row r="41" spans="1:8" ht="12.6" customHeight="1">
      <c r="A41" s="12" t="s">
        <v>5956</v>
      </c>
      <c r="B41" s="13" t="s">
        <v>2385</v>
      </c>
      <c r="C41" s="131">
        <v>2161</v>
      </c>
      <c r="D41" s="14">
        <v>8.4128218417399303</v>
      </c>
      <c r="E41" s="14">
        <v>5.8152179610439863</v>
      </c>
      <c r="F41" s="174">
        <v>157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3</v>
      </c>
      <c r="D44" s="14">
        <v>6.06</v>
      </c>
      <c r="E44" s="14">
        <v>3.2666190472719658</v>
      </c>
      <c r="F44" s="174">
        <v>8.1999999999999993</v>
      </c>
      <c r="G44" s="174">
        <v>2.2999999999999998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3</v>
      </c>
      <c r="D46" s="14">
        <v>8.8333333333333339</v>
      </c>
      <c r="E46" s="14">
        <v>7.847504911329036</v>
      </c>
      <c r="F46" s="174">
        <v>15</v>
      </c>
      <c r="G46" s="174">
        <v>0</v>
      </c>
      <c r="H46" s="3"/>
    </row>
    <row r="47" spans="1:8" ht="12.6" customHeight="1">
      <c r="A47" s="12" t="s">
        <v>1077</v>
      </c>
      <c r="B47" s="13" t="s">
        <v>2391</v>
      </c>
      <c r="C47" s="131">
        <v>32</v>
      </c>
      <c r="D47" s="14">
        <v>8.4953125000000007</v>
      </c>
      <c r="E47" s="14">
        <v>10.313480368844862</v>
      </c>
      <c r="F47" s="174">
        <v>61</v>
      </c>
      <c r="G47" s="174">
        <v>1.7</v>
      </c>
      <c r="H47" s="3"/>
    </row>
    <row r="48" spans="1:8" ht="12.6" customHeight="1">
      <c r="A48" s="12" t="s">
        <v>1078</v>
      </c>
      <c r="B48" s="13" t="s">
        <v>2392</v>
      </c>
      <c r="C48" s="131">
        <v>2</v>
      </c>
      <c r="D48" s="14">
        <v>6.5</v>
      </c>
      <c r="E48" s="14">
        <v>2.6870057685088802</v>
      </c>
      <c r="F48" s="174">
        <v>8.4</v>
      </c>
      <c r="G48" s="174">
        <v>4.5999999999999996</v>
      </c>
      <c r="H48" s="3"/>
    </row>
    <row r="49" spans="1:8" ht="12.6" customHeight="1">
      <c r="A49" s="12" t="s">
        <v>1079</v>
      </c>
      <c r="B49" s="13" t="s">
        <v>2393</v>
      </c>
      <c r="C49" s="131">
        <v>11</v>
      </c>
      <c r="D49" s="14">
        <v>14.805454545454547</v>
      </c>
      <c r="E49" s="14">
        <v>7.8411942504141052</v>
      </c>
      <c r="F49" s="174">
        <v>30</v>
      </c>
      <c r="G49" s="174">
        <v>5.6</v>
      </c>
      <c r="H49" s="3"/>
    </row>
    <row r="50" spans="1:8" ht="12.6" customHeight="1">
      <c r="A50" s="12" t="s">
        <v>1080</v>
      </c>
      <c r="B50" s="13" t="s">
        <v>2394</v>
      </c>
      <c r="C50" s="131">
        <v>1</v>
      </c>
      <c r="D50" s="14">
        <v>8.8000000000000007</v>
      </c>
      <c r="E50" s="14" t="s">
        <v>961</v>
      </c>
      <c r="F50" s="174">
        <v>8.8000000000000007</v>
      </c>
      <c r="G50" s="174">
        <v>8.8000000000000007</v>
      </c>
      <c r="H50" s="3"/>
    </row>
    <row r="51" spans="1:8" ht="12.6" customHeight="1">
      <c r="A51" s="12" t="s">
        <v>1081</v>
      </c>
      <c r="B51" s="13" t="s">
        <v>2395</v>
      </c>
      <c r="C51" s="131">
        <v>1</v>
      </c>
      <c r="D51" s="14">
        <v>4.9000000000000004</v>
      </c>
      <c r="E51" s="14" t="s">
        <v>961</v>
      </c>
      <c r="F51" s="174">
        <v>4.9000000000000004</v>
      </c>
      <c r="G51" s="174">
        <v>4.9000000000000004</v>
      </c>
      <c r="H51" s="3"/>
    </row>
    <row r="52" spans="1:8" ht="12.6" customHeight="1">
      <c r="A52" s="12" t="s">
        <v>1082</v>
      </c>
      <c r="B52" s="13" t="s">
        <v>2396</v>
      </c>
      <c r="C52" s="131">
        <v>13</v>
      </c>
      <c r="D52" s="14">
        <v>7.5230769230769239</v>
      </c>
      <c r="E52" s="14">
        <v>3.8479764912123695</v>
      </c>
      <c r="F52" s="174">
        <v>14.2</v>
      </c>
      <c r="G52" s="174">
        <v>2.4</v>
      </c>
      <c r="H52" s="3"/>
    </row>
    <row r="53" spans="1:8" ht="12.6" customHeight="1">
      <c r="A53" s="12" t="s">
        <v>1083</v>
      </c>
      <c r="B53" s="13" t="s">
        <v>2397</v>
      </c>
      <c r="C53" s="131">
        <v>94</v>
      </c>
      <c r="D53" s="14">
        <v>10.699255319148934</v>
      </c>
      <c r="E53" s="14">
        <v>5.5357882051601957</v>
      </c>
      <c r="F53" s="174">
        <v>33.4</v>
      </c>
      <c r="G53" s="174">
        <v>3.1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12</v>
      </c>
      <c r="D55" s="14">
        <v>7.0258333333333338</v>
      </c>
      <c r="E55" s="14">
        <v>3.0013919750473752</v>
      </c>
      <c r="F55" s="174">
        <v>12.91</v>
      </c>
      <c r="G55" s="174">
        <v>1.7</v>
      </c>
      <c r="H55" s="3"/>
    </row>
    <row r="56" spans="1:8" ht="12.6" customHeight="1">
      <c r="A56" s="12" t="s">
        <v>1086</v>
      </c>
      <c r="B56" s="13" t="s">
        <v>2400</v>
      </c>
      <c r="C56" s="131">
        <v>2</v>
      </c>
      <c r="D56" s="14">
        <v>3.8</v>
      </c>
      <c r="E56" s="14">
        <v>3.1112698372208096</v>
      </c>
      <c r="F56" s="174">
        <v>6</v>
      </c>
      <c r="G56" s="174">
        <v>1.6</v>
      </c>
      <c r="H56" s="3"/>
    </row>
    <row r="57" spans="1:8" ht="12.6" customHeight="1">
      <c r="A57" s="12" t="s">
        <v>1087</v>
      </c>
      <c r="B57" s="13" t="s">
        <v>2401</v>
      </c>
      <c r="C57" s="131">
        <v>27</v>
      </c>
      <c r="D57" s="14">
        <v>8.174074074074074</v>
      </c>
      <c r="E57" s="14">
        <v>5.575605699597034</v>
      </c>
      <c r="F57" s="174">
        <v>21</v>
      </c>
      <c r="G57" s="174">
        <v>1</v>
      </c>
      <c r="H57" s="3"/>
    </row>
    <row r="58" spans="1:8" ht="12.6" customHeight="1">
      <c r="A58" s="12" t="s">
        <v>2409</v>
      </c>
      <c r="B58" s="13" t="s">
        <v>2402</v>
      </c>
      <c r="C58" s="131">
        <v>5</v>
      </c>
      <c r="D58" s="14">
        <v>6.5</v>
      </c>
      <c r="E58" s="14">
        <v>5.3272882407468805</v>
      </c>
      <c r="F58" s="174">
        <v>14.4</v>
      </c>
      <c r="G58" s="174">
        <v>2</v>
      </c>
      <c r="H58" s="3"/>
    </row>
    <row r="59" spans="1:8" ht="12.6" customHeight="1">
      <c r="A59" s="12" t="s">
        <v>2410</v>
      </c>
      <c r="B59" s="13" t="s">
        <v>2403</v>
      </c>
      <c r="C59" s="131">
        <v>7</v>
      </c>
      <c r="D59" s="14">
        <v>10.857142857142858</v>
      </c>
      <c r="E59" s="14">
        <v>7.3846365613249487</v>
      </c>
      <c r="F59" s="174">
        <v>23</v>
      </c>
      <c r="G59" s="174">
        <v>2.9</v>
      </c>
      <c r="H59" s="3"/>
    </row>
    <row r="60" spans="1:8" ht="12.6" customHeight="1">
      <c r="A60" s="12" t="s">
        <v>2411</v>
      </c>
      <c r="B60" s="13" t="s">
        <v>2404</v>
      </c>
      <c r="C60" s="131">
        <v>8</v>
      </c>
      <c r="D60" s="14">
        <v>24.4375</v>
      </c>
      <c r="E60" s="14">
        <v>20.733061072320492</v>
      </c>
      <c r="F60" s="174">
        <v>51</v>
      </c>
      <c r="G60" s="174">
        <v>0.9</v>
      </c>
      <c r="H60" s="3"/>
    </row>
    <row r="61" spans="1:8" ht="12.6" customHeight="1">
      <c r="A61" s="12" t="s">
        <v>2412</v>
      </c>
      <c r="B61" s="13" t="s">
        <v>2405</v>
      </c>
      <c r="C61" s="131">
        <v>324</v>
      </c>
      <c r="D61" s="14">
        <v>12.15413580246914</v>
      </c>
      <c r="E61" s="14">
        <v>8.3889416111994386</v>
      </c>
      <c r="F61" s="174">
        <v>51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4</v>
      </c>
      <c r="D62" s="14">
        <v>11.85</v>
      </c>
      <c r="E62" s="14">
        <v>1.8138357147217059</v>
      </c>
      <c r="F62" s="174">
        <v>13.6</v>
      </c>
      <c r="G62" s="174">
        <v>9.6</v>
      </c>
      <c r="H62" s="3"/>
    </row>
    <row r="63" spans="1:8" ht="12.6" customHeight="1">
      <c r="A63" s="12" t="s">
        <v>2414</v>
      </c>
      <c r="B63" s="13" t="s">
        <v>2407</v>
      </c>
      <c r="C63" s="131">
        <v>26</v>
      </c>
      <c r="D63" s="14">
        <v>12.768076923076924</v>
      </c>
      <c r="E63" s="14">
        <v>7.658279190121374</v>
      </c>
      <c r="F63" s="174">
        <v>32.5</v>
      </c>
      <c r="G63" s="174">
        <v>4.1100000000000003</v>
      </c>
      <c r="H63" s="3"/>
    </row>
    <row r="64" spans="1:8" ht="12.6" customHeight="1">
      <c r="A64" s="12" t="s">
        <v>2415</v>
      </c>
      <c r="B64" s="13" t="s">
        <v>2408</v>
      </c>
      <c r="C64" s="131">
        <v>2</v>
      </c>
      <c r="D64" s="14">
        <v>10.835000000000001</v>
      </c>
      <c r="E64" s="14">
        <v>5.8901994872839376</v>
      </c>
      <c r="F64" s="174">
        <v>15</v>
      </c>
      <c r="G64" s="174">
        <v>6.67</v>
      </c>
      <c r="H64" s="3"/>
    </row>
    <row r="65" spans="1:8" ht="12.6" customHeight="1">
      <c r="A65" s="12" t="s">
        <v>2416</v>
      </c>
      <c r="B65" s="13" t="s">
        <v>1760</v>
      </c>
      <c r="C65" s="131">
        <v>20</v>
      </c>
      <c r="D65" s="14">
        <v>13.249349999999998</v>
      </c>
      <c r="E65" s="14">
        <v>9.754039542536642</v>
      </c>
      <c r="F65" s="174">
        <v>40</v>
      </c>
      <c r="G65" s="174">
        <v>1.5</v>
      </c>
      <c r="H65" s="3"/>
    </row>
    <row r="66" spans="1:8" ht="12.6" customHeight="1">
      <c r="A66" s="12" t="s">
        <v>2417</v>
      </c>
      <c r="B66" s="13" t="s">
        <v>1761</v>
      </c>
      <c r="C66" s="131">
        <v>1</v>
      </c>
      <c r="D66" s="14">
        <v>33.1</v>
      </c>
      <c r="E66" s="14" t="s">
        <v>961</v>
      </c>
      <c r="F66" s="174">
        <v>33.1</v>
      </c>
      <c r="G66" s="174">
        <v>33.1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2</v>
      </c>
      <c r="D68" s="14">
        <v>34.85</v>
      </c>
      <c r="E68" s="14">
        <v>32.314779900225226</v>
      </c>
      <c r="F68" s="174">
        <v>57.7</v>
      </c>
      <c r="G68" s="174">
        <v>12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961</v>
      </c>
      <c r="E69" s="14" t="s">
        <v>961</v>
      </c>
      <c r="F69" s="174" t="s">
        <v>961</v>
      </c>
      <c r="G69" s="174" t="s">
        <v>961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5</v>
      </c>
      <c r="D73" s="14">
        <v>16.399999999999999</v>
      </c>
      <c r="E73" s="14">
        <v>9.1079635484558246</v>
      </c>
      <c r="F73" s="174">
        <v>28</v>
      </c>
      <c r="G73" s="174">
        <v>5.0999999999999996</v>
      </c>
      <c r="H73" s="3"/>
    </row>
    <row r="74" spans="1:8" ht="12.6" customHeight="1">
      <c r="A74" s="12" t="s">
        <v>2425</v>
      </c>
      <c r="B74" s="13" t="s">
        <v>1769</v>
      </c>
      <c r="C74" s="131">
        <v>70</v>
      </c>
      <c r="D74" s="14">
        <v>12.786428571428575</v>
      </c>
      <c r="E74" s="14">
        <v>10.534031260456429</v>
      </c>
      <c r="F74" s="174">
        <v>50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6.2</v>
      </c>
      <c r="E75" s="14">
        <v>1.8384776310850224</v>
      </c>
      <c r="F75" s="174">
        <v>7.5</v>
      </c>
      <c r="G75" s="174">
        <v>4.9000000000000004</v>
      </c>
      <c r="H75" s="3"/>
    </row>
    <row r="76" spans="1:8" ht="12.6" customHeight="1">
      <c r="A76" s="12" t="s">
        <v>2427</v>
      </c>
      <c r="B76" s="13" t="s">
        <v>1771</v>
      </c>
      <c r="C76" s="131">
        <v>223</v>
      </c>
      <c r="D76" s="14">
        <v>8.8609775784753317</v>
      </c>
      <c r="E76" s="14">
        <v>22.234536594486681</v>
      </c>
      <c r="F76" s="174">
        <v>276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14</v>
      </c>
      <c r="D77" s="14">
        <v>9.5785714285714274</v>
      </c>
      <c r="E77" s="14">
        <v>8.7570928238357038</v>
      </c>
      <c r="F77" s="174">
        <v>32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2</v>
      </c>
      <c r="D78" s="14">
        <v>10.95</v>
      </c>
      <c r="E78" s="14">
        <v>4.1719300090006373</v>
      </c>
      <c r="F78" s="174">
        <v>13.9</v>
      </c>
      <c r="G78" s="174">
        <v>8</v>
      </c>
      <c r="H78" s="3"/>
    </row>
    <row r="79" spans="1:8" ht="12.6" customHeight="1">
      <c r="A79" s="12" t="s">
        <v>1664</v>
      </c>
      <c r="B79" s="13" t="s">
        <v>1774</v>
      </c>
      <c r="C79" s="131">
        <v>109</v>
      </c>
      <c r="D79" s="14">
        <v>11.099082568807338</v>
      </c>
      <c r="E79" s="14">
        <v>15.895401707626737</v>
      </c>
      <c r="F79" s="174">
        <v>120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813</v>
      </c>
      <c r="D80" s="14">
        <v>8.7064833948339491</v>
      </c>
      <c r="E80" s="14">
        <v>9.2783683735956579</v>
      </c>
      <c r="F80" s="174">
        <v>170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129</v>
      </c>
      <c r="D81" s="14">
        <v>11.517465116279071</v>
      </c>
      <c r="E81" s="14">
        <v>8.4464298301546723</v>
      </c>
      <c r="F81" s="174">
        <v>44.2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129</v>
      </c>
      <c r="D82" s="14">
        <v>9.9735658914728695</v>
      </c>
      <c r="E82" s="14">
        <v>6.7965447101874963</v>
      </c>
      <c r="F82" s="174">
        <v>39.799999999999997</v>
      </c>
      <c r="G82" s="174">
        <v>2.9</v>
      </c>
      <c r="H82" s="3"/>
    </row>
    <row r="83" spans="1:8" ht="12.6" customHeight="1">
      <c r="A83" s="12" t="s">
        <v>1668</v>
      </c>
      <c r="B83" s="13" t="s">
        <v>1778</v>
      </c>
      <c r="C83" s="131">
        <v>279</v>
      </c>
      <c r="D83" s="14">
        <v>18.980824372759844</v>
      </c>
      <c r="E83" s="14">
        <v>55.559805618784353</v>
      </c>
      <c r="F83" s="174">
        <v>597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16</v>
      </c>
      <c r="D84" s="14">
        <v>8.5</v>
      </c>
      <c r="E84" s="14">
        <v>5.7074220683831252</v>
      </c>
      <c r="F84" s="174">
        <v>24</v>
      </c>
      <c r="G84" s="174">
        <v>2.7</v>
      </c>
      <c r="H84" s="3"/>
    </row>
    <row r="85" spans="1:8" ht="12.6" customHeight="1">
      <c r="A85" s="12" t="s">
        <v>1670</v>
      </c>
      <c r="B85" s="13" t="s">
        <v>1780</v>
      </c>
      <c r="C85" s="131">
        <v>607</v>
      </c>
      <c r="D85" s="14">
        <v>8.7193525535420111</v>
      </c>
      <c r="E85" s="14">
        <v>7.7601614929686313</v>
      </c>
      <c r="F85" s="174">
        <v>120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375</v>
      </c>
      <c r="D86" s="14">
        <v>11.470080000000001</v>
      </c>
      <c r="E86" s="14">
        <v>12.947894043202961</v>
      </c>
      <c r="F86" s="174">
        <v>201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127</v>
      </c>
      <c r="D87" s="14">
        <v>9.7112992125984228</v>
      </c>
      <c r="E87" s="14">
        <v>7.9057829500068193</v>
      </c>
      <c r="F87" s="174">
        <v>60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816</v>
      </c>
      <c r="D88" s="14">
        <v>9.3657025735294113</v>
      </c>
      <c r="E88" s="14">
        <v>7.5256171302783734</v>
      </c>
      <c r="F88" s="174">
        <v>96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32</v>
      </c>
      <c r="D89" s="14">
        <v>13.40671875</v>
      </c>
      <c r="E89" s="14">
        <v>12.501388542837628</v>
      </c>
      <c r="F89" s="174">
        <v>69.599999999999994</v>
      </c>
      <c r="G89" s="174">
        <v>1.8</v>
      </c>
      <c r="H89" s="3"/>
    </row>
    <row r="90" spans="1:8" ht="12.6" customHeight="1">
      <c r="A90" s="12" t="s">
        <v>1675</v>
      </c>
      <c r="B90" s="13" t="s">
        <v>1785</v>
      </c>
      <c r="C90" s="131">
        <v>212</v>
      </c>
      <c r="D90" s="14">
        <v>9.8476556603773613</v>
      </c>
      <c r="E90" s="14">
        <v>5.9292619697952862</v>
      </c>
      <c r="F90" s="174">
        <v>36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1</v>
      </c>
      <c r="D91" s="14">
        <v>5.6</v>
      </c>
      <c r="E91" s="14" t="s">
        <v>961</v>
      </c>
      <c r="F91" s="174">
        <v>5.6</v>
      </c>
      <c r="G91" s="174">
        <v>5.6</v>
      </c>
      <c r="H91" s="3"/>
    </row>
    <row r="92" spans="1:8" ht="12.6" customHeight="1">
      <c r="A92" s="12" t="s">
        <v>1677</v>
      </c>
      <c r="B92" s="13" t="s">
        <v>1787</v>
      </c>
      <c r="C92" s="131">
        <v>34</v>
      </c>
      <c r="D92" s="14">
        <v>11.402647058823531</v>
      </c>
      <c r="E92" s="14">
        <v>6.9090495372389205</v>
      </c>
      <c r="F92" s="174">
        <v>30</v>
      </c>
      <c r="G92" s="174">
        <v>2.7</v>
      </c>
      <c r="H92" s="3"/>
    </row>
    <row r="93" spans="1:8" ht="12.6" customHeight="1">
      <c r="A93" s="12" t="s">
        <v>1678</v>
      </c>
      <c r="B93" s="13" t="s">
        <v>1788</v>
      </c>
      <c r="C93" s="131">
        <v>3253</v>
      </c>
      <c r="D93" s="14">
        <v>9.830454749462044</v>
      </c>
      <c r="E93" s="14">
        <v>7.1234861134000829</v>
      </c>
      <c r="F93" s="174">
        <v>155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2</v>
      </c>
      <c r="D94" s="14">
        <v>5</v>
      </c>
      <c r="E94" s="14">
        <v>2.4041630560342617</v>
      </c>
      <c r="F94" s="174">
        <v>6.7</v>
      </c>
      <c r="G94" s="174">
        <v>3.3</v>
      </c>
      <c r="H94" s="3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7.4</v>
      </c>
      <c r="E95" s="14" t="s">
        <v>961</v>
      </c>
      <c r="F95" s="174">
        <v>7.4</v>
      </c>
      <c r="G95" s="174">
        <v>7.4</v>
      </c>
      <c r="H95" s="3"/>
    </row>
    <row r="96" spans="1:8" ht="12.6" customHeight="1">
      <c r="A96" s="12" t="s">
        <v>1681</v>
      </c>
      <c r="B96" s="13" t="s">
        <v>1791</v>
      </c>
      <c r="C96" s="131">
        <v>1</v>
      </c>
      <c r="D96" s="14">
        <v>4.7</v>
      </c>
      <c r="E96" s="14" t="s">
        <v>961</v>
      </c>
      <c r="F96" s="174">
        <v>4.7</v>
      </c>
      <c r="G96" s="174">
        <v>4.7</v>
      </c>
      <c r="H96" s="3"/>
    </row>
    <row r="97" spans="1:8" ht="12.6" customHeight="1">
      <c r="A97" s="12" t="s">
        <v>1682</v>
      </c>
      <c r="B97" s="13" t="s">
        <v>1792</v>
      </c>
      <c r="C97" s="131">
        <v>22</v>
      </c>
      <c r="D97" s="14">
        <v>10.506818181818183</v>
      </c>
      <c r="E97" s="14">
        <v>17.924422919943254</v>
      </c>
      <c r="F97" s="174">
        <v>88</v>
      </c>
      <c r="G97" s="174">
        <v>1</v>
      </c>
      <c r="H97" s="3"/>
    </row>
    <row r="98" spans="1:8" ht="12.6" customHeight="1">
      <c r="A98" s="12" t="s">
        <v>1683</v>
      </c>
      <c r="B98" s="13" t="s">
        <v>1793</v>
      </c>
      <c r="C98" s="131">
        <v>5</v>
      </c>
      <c r="D98" s="14">
        <v>8.984</v>
      </c>
      <c r="E98" s="14">
        <v>6.5642729985886472</v>
      </c>
      <c r="F98" s="174">
        <v>18.5</v>
      </c>
      <c r="G98" s="174">
        <v>1.5</v>
      </c>
      <c r="H98" s="3"/>
    </row>
    <row r="99" spans="1:8" ht="12.6" customHeight="1">
      <c r="A99" s="12" t="s">
        <v>1684</v>
      </c>
      <c r="B99" s="13" t="s">
        <v>1794</v>
      </c>
      <c r="C99" s="131">
        <v>20</v>
      </c>
      <c r="D99" s="14">
        <v>9.0190000000000001</v>
      </c>
      <c r="E99" s="14">
        <v>6.478169738274441</v>
      </c>
      <c r="F99" s="174">
        <v>28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115</v>
      </c>
      <c r="D100" s="14">
        <v>11.318739130434778</v>
      </c>
      <c r="E100" s="14">
        <v>7.8489387718105519</v>
      </c>
      <c r="F100" s="174">
        <v>39</v>
      </c>
      <c r="G100" s="174">
        <v>1.2</v>
      </c>
      <c r="H100" s="3"/>
    </row>
    <row r="101" spans="1:8" ht="12.6" customHeight="1">
      <c r="A101" s="12" t="s">
        <v>493</v>
      </c>
      <c r="B101" s="13" t="s">
        <v>696</v>
      </c>
      <c r="C101" s="131">
        <v>3</v>
      </c>
      <c r="D101" s="14">
        <v>16.033333333333335</v>
      </c>
      <c r="E101" s="14">
        <v>9.833785300347639</v>
      </c>
      <c r="F101" s="174">
        <v>27</v>
      </c>
      <c r="G101" s="174">
        <v>8</v>
      </c>
      <c r="H101" s="3"/>
    </row>
    <row r="102" spans="1:8" ht="12.6" customHeight="1">
      <c r="A102" s="12" t="s">
        <v>699</v>
      </c>
      <c r="B102" s="13" t="s">
        <v>697</v>
      </c>
      <c r="C102" s="131">
        <v>57</v>
      </c>
      <c r="D102" s="14">
        <v>7.9521929824561397</v>
      </c>
      <c r="E102" s="14">
        <v>4.810223581968029</v>
      </c>
      <c r="F102" s="174">
        <v>27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204</v>
      </c>
      <c r="D103" s="14">
        <v>9.8475490196078379</v>
      </c>
      <c r="E103" s="14">
        <v>5.9773060040917176</v>
      </c>
      <c r="F103" s="174">
        <v>38.33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1514</v>
      </c>
      <c r="D104" s="14">
        <v>11.227997133421409</v>
      </c>
      <c r="E104" s="14">
        <v>8.5784564605138982</v>
      </c>
      <c r="F104" s="174">
        <v>120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14</v>
      </c>
      <c r="D105" s="14">
        <v>22.492857142857144</v>
      </c>
      <c r="E105" s="14">
        <v>28.195757026292348</v>
      </c>
      <c r="F105" s="174">
        <v>99</v>
      </c>
      <c r="G105" s="174">
        <v>4.5999999999999996</v>
      </c>
      <c r="H105" s="3"/>
    </row>
    <row r="106" spans="1:8" ht="12.6" customHeight="1">
      <c r="A106" s="14"/>
      <c r="B106" s="4" t="s">
        <v>499</v>
      </c>
      <c r="C106" s="132">
        <v>17995</v>
      </c>
      <c r="D106" s="133">
        <v>11.188970856348917</v>
      </c>
      <c r="E106" s="133">
        <v>21.648604032967619</v>
      </c>
      <c r="F106" s="183">
        <v>2025.9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1514</v>
      </c>
      <c r="B3" s="2"/>
      <c r="D3" s="3"/>
      <c r="E3" s="3"/>
      <c r="H3" s="3"/>
    </row>
    <row r="4" spans="1:8">
      <c r="A4" s="1"/>
      <c r="B4" s="2"/>
      <c r="D4" s="3"/>
      <c r="E4" s="3"/>
      <c r="F4" s="45" t="s">
        <v>1991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141</v>
      </c>
      <c r="D6" s="14">
        <v>31.175744680851068</v>
      </c>
      <c r="E6" s="14">
        <v>38.127531489426417</v>
      </c>
      <c r="F6" s="174">
        <v>185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2</v>
      </c>
      <c r="D7" s="14">
        <v>7.5</v>
      </c>
      <c r="E7" s="14">
        <v>9.1923881554251174</v>
      </c>
      <c r="F7" s="174">
        <v>14</v>
      </c>
      <c r="G7" s="174">
        <v>1</v>
      </c>
      <c r="H7" s="3"/>
    </row>
    <row r="8" spans="1:8" ht="12.6" customHeight="1">
      <c r="A8" s="12" t="s">
        <v>451</v>
      </c>
      <c r="B8" s="13" t="s">
        <v>956</v>
      </c>
      <c r="C8" s="131">
        <v>3</v>
      </c>
      <c r="D8" s="14">
        <v>36.666666666666664</v>
      </c>
      <c r="E8" s="14">
        <v>29.399546481762833</v>
      </c>
      <c r="F8" s="174">
        <v>61</v>
      </c>
      <c r="G8" s="174">
        <v>4</v>
      </c>
      <c r="H8" s="3"/>
    </row>
    <row r="9" spans="1:8" ht="12.6" customHeight="1">
      <c r="A9" s="12" t="s">
        <v>452</v>
      </c>
      <c r="B9" s="13" t="s">
        <v>957</v>
      </c>
      <c r="C9" s="131">
        <v>5</v>
      </c>
      <c r="D9" s="14">
        <v>2.778</v>
      </c>
      <c r="E9" s="14">
        <v>2.3600677956363882</v>
      </c>
      <c r="F9" s="174">
        <v>6</v>
      </c>
      <c r="G9" s="174">
        <v>0</v>
      </c>
      <c r="H9" s="3"/>
    </row>
    <row r="10" spans="1:8" ht="12.6" customHeight="1">
      <c r="A10" s="12" t="s">
        <v>453</v>
      </c>
      <c r="B10" s="13" t="s">
        <v>958</v>
      </c>
      <c r="C10" s="131">
        <v>105</v>
      </c>
      <c r="D10" s="14">
        <v>19.862571428571421</v>
      </c>
      <c r="E10" s="14">
        <v>25.086398093104449</v>
      </c>
      <c r="F10" s="174">
        <v>154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60</v>
      </c>
      <c r="D11" s="14">
        <v>10.221166666666667</v>
      </c>
      <c r="E11" s="14">
        <v>11.674682167004161</v>
      </c>
      <c r="F11" s="174">
        <v>60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3</v>
      </c>
      <c r="D12" s="14">
        <v>13.333333333333334</v>
      </c>
      <c r="E12" s="14">
        <v>14.46835627614047</v>
      </c>
      <c r="F12" s="174">
        <v>30</v>
      </c>
      <c r="G12" s="174">
        <v>4</v>
      </c>
      <c r="H12" s="3"/>
    </row>
    <row r="13" spans="1:8" ht="12.6" customHeight="1">
      <c r="A13" s="12" t="s">
        <v>456</v>
      </c>
      <c r="B13" s="13" t="s">
        <v>2357</v>
      </c>
      <c r="C13" s="131">
        <v>2</v>
      </c>
      <c r="D13" s="14">
        <v>13.25</v>
      </c>
      <c r="E13" s="14">
        <v>13.788582233137676</v>
      </c>
      <c r="F13" s="174">
        <v>23</v>
      </c>
      <c r="G13" s="174">
        <v>3.5</v>
      </c>
      <c r="H13" s="3"/>
    </row>
    <row r="14" spans="1:8" ht="12.6" customHeight="1">
      <c r="A14" s="12" t="s">
        <v>457</v>
      </c>
      <c r="B14" s="13" t="s">
        <v>2358</v>
      </c>
      <c r="C14" s="131">
        <v>1934</v>
      </c>
      <c r="D14" s="14">
        <v>13.660807481902788</v>
      </c>
      <c r="E14" s="14">
        <v>38.12712468472418</v>
      </c>
      <c r="F14" s="174">
        <v>1358.5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381</v>
      </c>
      <c r="D15" s="14">
        <v>8.4095800524934408</v>
      </c>
      <c r="E15" s="14">
        <v>10.712061000377638</v>
      </c>
      <c r="F15" s="174">
        <v>100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333</v>
      </c>
      <c r="D16" s="14">
        <v>12.792027027027023</v>
      </c>
      <c r="E16" s="14">
        <v>15.158086409724982</v>
      </c>
      <c r="F16" s="174">
        <v>100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25</v>
      </c>
      <c r="D17" s="14">
        <v>8.1615999999999982</v>
      </c>
      <c r="E17" s="14">
        <v>8.9807681928292382</v>
      </c>
      <c r="F17" s="174">
        <v>37.299999999999997</v>
      </c>
      <c r="G17" s="174">
        <v>0.1</v>
      </c>
      <c r="H17" s="3"/>
    </row>
    <row r="18" spans="1:8" ht="12.6" customHeight="1">
      <c r="A18" s="12" t="s">
        <v>461</v>
      </c>
      <c r="B18" s="13" t="s">
        <v>2362</v>
      </c>
      <c r="C18" s="131">
        <v>21</v>
      </c>
      <c r="D18" s="14">
        <v>2.8461904761904759</v>
      </c>
      <c r="E18" s="14">
        <v>2.4382523991385234</v>
      </c>
      <c r="F18" s="174">
        <v>8.4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293</v>
      </c>
      <c r="D19" s="14">
        <v>14.663139931740618</v>
      </c>
      <c r="E19" s="14">
        <v>13.278911532084518</v>
      </c>
      <c r="F19" s="174">
        <v>84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48</v>
      </c>
      <c r="D20" s="14">
        <v>6.2456250000000004</v>
      </c>
      <c r="E20" s="14">
        <v>5.3395198231198044</v>
      </c>
      <c r="F20" s="174">
        <v>20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872</v>
      </c>
      <c r="D21" s="14">
        <v>5.7459919724770687</v>
      </c>
      <c r="E21" s="14">
        <v>6.4906641429062502</v>
      </c>
      <c r="F21" s="174">
        <v>60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53</v>
      </c>
      <c r="D22" s="14">
        <v>4.3288679245283026</v>
      </c>
      <c r="E22" s="14">
        <v>3.7522319821148078</v>
      </c>
      <c r="F22" s="174">
        <v>17.600000000000001</v>
      </c>
      <c r="G22" s="174">
        <v>0.4</v>
      </c>
      <c r="H22" s="3"/>
    </row>
    <row r="23" spans="1:8" ht="12.6" customHeight="1">
      <c r="A23" s="12" t="s">
        <v>466</v>
      </c>
      <c r="B23" s="13" t="s">
        <v>2367</v>
      </c>
      <c r="C23" s="131">
        <v>78</v>
      </c>
      <c r="D23" s="14">
        <v>4.1797307692307681</v>
      </c>
      <c r="E23" s="14">
        <v>4.7912722700275001</v>
      </c>
      <c r="F23" s="174">
        <v>24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93</v>
      </c>
      <c r="D24" s="14">
        <v>4.2504301075268822</v>
      </c>
      <c r="E24" s="14">
        <v>5.1968876375523605</v>
      </c>
      <c r="F24" s="174">
        <v>41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9</v>
      </c>
      <c r="D25" s="14">
        <v>17.833333333333332</v>
      </c>
      <c r="E25" s="14">
        <v>13.229512462672236</v>
      </c>
      <c r="F25" s="174">
        <v>40.4</v>
      </c>
      <c r="G25" s="174">
        <v>0</v>
      </c>
      <c r="H25" s="3"/>
    </row>
    <row r="26" spans="1:8" ht="12.6" customHeight="1">
      <c r="A26" s="12" t="s">
        <v>469</v>
      </c>
      <c r="B26" s="13" t="s">
        <v>2370</v>
      </c>
      <c r="C26" s="131">
        <v>330</v>
      </c>
      <c r="D26" s="14">
        <v>11.109393939393941</v>
      </c>
      <c r="E26" s="14">
        <v>17.257966512373702</v>
      </c>
      <c r="F26" s="174">
        <v>110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214</v>
      </c>
      <c r="D27" s="14">
        <v>5.3011214953271013</v>
      </c>
      <c r="E27" s="14">
        <v>8.0065410849376182</v>
      </c>
      <c r="F27" s="174">
        <v>89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170</v>
      </c>
      <c r="D28" s="14">
        <v>3.4486117647058836</v>
      </c>
      <c r="E28" s="14">
        <v>3.8149522462648044</v>
      </c>
      <c r="F28" s="174">
        <v>32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778</v>
      </c>
      <c r="D29" s="14">
        <v>6.8424254498714641</v>
      </c>
      <c r="E29" s="14">
        <v>13.369449227773877</v>
      </c>
      <c r="F29" s="174">
        <v>195.8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113</v>
      </c>
      <c r="D30" s="14">
        <v>6.0676991150442472</v>
      </c>
      <c r="E30" s="14">
        <v>13.784788912890383</v>
      </c>
      <c r="F30" s="174">
        <v>120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118</v>
      </c>
      <c r="D31" s="14">
        <v>5.8104237288135581</v>
      </c>
      <c r="E31" s="14">
        <v>6.4433751035386928</v>
      </c>
      <c r="F31" s="174">
        <v>52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127</v>
      </c>
      <c r="D32" s="14">
        <v>4.4293700787401571</v>
      </c>
      <c r="E32" s="14">
        <v>6.8102335167328105</v>
      </c>
      <c r="F32" s="174">
        <v>55.3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363</v>
      </c>
      <c r="D33" s="14">
        <v>3.240584022038568</v>
      </c>
      <c r="E33" s="14">
        <v>5.2833281460515042</v>
      </c>
      <c r="F33" s="174">
        <v>82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230</v>
      </c>
      <c r="D34" s="14">
        <v>4.5011304347826053</v>
      </c>
      <c r="E34" s="14">
        <v>6.7084369925099443</v>
      </c>
      <c r="F34" s="174">
        <v>66.2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38</v>
      </c>
      <c r="D35" s="14">
        <v>4.86421052631579</v>
      </c>
      <c r="E35" s="14">
        <v>4.2308465906245898</v>
      </c>
      <c r="F35" s="174">
        <v>16.600000000000001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534</v>
      </c>
      <c r="D36" s="14">
        <v>3.8535399438202251</v>
      </c>
      <c r="E36" s="14">
        <v>7.8997910278517924</v>
      </c>
      <c r="F36" s="174">
        <v>160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93</v>
      </c>
      <c r="D37" s="14">
        <v>5.0587096774193556</v>
      </c>
      <c r="E37" s="14">
        <v>7.6221506758700448</v>
      </c>
      <c r="F37" s="174">
        <v>40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64</v>
      </c>
      <c r="D38" s="14">
        <v>2.9139468750000006</v>
      </c>
      <c r="E38" s="14">
        <v>4.1846286692695465</v>
      </c>
      <c r="F38" s="174">
        <v>25.9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6</v>
      </c>
      <c r="D39" s="14">
        <v>3.355</v>
      </c>
      <c r="E39" s="14">
        <v>1.6346712207658154</v>
      </c>
      <c r="F39" s="174">
        <v>5.13</v>
      </c>
      <c r="G39" s="174">
        <v>1</v>
      </c>
      <c r="H39" s="3"/>
    </row>
    <row r="40" spans="1:8" ht="12.6" customHeight="1">
      <c r="A40" s="12" t="s">
        <v>1642</v>
      </c>
      <c r="B40" s="13" t="s">
        <v>2384</v>
      </c>
      <c r="C40" s="131">
        <v>4</v>
      </c>
      <c r="D40" s="14">
        <v>2.85</v>
      </c>
      <c r="E40" s="14">
        <v>2.8803934916373262</v>
      </c>
      <c r="F40" s="174">
        <v>6.9</v>
      </c>
      <c r="G40" s="174">
        <v>0.1</v>
      </c>
      <c r="H40" s="3"/>
    </row>
    <row r="41" spans="1:8" ht="12.6" customHeight="1">
      <c r="A41" s="12" t="s">
        <v>5956</v>
      </c>
      <c r="B41" s="13" t="s">
        <v>2385</v>
      </c>
      <c r="C41" s="131">
        <v>2438</v>
      </c>
      <c r="D41" s="14">
        <v>3.8333100902378994</v>
      </c>
      <c r="E41" s="14">
        <v>8.1148128342601051</v>
      </c>
      <c r="F41" s="174">
        <v>260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2.4</v>
      </c>
      <c r="E42" s="14" t="s">
        <v>961</v>
      </c>
      <c r="F42" s="174">
        <v>2.4</v>
      </c>
      <c r="G42" s="174">
        <v>2.4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5</v>
      </c>
      <c r="D44" s="14">
        <v>3.2640000000000002</v>
      </c>
      <c r="E44" s="14">
        <v>3.1274158661745002</v>
      </c>
      <c r="F44" s="174">
        <v>8.67</v>
      </c>
      <c r="G44" s="174">
        <v>1.1000000000000001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4</v>
      </c>
      <c r="D46" s="14">
        <v>10.225</v>
      </c>
      <c r="E46" s="14">
        <v>11.504310786251679</v>
      </c>
      <c r="F46" s="174">
        <v>27.1</v>
      </c>
      <c r="G46" s="174">
        <v>2.8</v>
      </c>
      <c r="H46" s="3"/>
    </row>
    <row r="47" spans="1:8" ht="12.6" customHeight="1">
      <c r="A47" s="12" t="s">
        <v>1077</v>
      </c>
      <c r="B47" s="13" t="s">
        <v>2391</v>
      </c>
      <c r="C47" s="131">
        <v>40</v>
      </c>
      <c r="D47" s="14">
        <v>6.7532499999999995</v>
      </c>
      <c r="E47" s="14">
        <v>7.170218101857512</v>
      </c>
      <c r="F47" s="174">
        <v>38</v>
      </c>
      <c r="G47" s="174">
        <v>0</v>
      </c>
      <c r="H47" s="3"/>
    </row>
    <row r="48" spans="1:8" ht="12.6" customHeight="1">
      <c r="A48" s="12" t="s">
        <v>1078</v>
      </c>
      <c r="B48" s="13" t="s">
        <v>2392</v>
      </c>
      <c r="C48" s="131">
        <v>4</v>
      </c>
      <c r="D48" s="14">
        <v>5.4249999999999998</v>
      </c>
      <c r="E48" s="14">
        <v>5.032146659230035</v>
      </c>
      <c r="F48" s="174">
        <v>12</v>
      </c>
      <c r="G48" s="174">
        <v>0</v>
      </c>
      <c r="H48" s="3"/>
    </row>
    <row r="49" spans="1:8" ht="12.6" customHeight="1">
      <c r="A49" s="12" t="s">
        <v>1079</v>
      </c>
      <c r="B49" s="13" t="s">
        <v>2393</v>
      </c>
      <c r="C49" s="131">
        <v>9</v>
      </c>
      <c r="D49" s="14">
        <v>6.7888888888888888</v>
      </c>
      <c r="E49" s="14">
        <v>5.9225088527676446</v>
      </c>
      <c r="F49" s="174">
        <v>21</v>
      </c>
      <c r="G49" s="174">
        <v>1</v>
      </c>
      <c r="H49" s="3"/>
    </row>
    <row r="50" spans="1:8" ht="12.6" customHeight="1">
      <c r="A50" s="12" t="s">
        <v>1080</v>
      </c>
      <c r="B50" s="13" t="s">
        <v>2394</v>
      </c>
      <c r="C50" s="131">
        <v>1</v>
      </c>
      <c r="D50" s="14">
        <v>1</v>
      </c>
      <c r="E50" s="14" t="s">
        <v>961</v>
      </c>
      <c r="F50" s="174">
        <v>1</v>
      </c>
      <c r="G50" s="174">
        <v>1</v>
      </c>
      <c r="H50" s="3"/>
    </row>
    <row r="51" spans="1:8" ht="12.6" customHeight="1">
      <c r="A51" s="12" t="s">
        <v>1081</v>
      </c>
      <c r="B51" s="13" t="s">
        <v>2395</v>
      </c>
      <c r="C51" s="131">
        <v>2</v>
      </c>
      <c r="D51" s="14">
        <v>3.15</v>
      </c>
      <c r="E51" s="14">
        <v>2.6162950903902265</v>
      </c>
      <c r="F51" s="174">
        <v>5</v>
      </c>
      <c r="G51" s="174">
        <v>1.3</v>
      </c>
      <c r="H51" s="3"/>
    </row>
    <row r="52" spans="1:8" ht="12.6" customHeight="1">
      <c r="A52" s="12" t="s">
        <v>1082</v>
      </c>
      <c r="B52" s="13" t="s">
        <v>2396</v>
      </c>
      <c r="C52" s="131">
        <v>12</v>
      </c>
      <c r="D52" s="14">
        <v>2.0525000000000002</v>
      </c>
      <c r="E52" s="14">
        <v>2.2301207672150034</v>
      </c>
      <c r="F52" s="174">
        <v>7.9</v>
      </c>
      <c r="G52" s="174">
        <v>0.03</v>
      </c>
      <c r="H52" s="3"/>
    </row>
    <row r="53" spans="1:8" ht="12.6" customHeight="1">
      <c r="A53" s="12" t="s">
        <v>1083</v>
      </c>
      <c r="B53" s="13" t="s">
        <v>2397</v>
      </c>
      <c r="C53" s="131">
        <v>110</v>
      </c>
      <c r="D53" s="14">
        <v>4.3461818181818179</v>
      </c>
      <c r="E53" s="14">
        <v>5.2891673928661147</v>
      </c>
      <c r="F53" s="174">
        <v>36.299999999999997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1</v>
      </c>
      <c r="D54" s="14">
        <v>7.9</v>
      </c>
      <c r="E54" s="14" t="s">
        <v>961</v>
      </c>
      <c r="F54" s="174">
        <v>7.9</v>
      </c>
      <c r="G54" s="174">
        <v>7.9</v>
      </c>
      <c r="H54" s="3"/>
    </row>
    <row r="55" spans="1:8" ht="12.6" customHeight="1">
      <c r="A55" s="12" t="s">
        <v>1085</v>
      </c>
      <c r="B55" s="13" t="s">
        <v>2399</v>
      </c>
      <c r="C55" s="131">
        <v>14</v>
      </c>
      <c r="D55" s="14">
        <v>4.7792857142857139</v>
      </c>
      <c r="E55" s="14">
        <v>2.3146272811296105</v>
      </c>
      <c r="F55" s="174">
        <v>8.58</v>
      </c>
      <c r="G55" s="174">
        <v>1.6</v>
      </c>
      <c r="H55" s="3"/>
    </row>
    <row r="56" spans="1:8" ht="12.6" customHeight="1">
      <c r="A56" s="12" t="s">
        <v>1086</v>
      </c>
      <c r="B56" s="13" t="s">
        <v>2400</v>
      </c>
      <c r="C56" s="131">
        <v>3</v>
      </c>
      <c r="D56" s="14">
        <v>2.9</v>
      </c>
      <c r="E56" s="14">
        <v>1.8734993995195202</v>
      </c>
      <c r="F56" s="174">
        <v>5</v>
      </c>
      <c r="G56" s="174">
        <v>1.4</v>
      </c>
      <c r="H56" s="3"/>
    </row>
    <row r="57" spans="1:8" ht="12.6" customHeight="1">
      <c r="A57" s="12" t="s">
        <v>1087</v>
      </c>
      <c r="B57" s="13" t="s">
        <v>2401</v>
      </c>
      <c r="C57" s="131">
        <v>28</v>
      </c>
      <c r="D57" s="14">
        <v>8.5517857142857139</v>
      </c>
      <c r="E57" s="14">
        <v>11.780236762247318</v>
      </c>
      <c r="F57" s="174">
        <v>49</v>
      </c>
      <c r="G57" s="174">
        <v>1</v>
      </c>
      <c r="H57" s="3"/>
    </row>
    <row r="58" spans="1:8" ht="12.6" customHeight="1">
      <c r="A58" s="12" t="s">
        <v>2409</v>
      </c>
      <c r="B58" s="13" t="s">
        <v>2402</v>
      </c>
      <c r="C58" s="131">
        <v>4</v>
      </c>
      <c r="D58" s="14">
        <v>7.8</v>
      </c>
      <c r="E58" s="14">
        <v>4.3297421016345394</v>
      </c>
      <c r="F58" s="174">
        <v>12</v>
      </c>
      <c r="G58" s="174">
        <v>3.4</v>
      </c>
      <c r="H58" s="3"/>
    </row>
    <row r="59" spans="1:8" ht="12.6" customHeight="1">
      <c r="A59" s="12" t="s">
        <v>2410</v>
      </c>
      <c r="B59" s="13" t="s">
        <v>2403</v>
      </c>
      <c r="C59" s="131">
        <v>7</v>
      </c>
      <c r="D59" s="14">
        <v>5.0285714285714294</v>
      </c>
      <c r="E59" s="14">
        <v>5.2133528193522087</v>
      </c>
      <c r="F59" s="174">
        <v>14</v>
      </c>
      <c r="G59" s="174">
        <v>0</v>
      </c>
      <c r="H59" s="3"/>
    </row>
    <row r="60" spans="1:8" ht="12.6" customHeight="1">
      <c r="A60" s="12" t="s">
        <v>2411</v>
      </c>
      <c r="B60" s="13" t="s">
        <v>2404</v>
      </c>
      <c r="C60" s="131">
        <v>13</v>
      </c>
      <c r="D60" s="14">
        <v>14.5</v>
      </c>
      <c r="E60" s="14">
        <v>13.333416666406254</v>
      </c>
      <c r="F60" s="174">
        <v>39</v>
      </c>
      <c r="G60" s="174">
        <v>1</v>
      </c>
      <c r="H60" s="3"/>
    </row>
    <row r="61" spans="1:8" ht="12.6" customHeight="1">
      <c r="A61" s="12" t="s">
        <v>2412</v>
      </c>
      <c r="B61" s="13" t="s">
        <v>2405</v>
      </c>
      <c r="C61" s="131">
        <v>345</v>
      </c>
      <c r="D61" s="14">
        <v>8.1058492753623224</v>
      </c>
      <c r="E61" s="14">
        <v>10.166012727117437</v>
      </c>
      <c r="F61" s="174">
        <v>78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5</v>
      </c>
      <c r="D62" s="14">
        <v>5.64</v>
      </c>
      <c r="E62" s="14">
        <v>4.041410644812033</v>
      </c>
      <c r="F62" s="174">
        <v>12</v>
      </c>
      <c r="G62" s="174">
        <v>1.9</v>
      </c>
      <c r="H62" s="3"/>
    </row>
    <row r="63" spans="1:8" ht="12.6" customHeight="1">
      <c r="A63" s="12" t="s">
        <v>2414</v>
      </c>
      <c r="B63" s="13" t="s">
        <v>2407</v>
      </c>
      <c r="C63" s="131">
        <v>32</v>
      </c>
      <c r="D63" s="14">
        <v>7.9515624999999996</v>
      </c>
      <c r="E63" s="14">
        <v>6.9644331957384145</v>
      </c>
      <c r="F63" s="174">
        <v>35</v>
      </c>
      <c r="G63" s="174">
        <v>1</v>
      </c>
      <c r="H63" s="3"/>
    </row>
    <row r="64" spans="1:8" ht="12.6" customHeight="1">
      <c r="A64" s="12" t="s">
        <v>2415</v>
      </c>
      <c r="B64" s="13" t="s">
        <v>2408</v>
      </c>
      <c r="C64" s="131">
        <v>4</v>
      </c>
      <c r="D64" s="14">
        <v>3.4175</v>
      </c>
      <c r="E64" s="14">
        <v>2.8735387590913057</v>
      </c>
      <c r="F64" s="174">
        <v>6.67</v>
      </c>
      <c r="G64" s="174">
        <v>1</v>
      </c>
      <c r="H64" s="3"/>
    </row>
    <row r="65" spans="1:8" ht="12.6" customHeight="1">
      <c r="A65" s="12" t="s">
        <v>2416</v>
      </c>
      <c r="B65" s="13" t="s">
        <v>1760</v>
      </c>
      <c r="C65" s="131">
        <v>23</v>
      </c>
      <c r="D65" s="14">
        <v>8.0769565217391293</v>
      </c>
      <c r="E65" s="14">
        <v>6.4605188609405966</v>
      </c>
      <c r="F65" s="174">
        <v>27</v>
      </c>
      <c r="G65" s="174">
        <v>0</v>
      </c>
      <c r="H65" s="3"/>
    </row>
    <row r="66" spans="1:8" ht="12.6" customHeight="1">
      <c r="A66" s="12" t="s">
        <v>2417</v>
      </c>
      <c r="B66" s="13" t="s">
        <v>1761</v>
      </c>
      <c r="C66" s="131">
        <v>1</v>
      </c>
      <c r="D66" s="14">
        <v>19</v>
      </c>
      <c r="E66" s="14" t="s">
        <v>961</v>
      </c>
      <c r="F66" s="174">
        <v>19</v>
      </c>
      <c r="G66" s="174">
        <v>19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2</v>
      </c>
      <c r="D68" s="14">
        <v>3.25</v>
      </c>
      <c r="E68" s="14">
        <v>3.8890872965260113</v>
      </c>
      <c r="F68" s="174">
        <v>6</v>
      </c>
      <c r="G68" s="174">
        <v>0.5</v>
      </c>
      <c r="H68" s="3"/>
    </row>
    <row r="69" spans="1:8" ht="12.6" customHeight="1">
      <c r="A69" s="12" t="s">
        <v>2420</v>
      </c>
      <c r="B69" s="13" t="s">
        <v>1764</v>
      </c>
      <c r="C69" s="131">
        <v>1</v>
      </c>
      <c r="D69" s="14">
        <v>14</v>
      </c>
      <c r="E69" s="14" t="s">
        <v>961</v>
      </c>
      <c r="F69" s="174">
        <v>14</v>
      </c>
      <c r="G69" s="174">
        <v>14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8</v>
      </c>
      <c r="D73" s="14">
        <v>5.9</v>
      </c>
      <c r="E73" s="14">
        <v>4.4925334882287897</v>
      </c>
      <c r="F73" s="174">
        <v>15.5</v>
      </c>
      <c r="G73" s="174">
        <v>1</v>
      </c>
      <c r="H73" s="3"/>
    </row>
    <row r="74" spans="1:8" ht="12.6" customHeight="1">
      <c r="A74" s="12" t="s">
        <v>2425</v>
      </c>
      <c r="B74" s="13" t="s">
        <v>1769</v>
      </c>
      <c r="C74" s="131">
        <v>111</v>
      </c>
      <c r="D74" s="14">
        <v>6.965585585585587</v>
      </c>
      <c r="E74" s="14">
        <v>8.5911787406602222</v>
      </c>
      <c r="F74" s="174">
        <v>50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4.5</v>
      </c>
      <c r="E75" s="14">
        <v>4.9497474683058327</v>
      </c>
      <c r="F75" s="174">
        <v>8</v>
      </c>
      <c r="G75" s="174">
        <v>1</v>
      </c>
      <c r="H75" s="3"/>
    </row>
    <row r="76" spans="1:8" ht="12.6" customHeight="1">
      <c r="A76" s="12" t="s">
        <v>2427</v>
      </c>
      <c r="B76" s="13" t="s">
        <v>1771</v>
      </c>
      <c r="C76" s="131">
        <v>262</v>
      </c>
      <c r="D76" s="14">
        <v>6.6485114503816787</v>
      </c>
      <c r="E76" s="14">
        <v>11.061398616206352</v>
      </c>
      <c r="F76" s="174">
        <v>64.099999999999994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20</v>
      </c>
      <c r="D77" s="14">
        <v>5.625</v>
      </c>
      <c r="E77" s="14">
        <v>4.4550237757059454</v>
      </c>
      <c r="F77" s="174">
        <v>15.2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3</v>
      </c>
      <c r="D78" s="14">
        <v>6.5666666666666664</v>
      </c>
      <c r="E78" s="14">
        <v>5.7239263913273142</v>
      </c>
      <c r="F78" s="174">
        <v>10.5</v>
      </c>
      <c r="G78" s="174">
        <v>0</v>
      </c>
      <c r="H78" s="3"/>
    </row>
    <row r="79" spans="1:8" ht="12.6" customHeight="1">
      <c r="A79" s="12" t="s">
        <v>1664</v>
      </c>
      <c r="B79" s="13" t="s">
        <v>1774</v>
      </c>
      <c r="C79" s="131">
        <v>122</v>
      </c>
      <c r="D79" s="14">
        <v>8.1254098360655735</v>
      </c>
      <c r="E79" s="14">
        <v>13.458921656087304</v>
      </c>
      <c r="F79" s="174">
        <v>83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1117</v>
      </c>
      <c r="D80" s="14">
        <v>6.977764846016119</v>
      </c>
      <c r="E80" s="14">
        <v>9.7214569496685819</v>
      </c>
      <c r="F80" s="174">
        <v>132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159</v>
      </c>
      <c r="D81" s="14">
        <v>6.5790377358490568</v>
      </c>
      <c r="E81" s="14">
        <v>7.7563375156574272</v>
      </c>
      <c r="F81" s="174">
        <v>70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163</v>
      </c>
      <c r="D82" s="14">
        <v>9.2325766871165644</v>
      </c>
      <c r="E82" s="14">
        <v>11.062999146245264</v>
      </c>
      <c r="F82" s="174">
        <v>116.25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358</v>
      </c>
      <c r="D83" s="14">
        <v>10.118603351955308</v>
      </c>
      <c r="E83" s="14">
        <v>19.072702926524659</v>
      </c>
      <c r="F83" s="174">
        <v>225.5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19</v>
      </c>
      <c r="D84" s="14">
        <v>5.4947368421052634</v>
      </c>
      <c r="E84" s="14">
        <v>5.6966338680751267</v>
      </c>
      <c r="F84" s="174">
        <v>26</v>
      </c>
      <c r="G84" s="174">
        <v>1</v>
      </c>
      <c r="H84" s="3"/>
    </row>
    <row r="85" spans="1:8" ht="12.6" customHeight="1">
      <c r="A85" s="12" t="s">
        <v>1670</v>
      </c>
      <c r="B85" s="13" t="s">
        <v>1780</v>
      </c>
      <c r="C85" s="131">
        <v>685</v>
      </c>
      <c r="D85" s="14">
        <v>5.7743284671532882</v>
      </c>
      <c r="E85" s="14">
        <v>6.8163765531597633</v>
      </c>
      <c r="F85" s="174">
        <v>90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428</v>
      </c>
      <c r="D86" s="14">
        <v>8.0815343457943936</v>
      </c>
      <c r="E86" s="14">
        <v>19.271144675855751</v>
      </c>
      <c r="F86" s="174">
        <v>233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142</v>
      </c>
      <c r="D87" s="14">
        <v>6.5047887323943643</v>
      </c>
      <c r="E87" s="14">
        <v>10.704975890692033</v>
      </c>
      <c r="F87" s="174">
        <v>90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974</v>
      </c>
      <c r="D88" s="14">
        <v>7.3594318952772113</v>
      </c>
      <c r="E88" s="14">
        <v>9.1888708818848048</v>
      </c>
      <c r="F88" s="174">
        <v>124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38</v>
      </c>
      <c r="D89" s="14">
        <v>7.7392105263157891</v>
      </c>
      <c r="E89" s="14">
        <v>10.550661662760699</v>
      </c>
      <c r="F89" s="174">
        <v>62.2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214</v>
      </c>
      <c r="D90" s="14">
        <v>7.2018224299065423</v>
      </c>
      <c r="E90" s="14">
        <v>7.183376411072758</v>
      </c>
      <c r="F90" s="174">
        <v>50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1</v>
      </c>
      <c r="D91" s="14">
        <v>0</v>
      </c>
      <c r="E91" s="14" t="s">
        <v>961</v>
      </c>
      <c r="F91" s="174">
        <v>0</v>
      </c>
      <c r="G91" s="174">
        <v>0</v>
      </c>
      <c r="H91" s="3"/>
    </row>
    <row r="92" spans="1:8" ht="12.6" customHeight="1">
      <c r="A92" s="12" t="s">
        <v>1677</v>
      </c>
      <c r="B92" s="13" t="s">
        <v>1787</v>
      </c>
      <c r="C92" s="131">
        <v>56</v>
      </c>
      <c r="D92" s="14">
        <v>9.475892857142858</v>
      </c>
      <c r="E92" s="14">
        <v>8.6285361187137646</v>
      </c>
      <c r="F92" s="174">
        <v>39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4478</v>
      </c>
      <c r="D93" s="14">
        <v>4.0211938215721146</v>
      </c>
      <c r="E93" s="14">
        <v>4.8119263212755783</v>
      </c>
      <c r="F93" s="174">
        <v>105.2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5</v>
      </c>
      <c r="D94" s="14">
        <v>11.26</v>
      </c>
      <c r="E94" s="14">
        <v>13.361437048461514</v>
      </c>
      <c r="F94" s="174">
        <v>26.5</v>
      </c>
      <c r="G94" s="174">
        <v>0</v>
      </c>
      <c r="H94" s="3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1.1000000000000001</v>
      </c>
      <c r="E95" s="14" t="s">
        <v>961</v>
      </c>
      <c r="F95" s="174">
        <v>1.1000000000000001</v>
      </c>
      <c r="G95" s="174">
        <v>1.1000000000000001</v>
      </c>
      <c r="H95" s="3"/>
    </row>
    <row r="96" spans="1:8" ht="12.6" customHeight="1">
      <c r="A96" s="12" t="s">
        <v>1681</v>
      </c>
      <c r="B96" s="13" t="s">
        <v>1791</v>
      </c>
      <c r="C96" s="131">
        <v>1</v>
      </c>
      <c r="D96" s="14">
        <v>2.4</v>
      </c>
      <c r="E96" s="14" t="s">
        <v>961</v>
      </c>
      <c r="F96" s="174">
        <v>2.4</v>
      </c>
      <c r="G96" s="174">
        <v>2.4</v>
      </c>
      <c r="H96" s="3"/>
    </row>
    <row r="97" spans="1:8" ht="12.6" customHeight="1">
      <c r="A97" s="12" t="s">
        <v>1682</v>
      </c>
      <c r="B97" s="13" t="s">
        <v>1792</v>
      </c>
      <c r="C97" s="131">
        <v>24</v>
      </c>
      <c r="D97" s="14">
        <v>4.4870833333333335</v>
      </c>
      <c r="E97" s="14">
        <v>4.8068117239263035</v>
      </c>
      <c r="F97" s="174">
        <v>17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7</v>
      </c>
      <c r="D98" s="14">
        <v>8.8128571428571423</v>
      </c>
      <c r="E98" s="14">
        <v>6.8065280289971497</v>
      </c>
      <c r="F98" s="174">
        <v>20</v>
      </c>
      <c r="G98" s="174">
        <v>2.5</v>
      </c>
      <c r="H98" s="3"/>
    </row>
    <row r="99" spans="1:8" ht="12.6" customHeight="1">
      <c r="A99" s="12" t="s">
        <v>1684</v>
      </c>
      <c r="B99" s="13" t="s">
        <v>1794</v>
      </c>
      <c r="C99" s="131">
        <v>25</v>
      </c>
      <c r="D99" s="14">
        <v>3.9679999999999995</v>
      </c>
      <c r="E99" s="14">
        <v>3.5942048262909752</v>
      </c>
      <c r="F99" s="174">
        <v>15</v>
      </c>
      <c r="G99" s="174">
        <v>0.55000000000000004</v>
      </c>
      <c r="H99" s="3"/>
    </row>
    <row r="100" spans="1:8" ht="12.6" customHeight="1">
      <c r="A100" s="12" t="s">
        <v>492</v>
      </c>
      <c r="B100" s="13" t="s">
        <v>1795</v>
      </c>
      <c r="C100" s="131">
        <v>156</v>
      </c>
      <c r="D100" s="14">
        <v>6.931282051282051</v>
      </c>
      <c r="E100" s="14">
        <v>7.2397693527642284</v>
      </c>
      <c r="F100" s="174">
        <v>53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3</v>
      </c>
      <c r="D101" s="14">
        <v>3.0666666666666664</v>
      </c>
      <c r="E101" s="14">
        <v>1.0016652800877821</v>
      </c>
      <c r="F101" s="174">
        <v>4.0999999999999996</v>
      </c>
      <c r="G101" s="174">
        <v>2.1</v>
      </c>
      <c r="H101" s="3"/>
    </row>
    <row r="102" spans="1:8" ht="12.6" customHeight="1">
      <c r="A102" s="12" t="s">
        <v>699</v>
      </c>
      <c r="B102" s="13" t="s">
        <v>697</v>
      </c>
      <c r="C102" s="131">
        <v>82</v>
      </c>
      <c r="D102" s="14">
        <v>7.501097560975607</v>
      </c>
      <c r="E102" s="14">
        <v>16.465725869518099</v>
      </c>
      <c r="F102" s="174">
        <v>137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261</v>
      </c>
      <c r="D103" s="14">
        <v>4.6964406130268168</v>
      </c>
      <c r="E103" s="14">
        <v>5.3936013993540071</v>
      </c>
      <c r="F103" s="174">
        <v>47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1512</v>
      </c>
      <c r="D104" s="14">
        <v>6.9910890641534218</v>
      </c>
      <c r="E104" s="14">
        <v>8.7694844941328718</v>
      </c>
      <c r="F104" s="174">
        <v>175.2</v>
      </c>
      <c r="G104" s="174">
        <v>0</v>
      </c>
      <c r="H104" s="3"/>
    </row>
    <row r="105" spans="1:8" ht="12.6" customHeight="1">
      <c r="A105" s="12" t="s">
        <v>497</v>
      </c>
      <c r="B105" s="13" t="s">
        <v>844</v>
      </c>
      <c r="C105" s="131">
        <v>23</v>
      </c>
      <c r="D105" s="14">
        <v>10.291304347826086</v>
      </c>
      <c r="E105" s="14">
        <v>11.563693694391404</v>
      </c>
      <c r="F105" s="174">
        <v>46</v>
      </c>
      <c r="G105" s="174">
        <v>0.5</v>
      </c>
      <c r="H105" s="3"/>
    </row>
    <row r="106" spans="1:8" ht="12.6" customHeight="1">
      <c r="A106" s="14"/>
      <c r="B106" s="4" t="s">
        <v>499</v>
      </c>
      <c r="C106" s="132">
        <v>22212</v>
      </c>
      <c r="D106" s="133">
        <v>6.8354478163605652</v>
      </c>
      <c r="E106" s="133">
        <v>15.127982008384596</v>
      </c>
      <c r="F106" s="183">
        <v>1358.5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4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1515</v>
      </c>
      <c r="B3" s="2"/>
      <c r="D3" s="3"/>
      <c r="H3" s="3"/>
    </row>
    <row r="4" spans="1:8">
      <c r="A4" s="1"/>
      <c r="B4" s="2"/>
      <c r="D4" s="3"/>
      <c r="E4" s="3"/>
      <c r="F4" s="45" t="s">
        <v>1144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6</v>
      </c>
      <c r="D6" s="14">
        <v>0.25</v>
      </c>
      <c r="E6" s="14">
        <v>0.41833001326703778</v>
      </c>
      <c r="F6" s="174">
        <v>1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2</v>
      </c>
      <c r="E7" s="14" t="s">
        <v>961</v>
      </c>
      <c r="F7" s="174">
        <v>2</v>
      </c>
      <c r="G7" s="174">
        <v>2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1</v>
      </c>
      <c r="E8" s="14" t="s">
        <v>961</v>
      </c>
      <c r="F8" s="174">
        <v>1</v>
      </c>
      <c r="G8" s="174">
        <v>1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11</v>
      </c>
      <c r="D10" s="14">
        <v>0.33636363636363636</v>
      </c>
      <c r="E10" s="14">
        <v>0.39312269655344823</v>
      </c>
      <c r="F10" s="174">
        <v>1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25</v>
      </c>
      <c r="D11" s="14">
        <v>0.66400000000000003</v>
      </c>
      <c r="E11" s="14">
        <v>1.0594338110519221</v>
      </c>
      <c r="F11" s="174">
        <v>5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2</v>
      </c>
      <c r="D12" s="14">
        <v>0.25</v>
      </c>
      <c r="E12" s="14">
        <v>0.35355339059327379</v>
      </c>
      <c r="F12" s="174">
        <v>0.5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2</v>
      </c>
      <c r="D13" s="14">
        <v>0.95</v>
      </c>
      <c r="E13" s="14">
        <v>0.35355339059327379</v>
      </c>
      <c r="F13" s="174">
        <v>1.2</v>
      </c>
      <c r="G13" s="174">
        <v>0.7</v>
      </c>
      <c r="H13" s="3"/>
    </row>
    <row r="14" spans="1:8" ht="12.6" customHeight="1">
      <c r="A14" s="12" t="s">
        <v>457</v>
      </c>
      <c r="B14" s="13" t="s">
        <v>2358</v>
      </c>
      <c r="C14" s="131">
        <v>348</v>
      </c>
      <c r="D14" s="14">
        <v>0.52028735632183909</v>
      </c>
      <c r="E14" s="14">
        <v>0.99184683683315233</v>
      </c>
      <c r="F14" s="174">
        <v>10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120</v>
      </c>
      <c r="D15" s="14">
        <v>0.52524999999999999</v>
      </c>
      <c r="E15" s="14">
        <v>0.93331429177254677</v>
      </c>
      <c r="F15" s="174">
        <v>5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146</v>
      </c>
      <c r="D16" s="14">
        <v>1.5482191780821914</v>
      </c>
      <c r="E16" s="14">
        <v>2.7877628368260248</v>
      </c>
      <c r="F16" s="174">
        <v>22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11</v>
      </c>
      <c r="D17" s="14">
        <v>1.009090909090909</v>
      </c>
      <c r="E17" s="14">
        <v>1.4597633681213855</v>
      </c>
      <c r="F17" s="174">
        <v>5</v>
      </c>
      <c r="G17" s="174">
        <v>0</v>
      </c>
      <c r="H17" s="3"/>
    </row>
    <row r="18" spans="1:8" ht="12.6" customHeight="1">
      <c r="A18" s="12" t="s">
        <v>461</v>
      </c>
      <c r="B18" s="13" t="s">
        <v>2362</v>
      </c>
      <c r="C18" s="131">
        <v>15</v>
      </c>
      <c r="D18" s="14">
        <v>0.47733333333333333</v>
      </c>
      <c r="E18" s="14">
        <v>0.51931915134373874</v>
      </c>
      <c r="F18" s="174">
        <v>2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87</v>
      </c>
      <c r="D19" s="14">
        <v>0.51816091954022991</v>
      </c>
      <c r="E19" s="14">
        <v>0.90636191849181735</v>
      </c>
      <c r="F19" s="174">
        <v>5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34</v>
      </c>
      <c r="D20" s="14">
        <v>0.90588235294117647</v>
      </c>
      <c r="E20" s="14">
        <v>1.4274242911453734</v>
      </c>
      <c r="F20" s="174">
        <v>5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570</v>
      </c>
      <c r="D21" s="14">
        <v>0.37701754385964903</v>
      </c>
      <c r="E21" s="14">
        <v>0.71962855316108232</v>
      </c>
      <c r="F21" s="174">
        <v>5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47</v>
      </c>
      <c r="D22" s="14">
        <v>0.37382978723404253</v>
      </c>
      <c r="E22" s="14">
        <v>0.40199801638862404</v>
      </c>
      <c r="F22" s="174">
        <v>1.3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57</v>
      </c>
      <c r="D23" s="14">
        <v>0.55315789473684207</v>
      </c>
      <c r="E23" s="14">
        <v>0.74433373346027876</v>
      </c>
      <c r="F23" s="174">
        <v>3.9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81</v>
      </c>
      <c r="D24" s="14">
        <v>0.58716049382716051</v>
      </c>
      <c r="E24" s="14">
        <v>0.53229980877298189</v>
      </c>
      <c r="F24" s="174">
        <v>2.5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2</v>
      </c>
      <c r="D25" s="14">
        <v>0.45</v>
      </c>
      <c r="E25" s="14">
        <v>7.0710678118654779E-2</v>
      </c>
      <c r="F25" s="174">
        <v>0.5</v>
      </c>
      <c r="G25" s="174">
        <v>0.4</v>
      </c>
      <c r="H25" s="3"/>
    </row>
    <row r="26" spans="1:8" ht="12.6" customHeight="1">
      <c r="A26" s="12" t="s">
        <v>469</v>
      </c>
      <c r="B26" s="13" t="s">
        <v>2370</v>
      </c>
      <c r="C26" s="131">
        <v>181</v>
      </c>
      <c r="D26" s="14">
        <v>0.48480662983425404</v>
      </c>
      <c r="E26" s="14">
        <v>0.81588710490839433</v>
      </c>
      <c r="F26" s="174">
        <v>5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170</v>
      </c>
      <c r="D27" s="14">
        <v>0.56866470588235274</v>
      </c>
      <c r="E27" s="14">
        <v>0.75884194660705651</v>
      </c>
      <c r="F27" s="174">
        <v>5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131</v>
      </c>
      <c r="D28" s="14">
        <v>0.54946564885496196</v>
      </c>
      <c r="E28" s="14">
        <v>0.84360062823872273</v>
      </c>
      <c r="F28" s="174">
        <v>5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520</v>
      </c>
      <c r="D29" s="14">
        <v>1.0677461538461532</v>
      </c>
      <c r="E29" s="14">
        <v>2.4038107601276377</v>
      </c>
      <c r="F29" s="174">
        <v>41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93</v>
      </c>
      <c r="D30" s="14">
        <v>0.70333333333333325</v>
      </c>
      <c r="E30" s="14">
        <v>0.85738522280819318</v>
      </c>
      <c r="F30" s="174">
        <v>4.2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95</v>
      </c>
      <c r="D31" s="14">
        <v>0.5313684210526316</v>
      </c>
      <c r="E31" s="14">
        <v>0.78949837363409725</v>
      </c>
      <c r="F31" s="174">
        <v>5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78</v>
      </c>
      <c r="D32" s="14">
        <v>0.87666666666666637</v>
      </c>
      <c r="E32" s="14">
        <v>2.4678344609002703</v>
      </c>
      <c r="F32" s="174">
        <v>20.8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271</v>
      </c>
      <c r="D33" s="14">
        <v>0.41005535055350556</v>
      </c>
      <c r="E33" s="14">
        <v>0.73967140895215466</v>
      </c>
      <c r="F33" s="174">
        <v>7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178</v>
      </c>
      <c r="D34" s="14">
        <v>0.51519662921348308</v>
      </c>
      <c r="E34" s="14">
        <v>0.72157673446237669</v>
      </c>
      <c r="F34" s="174">
        <v>5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27</v>
      </c>
      <c r="D35" s="14">
        <v>0.62222222222222223</v>
      </c>
      <c r="E35" s="14">
        <v>0.98267035451418083</v>
      </c>
      <c r="F35" s="174">
        <v>4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478</v>
      </c>
      <c r="D36" s="14">
        <v>0.66138075313807543</v>
      </c>
      <c r="E36" s="14">
        <v>0.77582483151065174</v>
      </c>
      <c r="F36" s="174">
        <v>6.8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51</v>
      </c>
      <c r="D37" s="14">
        <v>0.49647058823529411</v>
      </c>
      <c r="E37" s="14">
        <v>1.0010670777313813</v>
      </c>
      <c r="F37" s="174">
        <v>5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58</v>
      </c>
      <c r="D38" s="14">
        <v>3.6206896551724141E-2</v>
      </c>
      <c r="E38" s="14">
        <v>0.15861049705541103</v>
      </c>
      <c r="F38" s="174">
        <v>1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4</v>
      </c>
      <c r="D39" s="14">
        <v>0.51249999999999996</v>
      </c>
      <c r="E39" s="14">
        <v>0.40901303972693426</v>
      </c>
      <c r="F39" s="174">
        <v>1</v>
      </c>
      <c r="G39" s="174">
        <v>0</v>
      </c>
      <c r="H39" s="3"/>
    </row>
    <row r="40" spans="1:8" ht="12.6" customHeight="1">
      <c r="A40" s="12" t="s">
        <v>1642</v>
      </c>
      <c r="B40" s="13" t="s">
        <v>2384</v>
      </c>
      <c r="C40" s="131">
        <v>2</v>
      </c>
      <c r="D40" s="14">
        <v>0</v>
      </c>
      <c r="E40" s="14">
        <v>0</v>
      </c>
      <c r="F40" s="174">
        <v>0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1540</v>
      </c>
      <c r="D41" s="14">
        <v>0.21515909090909088</v>
      </c>
      <c r="E41" s="14">
        <v>0.7211908677465837</v>
      </c>
      <c r="F41" s="174">
        <v>10.8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0.25</v>
      </c>
      <c r="E44" s="14">
        <v>0.35355339059327379</v>
      </c>
      <c r="F44" s="174">
        <v>0.5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1</v>
      </c>
      <c r="D46" s="14">
        <v>0.3</v>
      </c>
      <c r="E46" s="14" t="s">
        <v>961</v>
      </c>
      <c r="F46" s="174">
        <v>0.3</v>
      </c>
      <c r="G46" s="174">
        <v>0.3</v>
      </c>
      <c r="H46" s="3"/>
    </row>
    <row r="47" spans="1:8" ht="12.6" customHeight="1">
      <c r="A47" s="12" t="s">
        <v>1077</v>
      </c>
      <c r="B47" s="13" t="s">
        <v>2391</v>
      </c>
      <c r="C47" s="131">
        <v>23</v>
      </c>
      <c r="D47" s="14">
        <v>0.85043478260869576</v>
      </c>
      <c r="E47" s="14">
        <v>0.81106259292626015</v>
      </c>
      <c r="F47" s="174">
        <v>4</v>
      </c>
      <c r="G47" s="174">
        <v>0</v>
      </c>
      <c r="H47" s="3"/>
    </row>
    <row r="48" spans="1:8" ht="12.6" customHeight="1">
      <c r="A48" s="12" t="s">
        <v>1078</v>
      </c>
      <c r="B48" s="13" t="s">
        <v>2392</v>
      </c>
      <c r="C48" s="131">
        <v>2</v>
      </c>
      <c r="D48" s="14">
        <v>1</v>
      </c>
      <c r="E48" s="14">
        <v>1.4142135623730951</v>
      </c>
      <c r="F48" s="174">
        <v>2</v>
      </c>
      <c r="G48" s="174">
        <v>0</v>
      </c>
      <c r="H48" s="3"/>
    </row>
    <row r="49" spans="1:8" ht="12.6" customHeight="1">
      <c r="A49" s="12" t="s">
        <v>1079</v>
      </c>
      <c r="B49" s="13" t="s">
        <v>2393</v>
      </c>
      <c r="C49" s="131">
        <v>1</v>
      </c>
      <c r="D49" s="14">
        <v>0.5</v>
      </c>
      <c r="E49" s="14" t="s">
        <v>961</v>
      </c>
      <c r="F49" s="174">
        <v>0.5</v>
      </c>
      <c r="G49" s="174">
        <v>0.5</v>
      </c>
      <c r="H49" s="3"/>
    </row>
    <row r="50" spans="1:8" ht="12.6" customHeight="1">
      <c r="A50" s="12" t="s">
        <v>1080</v>
      </c>
      <c r="B50" s="13" t="s">
        <v>2394</v>
      </c>
      <c r="C50" s="131">
        <v>1</v>
      </c>
      <c r="D50" s="14">
        <v>1</v>
      </c>
      <c r="E50" s="14" t="s">
        <v>961</v>
      </c>
      <c r="F50" s="174">
        <v>1</v>
      </c>
      <c r="G50" s="174">
        <v>1</v>
      </c>
      <c r="H50" s="3"/>
    </row>
    <row r="51" spans="1:8" ht="12.6" customHeight="1">
      <c r="A51" s="12" t="s">
        <v>1081</v>
      </c>
      <c r="B51" s="13" t="s">
        <v>2395</v>
      </c>
      <c r="C51" s="131">
        <v>2</v>
      </c>
      <c r="D51" s="14">
        <v>1.25</v>
      </c>
      <c r="E51" s="14">
        <v>1.7677669529663689</v>
      </c>
      <c r="F51" s="174">
        <v>2.5</v>
      </c>
      <c r="G51" s="174">
        <v>0</v>
      </c>
      <c r="H51" s="3"/>
    </row>
    <row r="52" spans="1:8" ht="12.6" customHeight="1">
      <c r="A52" s="12" t="s">
        <v>1082</v>
      </c>
      <c r="B52" s="13" t="s">
        <v>2396</v>
      </c>
      <c r="C52" s="131">
        <v>5</v>
      </c>
      <c r="D52" s="14">
        <v>0.22</v>
      </c>
      <c r="E52" s="14">
        <v>0.4381780460041329</v>
      </c>
      <c r="F52" s="174">
        <v>1</v>
      </c>
      <c r="G52" s="174">
        <v>0</v>
      </c>
      <c r="H52" s="3"/>
    </row>
    <row r="53" spans="1:8" ht="12.6" customHeight="1">
      <c r="A53" s="12" t="s">
        <v>1083</v>
      </c>
      <c r="B53" s="13" t="s">
        <v>2397</v>
      </c>
      <c r="C53" s="131">
        <v>25</v>
      </c>
      <c r="D53" s="14">
        <v>0.52800000000000002</v>
      </c>
      <c r="E53" s="14">
        <v>1.0698598038995577</v>
      </c>
      <c r="F53" s="174">
        <v>5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1</v>
      </c>
      <c r="D54" s="14">
        <v>5</v>
      </c>
      <c r="E54" s="14" t="s">
        <v>961</v>
      </c>
      <c r="F54" s="174">
        <v>5</v>
      </c>
      <c r="G54" s="174">
        <v>5</v>
      </c>
      <c r="H54" s="3"/>
    </row>
    <row r="55" spans="1:8" ht="12.6" customHeight="1">
      <c r="A55" s="12" t="s">
        <v>1085</v>
      </c>
      <c r="B55" s="13" t="s">
        <v>2399</v>
      </c>
      <c r="C55" s="131">
        <v>2</v>
      </c>
      <c r="D55" s="14">
        <v>0.15</v>
      </c>
      <c r="E55" s="14">
        <v>0.21213203435596426</v>
      </c>
      <c r="F55" s="174">
        <v>0.3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7</v>
      </c>
      <c r="D57" s="14">
        <v>0.7</v>
      </c>
      <c r="E57" s="14">
        <v>0.47958315233127186</v>
      </c>
      <c r="F57" s="174">
        <v>1</v>
      </c>
      <c r="G57" s="174">
        <v>0</v>
      </c>
      <c r="H57" s="3"/>
    </row>
    <row r="58" spans="1:8" ht="12.6" customHeight="1">
      <c r="A58" s="12" t="s">
        <v>2409</v>
      </c>
      <c r="B58" s="13" t="s">
        <v>2402</v>
      </c>
      <c r="C58" s="131">
        <v>1</v>
      </c>
      <c r="D58" s="14">
        <v>1</v>
      </c>
      <c r="E58" s="14" t="s">
        <v>961</v>
      </c>
      <c r="F58" s="174">
        <v>1</v>
      </c>
      <c r="G58" s="174">
        <v>1</v>
      </c>
      <c r="H58" s="3"/>
    </row>
    <row r="59" spans="1:8" ht="12.6" customHeight="1">
      <c r="A59" s="12" t="s">
        <v>2410</v>
      </c>
      <c r="B59" s="13" t="s">
        <v>2403</v>
      </c>
      <c r="C59" s="131">
        <v>5</v>
      </c>
      <c r="D59" s="14">
        <v>0.66</v>
      </c>
      <c r="E59" s="14">
        <v>0.32093613071762428</v>
      </c>
      <c r="F59" s="174">
        <v>1</v>
      </c>
      <c r="G59" s="174">
        <v>0.3</v>
      </c>
      <c r="H59" s="3"/>
    </row>
    <row r="60" spans="1:8" ht="12.6" customHeight="1">
      <c r="A60" s="12" t="s">
        <v>2411</v>
      </c>
      <c r="B60" s="13" t="s">
        <v>2404</v>
      </c>
      <c r="C60" s="131">
        <v>0</v>
      </c>
      <c r="D60" s="14" t="s">
        <v>961</v>
      </c>
      <c r="E60" s="14" t="s">
        <v>961</v>
      </c>
      <c r="F60" s="174" t="s">
        <v>961</v>
      </c>
      <c r="G60" s="174" t="s">
        <v>961</v>
      </c>
      <c r="H60" s="3"/>
    </row>
    <row r="61" spans="1:8" ht="12.6" customHeight="1">
      <c r="A61" s="12" t="s">
        <v>2412</v>
      </c>
      <c r="B61" s="13" t="s">
        <v>2405</v>
      </c>
      <c r="C61" s="131">
        <v>28</v>
      </c>
      <c r="D61" s="14">
        <v>0.57821428571428568</v>
      </c>
      <c r="E61" s="14">
        <v>0.7517094275663061</v>
      </c>
      <c r="F61" s="174">
        <v>2.5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0</v>
      </c>
      <c r="D62" s="14" t="s">
        <v>961</v>
      </c>
      <c r="E62" s="14" t="s">
        <v>961</v>
      </c>
      <c r="F62" s="174" t="s">
        <v>961</v>
      </c>
      <c r="G62" s="174" t="s">
        <v>961</v>
      </c>
      <c r="H62" s="3"/>
    </row>
    <row r="63" spans="1:8" ht="12.6" customHeight="1">
      <c r="A63" s="12" t="s">
        <v>2414</v>
      </c>
      <c r="B63" s="13" t="s">
        <v>2407</v>
      </c>
      <c r="C63" s="131">
        <v>5</v>
      </c>
      <c r="D63" s="14">
        <v>0.8</v>
      </c>
      <c r="E63" s="14">
        <v>1.036822067666386</v>
      </c>
      <c r="F63" s="174">
        <v>2.5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3</v>
      </c>
      <c r="D64" s="14">
        <v>1</v>
      </c>
      <c r="E64" s="14">
        <v>0</v>
      </c>
      <c r="F64" s="174">
        <v>1</v>
      </c>
      <c r="G64" s="174">
        <v>1</v>
      </c>
      <c r="H64" s="3"/>
    </row>
    <row r="65" spans="1:8" ht="12.6" customHeight="1">
      <c r="A65" s="12" t="s">
        <v>2416</v>
      </c>
      <c r="B65" s="13" t="s">
        <v>1760</v>
      </c>
      <c r="C65" s="131">
        <v>3</v>
      </c>
      <c r="D65" s="14">
        <v>0.9</v>
      </c>
      <c r="E65" s="14">
        <v>0.85440037453175288</v>
      </c>
      <c r="F65" s="174">
        <v>1.7</v>
      </c>
      <c r="G65" s="174">
        <v>0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961</v>
      </c>
      <c r="E66" s="14" t="s">
        <v>961</v>
      </c>
      <c r="F66" s="174" t="s">
        <v>961</v>
      </c>
      <c r="G66" s="174" t="s">
        <v>961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961</v>
      </c>
      <c r="E68" s="14" t="s">
        <v>961</v>
      </c>
      <c r="F68" s="174" t="s">
        <v>961</v>
      </c>
      <c r="G68" s="174" t="s">
        <v>961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961</v>
      </c>
      <c r="E69" s="14" t="s">
        <v>961</v>
      </c>
      <c r="F69" s="174" t="s">
        <v>961</v>
      </c>
      <c r="G69" s="174" t="s">
        <v>961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1</v>
      </c>
      <c r="D73" s="14">
        <v>0.5</v>
      </c>
      <c r="E73" s="14" t="s">
        <v>961</v>
      </c>
      <c r="F73" s="174">
        <v>0.5</v>
      </c>
      <c r="G73" s="174">
        <v>0.5</v>
      </c>
      <c r="H73" s="3"/>
    </row>
    <row r="74" spans="1:8" ht="12.6" customHeight="1">
      <c r="A74" s="12" t="s">
        <v>2425</v>
      </c>
      <c r="B74" s="13" t="s">
        <v>1769</v>
      </c>
      <c r="C74" s="131">
        <v>5</v>
      </c>
      <c r="D74" s="14">
        <v>0.4</v>
      </c>
      <c r="E74" s="14">
        <v>0.89442719099991586</v>
      </c>
      <c r="F74" s="174">
        <v>2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1</v>
      </c>
      <c r="D75" s="14">
        <v>0</v>
      </c>
      <c r="E75" s="14" t="s">
        <v>961</v>
      </c>
      <c r="F75" s="174">
        <v>0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133</v>
      </c>
      <c r="D76" s="14">
        <v>0.73098150375939863</v>
      </c>
      <c r="E76" s="14">
        <v>2.1478505530478662</v>
      </c>
      <c r="F76" s="174">
        <v>22.3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5</v>
      </c>
      <c r="D77" s="14">
        <v>0.48</v>
      </c>
      <c r="E77" s="14">
        <v>1.0733126291998991</v>
      </c>
      <c r="F77" s="174">
        <v>2.4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0</v>
      </c>
      <c r="D78" s="14" t="s">
        <v>961</v>
      </c>
      <c r="E78" s="14" t="s">
        <v>961</v>
      </c>
      <c r="F78" s="174" t="s">
        <v>961</v>
      </c>
      <c r="G78" s="174" t="s">
        <v>961</v>
      </c>
      <c r="H78" s="3"/>
    </row>
    <row r="79" spans="1:8" ht="12.6" customHeight="1">
      <c r="A79" s="12" t="s">
        <v>1664</v>
      </c>
      <c r="B79" s="13" t="s">
        <v>1774</v>
      </c>
      <c r="C79" s="131">
        <v>89</v>
      </c>
      <c r="D79" s="14">
        <v>0.44606741573033709</v>
      </c>
      <c r="E79" s="14">
        <v>0.91167380776630258</v>
      </c>
      <c r="F79" s="174">
        <v>5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105</v>
      </c>
      <c r="D80" s="14">
        <v>1.079047619047619</v>
      </c>
      <c r="E80" s="14">
        <v>3.1825088445733418</v>
      </c>
      <c r="F80" s="174">
        <v>29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13</v>
      </c>
      <c r="D81" s="14">
        <v>0.73076923076923073</v>
      </c>
      <c r="E81" s="14">
        <v>1.4232501627054275</v>
      </c>
      <c r="F81" s="174">
        <v>5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32</v>
      </c>
      <c r="D82" s="14">
        <v>1.940625</v>
      </c>
      <c r="E82" s="14">
        <v>5.1889994917909226</v>
      </c>
      <c r="F82" s="174">
        <v>25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131</v>
      </c>
      <c r="D83" s="14">
        <v>1.4140687022900764</v>
      </c>
      <c r="E83" s="14">
        <v>2.1066538184116306</v>
      </c>
      <c r="F83" s="174">
        <v>15.26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2</v>
      </c>
      <c r="D84" s="14">
        <v>0.5</v>
      </c>
      <c r="E84" s="14">
        <v>0.70710678118654757</v>
      </c>
      <c r="F84" s="174">
        <v>1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67</v>
      </c>
      <c r="D85" s="14">
        <v>0.72240298507462697</v>
      </c>
      <c r="E85" s="14">
        <v>1.0499276607072636</v>
      </c>
      <c r="F85" s="174">
        <v>5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87</v>
      </c>
      <c r="D86" s="14">
        <v>0.43977011494252877</v>
      </c>
      <c r="E86" s="14">
        <v>0.81671630811053808</v>
      </c>
      <c r="F86" s="174">
        <v>5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17</v>
      </c>
      <c r="D87" s="14">
        <v>0.85882352941176465</v>
      </c>
      <c r="E87" s="14">
        <v>2.4202424526091937</v>
      </c>
      <c r="F87" s="174">
        <v>10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86</v>
      </c>
      <c r="D88" s="14">
        <v>0.58988372093023256</v>
      </c>
      <c r="E88" s="14">
        <v>1.0091003496837538</v>
      </c>
      <c r="F88" s="174">
        <v>5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15</v>
      </c>
      <c r="D89" s="14">
        <v>0.27333333333333332</v>
      </c>
      <c r="E89" s="14">
        <v>0.51334570176812577</v>
      </c>
      <c r="F89" s="174">
        <v>1.6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17</v>
      </c>
      <c r="D90" s="14">
        <v>0.39411764705882352</v>
      </c>
      <c r="E90" s="14">
        <v>0.65332858141529193</v>
      </c>
      <c r="F90" s="174">
        <v>2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7</v>
      </c>
      <c r="D92" s="14">
        <v>0.6428571428571429</v>
      </c>
      <c r="E92" s="14">
        <v>0.94491118252306805</v>
      </c>
      <c r="F92" s="174">
        <v>2.5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744</v>
      </c>
      <c r="D93" s="14">
        <v>0.34486559139784928</v>
      </c>
      <c r="E93" s="14">
        <v>0.71460705214541675</v>
      </c>
      <c r="F93" s="174">
        <v>5.2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5</v>
      </c>
      <c r="D94" s="14">
        <v>3.9</v>
      </c>
      <c r="E94" s="14">
        <v>7.5193084788429854</v>
      </c>
      <c r="F94" s="174">
        <v>17.3</v>
      </c>
      <c r="G94" s="174">
        <v>0</v>
      </c>
      <c r="H94" s="3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1</v>
      </c>
      <c r="E95" s="14" t="s">
        <v>961</v>
      </c>
      <c r="F95" s="174">
        <v>1</v>
      </c>
      <c r="G95" s="174">
        <v>1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8</v>
      </c>
      <c r="D97" s="14">
        <v>0.8</v>
      </c>
      <c r="E97" s="14">
        <v>2.0681254452143025</v>
      </c>
      <c r="F97" s="174">
        <v>5.9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0</v>
      </c>
      <c r="D98" s="14" t="s">
        <v>961</v>
      </c>
      <c r="E98" s="14" t="s">
        <v>961</v>
      </c>
      <c r="F98" s="174" t="s">
        <v>961</v>
      </c>
      <c r="G98" s="174" t="s">
        <v>961</v>
      </c>
      <c r="H98" s="3"/>
    </row>
    <row r="99" spans="1:8" ht="12.6" customHeight="1">
      <c r="A99" s="12" t="s">
        <v>1684</v>
      </c>
      <c r="B99" s="13" t="s">
        <v>1794</v>
      </c>
      <c r="C99" s="131">
        <v>3</v>
      </c>
      <c r="D99" s="14">
        <v>1.6666666666666666E-2</v>
      </c>
      <c r="E99" s="14">
        <v>2.8867513459481291E-2</v>
      </c>
      <c r="F99" s="174">
        <v>0.05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18</v>
      </c>
      <c r="D100" s="14">
        <v>0.37555555555555553</v>
      </c>
      <c r="E100" s="14">
        <v>0.78256157226066558</v>
      </c>
      <c r="F100" s="174">
        <v>3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</v>
      </c>
      <c r="E101" s="14" t="s">
        <v>961</v>
      </c>
      <c r="F101" s="174">
        <v>0</v>
      </c>
      <c r="G101" s="174">
        <v>0</v>
      </c>
      <c r="H101" s="3"/>
    </row>
    <row r="102" spans="1:8" ht="12.6" customHeight="1">
      <c r="A102" s="12" t="s">
        <v>699</v>
      </c>
      <c r="B102" s="13" t="s">
        <v>697</v>
      </c>
      <c r="C102" s="131">
        <v>22</v>
      </c>
      <c r="D102" s="14">
        <v>1.5349999999999999</v>
      </c>
      <c r="E102" s="14">
        <v>2.7792783407276964</v>
      </c>
      <c r="F102" s="174">
        <v>13.27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42</v>
      </c>
      <c r="D103" s="14">
        <v>0.4690476190476191</v>
      </c>
      <c r="E103" s="14">
        <v>0.91691106445289661</v>
      </c>
      <c r="F103" s="174">
        <v>5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90</v>
      </c>
      <c r="D104" s="14">
        <v>0.4953333333333334</v>
      </c>
      <c r="E104" s="14">
        <v>0.83568205340429702</v>
      </c>
      <c r="F104" s="174">
        <v>5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6</v>
      </c>
      <c r="D105" s="14">
        <v>1.1833333333333333</v>
      </c>
      <c r="E105" s="14">
        <v>1.9083151381956458</v>
      </c>
      <c r="F105" s="174">
        <v>5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7314</v>
      </c>
      <c r="D106" s="133">
        <v>0.54049228055783294</v>
      </c>
      <c r="E106" s="133">
        <v>1.3228233308704429</v>
      </c>
      <c r="F106" s="183">
        <v>41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  <drawing r:id="rId2"/>
  <legacyDrawing r:id="rId3"/>
  <controls>
    <mc:AlternateContent xmlns:mc="http://schemas.openxmlformats.org/markup-compatibility/2006">
      <mc:Choice Requires="x14">
        <control shapeId="34817" r:id="rId4" name="CommandButton1">
          <controlPr defaultSize="0" print="0" autoLine="0" r:id="rId5">
            <anchor moveWithCells="1">
              <from>
                <xdr:col>24</xdr:col>
                <xdr:colOff>219075</xdr:colOff>
                <xdr:row>2</xdr:row>
                <xdr:rowOff>0</xdr:rowOff>
              </from>
              <to>
                <xdr:col>25</xdr:col>
                <xdr:colOff>561975</xdr:colOff>
                <xdr:row>3</xdr:row>
                <xdr:rowOff>76200</xdr:rowOff>
              </to>
            </anchor>
          </controlPr>
        </control>
      </mc:Choice>
      <mc:Fallback>
        <control shapeId="34817" r:id="rId4" name="CommandButton1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1516</v>
      </c>
      <c r="B3" s="2"/>
      <c r="D3" s="3"/>
      <c r="E3" s="3"/>
      <c r="H3" s="3"/>
    </row>
    <row r="4" spans="1:8">
      <c r="A4" s="1"/>
      <c r="B4" s="2"/>
      <c r="D4" s="3"/>
      <c r="E4" s="3"/>
      <c r="F4" s="45" t="s">
        <v>1703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10</v>
      </c>
      <c r="D6" s="14">
        <v>0.28799999999999998</v>
      </c>
      <c r="E6" s="14">
        <v>0.41378469978695176</v>
      </c>
      <c r="F6" s="174">
        <v>1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2</v>
      </c>
      <c r="E7" s="14" t="s">
        <v>961</v>
      </c>
      <c r="F7" s="174">
        <v>2</v>
      </c>
      <c r="G7" s="174">
        <v>2</v>
      </c>
      <c r="H7" s="3"/>
    </row>
    <row r="8" spans="1:8" ht="12.6" customHeight="1">
      <c r="A8" s="12" t="s">
        <v>451</v>
      </c>
      <c r="B8" s="13" t="s">
        <v>956</v>
      </c>
      <c r="C8" s="131">
        <v>2</v>
      </c>
      <c r="D8" s="14">
        <v>13.5</v>
      </c>
      <c r="E8" s="14">
        <v>17.677669529663689</v>
      </c>
      <c r="F8" s="174">
        <v>26</v>
      </c>
      <c r="G8" s="174">
        <v>1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6</v>
      </c>
      <c r="D10" s="14">
        <v>0.33333333333333331</v>
      </c>
      <c r="E10" s="14">
        <v>0.40824829046386302</v>
      </c>
      <c r="F10" s="174">
        <v>1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20</v>
      </c>
      <c r="D11" s="14">
        <v>0.375</v>
      </c>
      <c r="E11" s="14">
        <v>0.48327283347913047</v>
      </c>
      <c r="F11" s="174">
        <v>1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1</v>
      </c>
      <c r="D12" s="14">
        <v>0</v>
      </c>
      <c r="E12" s="14" t="s">
        <v>961</v>
      </c>
      <c r="F12" s="174">
        <v>0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1015</v>
      </c>
      <c r="D14" s="14">
        <v>1.6719507389162558</v>
      </c>
      <c r="E14" s="14">
        <v>5.5064786602900515</v>
      </c>
      <c r="F14" s="174">
        <v>138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130</v>
      </c>
      <c r="D15" s="14">
        <v>0.81923076923076932</v>
      </c>
      <c r="E15" s="14">
        <v>1.7446416816915524</v>
      </c>
      <c r="F15" s="174">
        <v>14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103</v>
      </c>
      <c r="D16" s="14">
        <v>2.0741747572815532</v>
      </c>
      <c r="E16" s="14">
        <v>2.9580261450911545</v>
      </c>
      <c r="F16" s="174">
        <v>14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7</v>
      </c>
      <c r="D17" s="14">
        <v>1.2857142857142858</v>
      </c>
      <c r="E17" s="14">
        <v>1.6797108594721211</v>
      </c>
      <c r="F17" s="174">
        <v>5</v>
      </c>
      <c r="G17" s="174">
        <v>0</v>
      </c>
      <c r="H17" s="3"/>
    </row>
    <row r="18" spans="1:8" ht="12.6" customHeight="1">
      <c r="A18" s="12" t="s">
        <v>461</v>
      </c>
      <c r="B18" s="13" t="s">
        <v>2362</v>
      </c>
      <c r="C18" s="131">
        <v>5</v>
      </c>
      <c r="D18" s="14">
        <v>0.37</v>
      </c>
      <c r="E18" s="14">
        <v>0.35637059362410922</v>
      </c>
      <c r="F18" s="174">
        <v>0.8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62</v>
      </c>
      <c r="D19" s="14">
        <v>0.61564516129032265</v>
      </c>
      <c r="E19" s="14">
        <v>1.159506142707404</v>
      </c>
      <c r="F19" s="174">
        <v>5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16</v>
      </c>
      <c r="D20" s="14">
        <v>0.54374999999999996</v>
      </c>
      <c r="E20" s="14">
        <v>0.77714756213561742</v>
      </c>
      <c r="F20" s="174">
        <v>2.5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260</v>
      </c>
      <c r="D21" s="14">
        <v>0.37684615384615378</v>
      </c>
      <c r="E21" s="14">
        <v>0.77921555903157336</v>
      </c>
      <c r="F21" s="174">
        <v>5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5</v>
      </c>
      <c r="D22" s="14">
        <v>0.2</v>
      </c>
      <c r="E22" s="14">
        <v>0.44721359549995793</v>
      </c>
      <c r="F22" s="174">
        <v>1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27</v>
      </c>
      <c r="D23" s="14">
        <v>0.41925925925925928</v>
      </c>
      <c r="E23" s="14">
        <v>0.86760911938820939</v>
      </c>
      <c r="F23" s="174">
        <v>3.75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28</v>
      </c>
      <c r="D24" s="14">
        <v>0.2742857142857143</v>
      </c>
      <c r="E24" s="14">
        <v>0.37711800463248824</v>
      </c>
      <c r="F24" s="174">
        <v>1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6</v>
      </c>
      <c r="D25" s="14">
        <v>0.86666666666666659</v>
      </c>
      <c r="E25" s="14">
        <v>0.64394616752230704</v>
      </c>
      <c r="F25" s="174">
        <v>1.9</v>
      </c>
      <c r="G25" s="174">
        <v>0</v>
      </c>
      <c r="H25" s="3"/>
    </row>
    <row r="26" spans="1:8" ht="12.6" customHeight="1">
      <c r="A26" s="12" t="s">
        <v>469</v>
      </c>
      <c r="B26" s="13" t="s">
        <v>2370</v>
      </c>
      <c r="C26" s="131">
        <v>64</v>
      </c>
      <c r="D26" s="14">
        <v>0.38421875</v>
      </c>
      <c r="E26" s="14">
        <v>0.72650676416191473</v>
      </c>
      <c r="F26" s="174">
        <v>4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33</v>
      </c>
      <c r="D27" s="14">
        <v>0.29696969696969699</v>
      </c>
      <c r="E27" s="14">
        <v>0.55141003826828383</v>
      </c>
      <c r="F27" s="174">
        <v>2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42</v>
      </c>
      <c r="D28" s="14">
        <v>0.64476190476190476</v>
      </c>
      <c r="E28" s="14">
        <v>1.8894201434602513</v>
      </c>
      <c r="F28" s="174">
        <v>11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158</v>
      </c>
      <c r="D29" s="14">
        <v>0.55651898734177208</v>
      </c>
      <c r="E29" s="14">
        <v>1.7681452109197171</v>
      </c>
      <c r="F29" s="174">
        <v>20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35</v>
      </c>
      <c r="D30" s="14">
        <v>0.54285714285714282</v>
      </c>
      <c r="E30" s="14">
        <v>0.90628060655358056</v>
      </c>
      <c r="F30" s="174">
        <v>4.5999999999999996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37</v>
      </c>
      <c r="D31" s="14">
        <v>0.59243243243243249</v>
      </c>
      <c r="E31" s="14">
        <v>1.1921069242810893</v>
      </c>
      <c r="F31" s="174">
        <v>5.2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35</v>
      </c>
      <c r="D32" s="14">
        <v>0.59857142857142864</v>
      </c>
      <c r="E32" s="14">
        <v>1.0113652475073218</v>
      </c>
      <c r="F32" s="174">
        <v>5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135</v>
      </c>
      <c r="D33" s="14">
        <v>0.26311111111111113</v>
      </c>
      <c r="E33" s="14">
        <v>0.58122807025447532</v>
      </c>
      <c r="F33" s="174">
        <v>5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75</v>
      </c>
      <c r="D34" s="14">
        <v>0.45079999999999992</v>
      </c>
      <c r="E34" s="14">
        <v>0.77099928138221496</v>
      </c>
      <c r="F34" s="174">
        <v>3.5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22</v>
      </c>
      <c r="D35" s="14">
        <v>0.88181818181818195</v>
      </c>
      <c r="E35" s="14">
        <v>1.7139862653326361</v>
      </c>
      <c r="F35" s="174">
        <v>6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153</v>
      </c>
      <c r="D36" s="14">
        <v>0.62209150326797391</v>
      </c>
      <c r="E36" s="14">
        <v>1.1157701220485687</v>
      </c>
      <c r="F36" s="174">
        <v>10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23</v>
      </c>
      <c r="D37" s="14">
        <v>1.2347826086956522</v>
      </c>
      <c r="E37" s="14">
        <v>2.4662464478437625</v>
      </c>
      <c r="F37" s="174">
        <v>9.3000000000000007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10</v>
      </c>
      <c r="D38" s="14">
        <v>0.1</v>
      </c>
      <c r="E38" s="14">
        <v>0.31622776601683794</v>
      </c>
      <c r="F38" s="174">
        <v>1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1</v>
      </c>
      <c r="D39" s="14">
        <v>0.1</v>
      </c>
      <c r="E39" s="14" t="s">
        <v>961</v>
      </c>
      <c r="F39" s="174">
        <v>0.1</v>
      </c>
      <c r="G39" s="174">
        <v>0.1</v>
      </c>
      <c r="H39" s="3"/>
    </row>
    <row r="40" spans="1:8" ht="12.6" customHeight="1">
      <c r="A40" s="12" t="s">
        <v>1642</v>
      </c>
      <c r="B40" s="13" t="s">
        <v>2384</v>
      </c>
      <c r="C40" s="131">
        <v>1</v>
      </c>
      <c r="D40" s="14">
        <v>0.8</v>
      </c>
      <c r="E40" s="14" t="s">
        <v>961</v>
      </c>
      <c r="F40" s="174">
        <v>0.8</v>
      </c>
      <c r="G40" s="174">
        <v>0.8</v>
      </c>
      <c r="H40" s="3"/>
    </row>
    <row r="41" spans="1:8" ht="12.6" customHeight="1">
      <c r="A41" s="12" t="s">
        <v>5956</v>
      </c>
      <c r="B41" s="13" t="s">
        <v>2385</v>
      </c>
      <c r="C41" s="131">
        <v>1490</v>
      </c>
      <c r="D41" s="14">
        <v>0.27973154362416092</v>
      </c>
      <c r="E41" s="14">
        <v>0.85193113093641315</v>
      </c>
      <c r="F41" s="174">
        <v>18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0</v>
      </c>
      <c r="E44" s="14">
        <v>0</v>
      </c>
      <c r="F44" s="174">
        <v>0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1</v>
      </c>
      <c r="D46" s="14">
        <v>0</v>
      </c>
      <c r="E46" s="14" t="s">
        <v>961</v>
      </c>
      <c r="F46" s="174">
        <v>0</v>
      </c>
      <c r="G46" s="174">
        <v>0</v>
      </c>
      <c r="H46" s="3"/>
    </row>
    <row r="47" spans="1:8" ht="12.6" customHeight="1">
      <c r="A47" s="12" t="s">
        <v>1077</v>
      </c>
      <c r="B47" s="13" t="s">
        <v>2391</v>
      </c>
      <c r="C47" s="131">
        <v>13</v>
      </c>
      <c r="D47" s="14">
        <v>0.34615384615384615</v>
      </c>
      <c r="E47" s="14">
        <v>0.43515396626823283</v>
      </c>
      <c r="F47" s="174">
        <v>1</v>
      </c>
      <c r="G47" s="174">
        <v>0</v>
      </c>
      <c r="H47" s="3"/>
    </row>
    <row r="48" spans="1:8" ht="12.6" customHeight="1">
      <c r="A48" s="12" t="s">
        <v>1078</v>
      </c>
      <c r="B48" s="13" t="s">
        <v>2392</v>
      </c>
      <c r="C48" s="131">
        <v>2</v>
      </c>
      <c r="D48" s="14">
        <v>1.05</v>
      </c>
      <c r="E48" s="14">
        <v>7.0710678118654002E-2</v>
      </c>
      <c r="F48" s="174">
        <v>1.1000000000000001</v>
      </c>
      <c r="G48" s="174">
        <v>1</v>
      </c>
      <c r="H48" s="3"/>
    </row>
    <row r="49" spans="1:8" ht="12.6" customHeight="1">
      <c r="A49" s="12" t="s">
        <v>1079</v>
      </c>
      <c r="B49" s="13" t="s">
        <v>2393</v>
      </c>
      <c r="C49" s="131">
        <v>4</v>
      </c>
      <c r="D49" s="14">
        <v>1.375</v>
      </c>
      <c r="E49" s="14">
        <v>1.3149778198382918</v>
      </c>
      <c r="F49" s="174">
        <v>2.5</v>
      </c>
      <c r="G49" s="174">
        <v>0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1</v>
      </c>
      <c r="D51" s="14">
        <v>0</v>
      </c>
      <c r="E51" s="14" t="s">
        <v>961</v>
      </c>
      <c r="F51" s="174">
        <v>0</v>
      </c>
      <c r="G51" s="174">
        <v>0</v>
      </c>
      <c r="H51" s="3"/>
    </row>
    <row r="52" spans="1:8" ht="12.6" customHeight="1">
      <c r="A52" s="12" t="s">
        <v>1082</v>
      </c>
      <c r="B52" s="13" t="s">
        <v>2396</v>
      </c>
      <c r="C52" s="131">
        <v>5</v>
      </c>
      <c r="D52" s="14">
        <v>0.6</v>
      </c>
      <c r="E52" s="14">
        <v>0.54772255750516607</v>
      </c>
      <c r="F52" s="174">
        <v>1</v>
      </c>
      <c r="G52" s="174">
        <v>0</v>
      </c>
      <c r="H52" s="3"/>
    </row>
    <row r="53" spans="1:8" ht="12.6" customHeight="1">
      <c r="A53" s="12" t="s">
        <v>1083</v>
      </c>
      <c r="B53" s="13" t="s">
        <v>2397</v>
      </c>
      <c r="C53" s="131">
        <v>73</v>
      </c>
      <c r="D53" s="14">
        <v>0.56849315068493156</v>
      </c>
      <c r="E53" s="14">
        <v>0.7875554146867606</v>
      </c>
      <c r="F53" s="174">
        <v>5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4</v>
      </c>
      <c r="D55" s="14">
        <v>1.05</v>
      </c>
      <c r="E55" s="14">
        <v>1.4177446878757824</v>
      </c>
      <c r="F55" s="174">
        <v>3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12</v>
      </c>
      <c r="D57" s="14">
        <v>1.05</v>
      </c>
      <c r="E57" s="14">
        <v>0.81072358253151078</v>
      </c>
      <c r="F57" s="174">
        <v>3</v>
      </c>
      <c r="G57" s="174">
        <v>0</v>
      </c>
      <c r="H57" s="3"/>
    </row>
    <row r="58" spans="1:8" ht="12.6" customHeight="1">
      <c r="A58" s="12" t="s">
        <v>2409</v>
      </c>
      <c r="B58" s="13" t="s">
        <v>2402</v>
      </c>
      <c r="C58" s="131">
        <v>0</v>
      </c>
      <c r="D58" s="14" t="s">
        <v>961</v>
      </c>
      <c r="E58" s="14" t="s">
        <v>961</v>
      </c>
      <c r="F58" s="174" t="s">
        <v>961</v>
      </c>
      <c r="G58" s="174" t="s">
        <v>961</v>
      </c>
      <c r="H58" s="3"/>
    </row>
    <row r="59" spans="1:8" ht="12.6" customHeight="1">
      <c r="A59" s="12" t="s">
        <v>2410</v>
      </c>
      <c r="B59" s="13" t="s">
        <v>2403</v>
      </c>
      <c r="C59" s="131">
        <v>5</v>
      </c>
      <c r="D59" s="14">
        <v>1.2</v>
      </c>
      <c r="E59" s="14">
        <v>1.036822067666386</v>
      </c>
      <c r="F59" s="174">
        <v>3</v>
      </c>
      <c r="G59" s="174">
        <v>0.5</v>
      </c>
      <c r="H59" s="3"/>
    </row>
    <row r="60" spans="1:8" ht="12.6" customHeight="1">
      <c r="A60" s="12" t="s">
        <v>2411</v>
      </c>
      <c r="B60" s="13" t="s">
        <v>2404</v>
      </c>
      <c r="C60" s="131">
        <v>4</v>
      </c>
      <c r="D60" s="14">
        <v>1.7250000000000001</v>
      </c>
      <c r="E60" s="14">
        <v>1.7988422202442698</v>
      </c>
      <c r="F60" s="174">
        <v>4.4000000000000004</v>
      </c>
      <c r="G60" s="174">
        <v>0.5</v>
      </c>
      <c r="H60" s="3"/>
    </row>
    <row r="61" spans="1:8" ht="12.6" customHeight="1">
      <c r="A61" s="12" t="s">
        <v>2412</v>
      </c>
      <c r="B61" s="13" t="s">
        <v>2405</v>
      </c>
      <c r="C61" s="131">
        <v>111</v>
      </c>
      <c r="D61" s="14">
        <v>1.4322522522522525</v>
      </c>
      <c r="E61" s="14">
        <v>1.6913403424420983</v>
      </c>
      <c r="F61" s="174">
        <v>12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1</v>
      </c>
      <c r="D62" s="14">
        <v>2</v>
      </c>
      <c r="E62" s="14" t="s">
        <v>961</v>
      </c>
      <c r="F62" s="174">
        <v>2</v>
      </c>
      <c r="G62" s="174">
        <v>2</v>
      </c>
      <c r="H62" s="3"/>
    </row>
    <row r="63" spans="1:8" ht="12.6" customHeight="1">
      <c r="A63" s="12" t="s">
        <v>2414</v>
      </c>
      <c r="B63" s="13" t="s">
        <v>2407</v>
      </c>
      <c r="C63" s="131">
        <v>6</v>
      </c>
      <c r="D63" s="14">
        <v>1.1000000000000001</v>
      </c>
      <c r="E63" s="14">
        <v>0.48989794855663593</v>
      </c>
      <c r="F63" s="174">
        <v>2</v>
      </c>
      <c r="G63" s="174">
        <v>0.5</v>
      </c>
      <c r="H63" s="3"/>
    </row>
    <row r="64" spans="1:8" ht="12.6" customHeight="1">
      <c r="A64" s="12" t="s">
        <v>2415</v>
      </c>
      <c r="B64" s="13" t="s">
        <v>2408</v>
      </c>
      <c r="C64" s="131">
        <v>0</v>
      </c>
      <c r="D64" s="14" t="s">
        <v>961</v>
      </c>
      <c r="E64" s="14" t="s">
        <v>961</v>
      </c>
      <c r="F64" s="174" t="s">
        <v>961</v>
      </c>
      <c r="G64" s="174" t="s">
        <v>961</v>
      </c>
      <c r="H64" s="3"/>
    </row>
    <row r="65" spans="1:8" ht="12.6" customHeight="1">
      <c r="A65" s="12" t="s">
        <v>2416</v>
      </c>
      <c r="B65" s="13" t="s">
        <v>1760</v>
      </c>
      <c r="C65" s="131">
        <v>4</v>
      </c>
      <c r="D65" s="14">
        <v>0.75</v>
      </c>
      <c r="E65" s="14">
        <v>0.8660254037844386</v>
      </c>
      <c r="F65" s="174">
        <v>2</v>
      </c>
      <c r="G65" s="174">
        <v>0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961</v>
      </c>
      <c r="E66" s="14" t="s">
        <v>961</v>
      </c>
      <c r="F66" s="174" t="s">
        <v>961</v>
      </c>
      <c r="G66" s="174" t="s">
        <v>961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961</v>
      </c>
      <c r="E68" s="14" t="s">
        <v>961</v>
      </c>
      <c r="F68" s="174" t="s">
        <v>961</v>
      </c>
      <c r="G68" s="174" t="s">
        <v>961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961</v>
      </c>
      <c r="E69" s="14" t="s">
        <v>961</v>
      </c>
      <c r="F69" s="174" t="s">
        <v>961</v>
      </c>
      <c r="G69" s="174" t="s">
        <v>961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1</v>
      </c>
      <c r="D73" s="14">
        <v>0.5</v>
      </c>
      <c r="E73" s="14" t="s">
        <v>961</v>
      </c>
      <c r="F73" s="174">
        <v>0.5</v>
      </c>
      <c r="G73" s="174">
        <v>0.5</v>
      </c>
      <c r="H73" s="3"/>
    </row>
    <row r="74" spans="1:8" ht="12.6" customHeight="1">
      <c r="A74" s="12" t="s">
        <v>2425</v>
      </c>
      <c r="B74" s="13" t="s">
        <v>1769</v>
      </c>
      <c r="C74" s="131">
        <v>12</v>
      </c>
      <c r="D74" s="14">
        <v>1.2416666666666667</v>
      </c>
      <c r="E74" s="14">
        <v>0.88158775496088293</v>
      </c>
      <c r="F74" s="174">
        <v>2.5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0.5</v>
      </c>
      <c r="E75" s="14">
        <v>0.70710678118654757</v>
      </c>
      <c r="F75" s="174">
        <v>1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89</v>
      </c>
      <c r="D76" s="14">
        <v>0.64191011235955053</v>
      </c>
      <c r="E76" s="14">
        <v>1.5364664866360311</v>
      </c>
      <c r="F76" s="174">
        <v>9.5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7</v>
      </c>
      <c r="D77" s="14">
        <v>3.1428571428571428</v>
      </c>
      <c r="E77" s="14">
        <v>6.1759903774906535</v>
      </c>
      <c r="F77" s="174">
        <v>17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1</v>
      </c>
      <c r="D78" s="14">
        <v>1</v>
      </c>
      <c r="E78" s="14" t="s">
        <v>961</v>
      </c>
      <c r="F78" s="174">
        <v>1</v>
      </c>
      <c r="G78" s="174">
        <v>1</v>
      </c>
      <c r="H78" s="3"/>
    </row>
    <row r="79" spans="1:8" ht="12.6" customHeight="1">
      <c r="A79" s="12" t="s">
        <v>1664</v>
      </c>
      <c r="B79" s="13" t="s">
        <v>1774</v>
      </c>
      <c r="C79" s="131">
        <v>70</v>
      </c>
      <c r="D79" s="14">
        <v>1.4342857142857144</v>
      </c>
      <c r="E79" s="14">
        <v>4.3107175405361131</v>
      </c>
      <c r="F79" s="174">
        <v>30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219</v>
      </c>
      <c r="D80" s="14">
        <v>1.9074931506849317</v>
      </c>
      <c r="E80" s="14">
        <v>5.1797748457760715</v>
      </c>
      <c r="F80" s="174">
        <v>55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42</v>
      </c>
      <c r="D81" s="14">
        <v>0.81428571428571439</v>
      </c>
      <c r="E81" s="14">
        <v>1.6795137839632779</v>
      </c>
      <c r="F81" s="174">
        <v>10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99</v>
      </c>
      <c r="D82" s="14">
        <v>1.1889898989898988</v>
      </c>
      <c r="E82" s="14">
        <v>2.5986458384655804</v>
      </c>
      <c r="F82" s="174">
        <v>25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120</v>
      </c>
      <c r="D83" s="14">
        <v>2.7453416666666675</v>
      </c>
      <c r="E83" s="14">
        <v>6.4286203134408044</v>
      </c>
      <c r="F83" s="174">
        <v>40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4</v>
      </c>
      <c r="D84" s="14">
        <v>5.05</v>
      </c>
      <c r="E84" s="14">
        <v>9.3046583315383842</v>
      </c>
      <c r="F84" s="174">
        <v>19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129</v>
      </c>
      <c r="D85" s="14">
        <v>1.3755891472868218</v>
      </c>
      <c r="E85" s="14">
        <v>3.9603038385891298</v>
      </c>
      <c r="F85" s="174">
        <v>30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78</v>
      </c>
      <c r="D86" s="14">
        <v>1.141025641025641</v>
      </c>
      <c r="E86" s="14">
        <v>2.5709382741955533</v>
      </c>
      <c r="F86" s="174">
        <v>16.100000000000001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27</v>
      </c>
      <c r="D87" s="14">
        <v>1.0148148148148148</v>
      </c>
      <c r="E87" s="14">
        <v>1.5987263449152034</v>
      </c>
      <c r="F87" s="174">
        <v>6.7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167</v>
      </c>
      <c r="D88" s="14">
        <v>0.9536526946107784</v>
      </c>
      <c r="E88" s="14">
        <v>1.3074325798837547</v>
      </c>
      <c r="F88" s="174">
        <v>9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13</v>
      </c>
      <c r="D89" s="14">
        <v>0.46153846153846156</v>
      </c>
      <c r="E89" s="14">
        <v>0.66022529177352474</v>
      </c>
      <c r="F89" s="174">
        <v>2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26</v>
      </c>
      <c r="D90" s="14">
        <v>1.0115384615384615</v>
      </c>
      <c r="E90" s="14">
        <v>1.5705608993163997</v>
      </c>
      <c r="F90" s="174">
        <v>5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9</v>
      </c>
      <c r="D92" s="14">
        <v>0.68555555555555558</v>
      </c>
      <c r="E92" s="14">
        <v>0.93240429952771975</v>
      </c>
      <c r="F92" s="174">
        <v>2.5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785</v>
      </c>
      <c r="D93" s="14">
        <v>0.72091719745222949</v>
      </c>
      <c r="E93" s="14">
        <v>7.1782655886890563</v>
      </c>
      <c r="F93" s="174">
        <v>200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0</v>
      </c>
      <c r="D94" s="14" t="s">
        <v>961</v>
      </c>
      <c r="E94" s="14" t="s">
        <v>961</v>
      </c>
      <c r="F94" s="174" t="s">
        <v>961</v>
      </c>
      <c r="G94" s="174" t="s">
        <v>961</v>
      </c>
      <c r="H94" s="3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1</v>
      </c>
      <c r="E95" s="14" t="s">
        <v>961</v>
      </c>
      <c r="F95" s="174">
        <v>1</v>
      </c>
      <c r="G95" s="174">
        <v>1</v>
      </c>
      <c r="H95" s="3"/>
    </row>
    <row r="96" spans="1:8" ht="12.6" customHeight="1">
      <c r="A96" s="12" t="s">
        <v>1681</v>
      </c>
      <c r="B96" s="13" t="s">
        <v>1791</v>
      </c>
      <c r="C96" s="131">
        <v>1</v>
      </c>
      <c r="D96" s="14">
        <v>1</v>
      </c>
      <c r="E96" s="14" t="s">
        <v>961</v>
      </c>
      <c r="F96" s="174">
        <v>1</v>
      </c>
      <c r="G96" s="174">
        <v>1</v>
      </c>
      <c r="H96" s="3"/>
    </row>
    <row r="97" spans="1:8" ht="12.6" customHeight="1">
      <c r="A97" s="12" t="s">
        <v>1682</v>
      </c>
      <c r="B97" s="13" t="s">
        <v>1792</v>
      </c>
      <c r="C97" s="131">
        <v>10</v>
      </c>
      <c r="D97" s="14">
        <v>0.6</v>
      </c>
      <c r="E97" s="14">
        <v>0.90676470058236291</v>
      </c>
      <c r="F97" s="174">
        <v>2.5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0</v>
      </c>
      <c r="D98" s="14" t="s">
        <v>961</v>
      </c>
      <c r="E98" s="14" t="s">
        <v>961</v>
      </c>
      <c r="F98" s="174" t="s">
        <v>961</v>
      </c>
      <c r="G98" s="174" t="s">
        <v>961</v>
      </c>
      <c r="H98" s="3"/>
    </row>
    <row r="99" spans="1:8" ht="12.6" customHeight="1">
      <c r="A99" s="12" t="s">
        <v>1684</v>
      </c>
      <c r="B99" s="13" t="s">
        <v>1794</v>
      </c>
      <c r="C99" s="131">
        <v>7</v>
      </c>
      <c r="D99" s="14">
        <v>0.48571428571428571</v>
      </c>
      <c r="E99" s="14">
        <v>0.764697263472222</v>
      </c>
      <c r="F99" s="174">
        <v>2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76</v>
      </c>
      <c r="D100" s="14">
        <v>1.1888157894736842</v>
      </c>
      <c r="E100" s="14">
        <v>1.7796366423928704</v>
      </c>
      <c r="F100" s="174">
        <v>10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</v>
      </c>
      <c r="E101" s="14" t="s">
        <v>961</v>
      </c>
      <c r="F101" s="174">
        <v>0</v>
      </c>
      <c r="G101" s="174">
        <v>0</v>
      </c>
      <c r="H101" s="3"/>
    </row>
    <row r="102" spans="1:8" ht="12.6" customHeight="1">
      <c r="A102" s="12" t="s">
        <v>699</v>
      </c>
      <c r="B102" s="13" t="s">
        <v>697</v>
      </c>
      <c r="C102" s="131">
        <v>24</v>
      </c>
      <c r="D102" s="14">
        <v>0.77583333333333337</v>
      </c>
      <c r="E102" s="14">
        <v>0.72219422093618491</v>
      </c>
      <c r="F102" s="174">
        <v>3.1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40</v>
      </c>
      <c r="D103" s="14">
        <v>1.02</v>
      </c>
      <c r="E103" s="14">
        <v>1.5016572042161815</v>
      </c>
      <c r="F103" s="174">
        <v>5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162</v>
      </c>
      <c r="D104" s="14">
        <v>0.89777777777777779</v>
      </c>
      <c r="E104" s="14">
        <v>1.2750959043214716</v>
      </c>
      <c r="F104" s="174">
        <v>5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5</v>
      </c>
      <c r="D105" s="14">
        <v>2.5960000000000001</v>
      </c>
      <c r="E105" s="14">
        <v>3.6499424652999668</v>
      </c>
      <c r="F105" s="174">
        <v>9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6494</v>
      </c>
      <c r="D106" s="133">
        <v>0.89804789036033317</v>
      </c>
      <c r="E106" s="133">
        <v>3.8399741412980881</v>
      </c>
      <c r="F106" s="183">
        <v>200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1517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1174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3</v>
      </c>
      <c r="D6" s="14">
        <v>3.3333333333333333E-2</v>
      </c>
      <c r="E6" s="14">
        <v>5.7735026918962581E-2</v>
      </c>
      <c r="F6" s="174">
        <v>0.1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0.05</v>
      </c>
      <c r="E7" s="14" t="s">
        <v>961</v>
      </c>
      <c r="F7" s="174">
        <v>0.05</v>
      </c>
      <c r="G7" s="174">
        <v>0.05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0.1</v>
      </c>
      <c r="E8" s="14" t="s">
        <v>961</v>
      </c>
      <c r="F8" s="174">
        <v>0.1</v>
      </c>
      <c r="G8" s="174">
        <v>0.1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8</v>
      </c>
      <c r="D10" s="14">
        <v>0.10312499999999999</v>
      </c>
      <c r="E10" s="14">
        <v>0.24352966231769677</v>
      </c>
      <c r="F10" s="174">
        <v>0.7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22</v>
      </c>
      <c r="D11" s="14">
        <v>0.12863636363636363</v>
      </c>
      <c r="E11" s="14">
        <v>0.20890406671701989</v>
      </c>
      <c r="F11" s="174">
        <v>0.5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3</v>
      </c>
      <c r="D12" s="14">
        <v>0.16666666666666666</v>
      </c>
      <c r="E12" s="14">
        <v>0.28867513459481287</v>
      </c>
      <c r="F12" s="174">
        <v>0.5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126</v>
      </c>
      <c r="D14" s="14">
        <v>0.14611507936507942</v>
      </c>
      <c r="E14" s="14">
        <v>0.76829967372815788</v>
      </c>
      <c r="F14" s="174">
        <v>7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83</v>
      </c>
      <c r="D15" s="14">
        <v>4.4759036144578303E-2</v>
      </c>
      <c r="E15" s="14">
        <v>0.12144180482863084</v>
      </c>
      <c r="F15" s="174">
        <v>0.5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71</v>
      </c>
      <c r="D16" s="14">
        <v>2.8978873239436615E-2</v>
      </c>
      <c r="E16" s="14">
        <v>8.577688818839084E-2</v>
      </c>
      <c r="F16" s="174">
        <v>0.5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11</v>
      </c>
      <c r="D17" s="14">
        <v>0.11181818181818182</v>
      </c>
      <c r="E17" s="14">
        <v>0.14829485370829171</v>
      </c>
      <c r="F17" s="174">
        <v>0.5</v>
      </c>
      <c r="G17" s="174">
        <v>0</v>
      </c>
      <c r="H17" s="3"/>
    </row>
    <row r="18" spans="1:8" ht="12.6" customHeight="1">
      <c r="A18" s="12" t="s">
        <v>461</v>
      </c>
      <c r="B18" s="13" t="s">
        <v>2362</v>
      </c>
      <c r="C18" s="131">
        <v>5</v>
      </c>
      <c r="D18" s="14">
        <v>0</v>
      </c>
      <c r="E18" s="14">
        <v>0</v>
      </c>
      <c r="F18" s="174">
        <v>0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86</v>
      </c>
      <c r="D19" s="14">
        <v>6.8837209302325564E-2</v>
      </c>
      <c r="E19" s="14">
        <v>0.15204812399679227</v>
      </c>
      <c r="F19" s="174">
        <v>0.5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15</v>
      </c>
      <c r="D20" s="14">
        <v>2.7333333333333334E-2</v>
      </c>
      <c r="E20" s="14">
        <v>4.5429170406353712E-2</v>
      </c>
      <c r="F20" s="174">
        <v>0.1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389</v>
      </c>
      <c r="D21" s="14">
        <v>3.6736246786632371E-2</v>
      </c>
      <c r="E21" s="14">
        <v>0.12370265416191285</v>
      </c>
      <c r="F21" s="174">
        <v>1.5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32</v>
      </c>
      <c r="D22" s="14">
        <v>6.8843750000000009E-2</v>
      </c>
      <c r="E22" s="14">
        <v>0.13428979481678971</v>
      </c>
      <c r="F22" s="174">
        <v>0.5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33</v>
      </c>
      <c r="D23" s="14">
        <v>5.6060606060606061E-2</v>
      </c>
      <c r="E23" s="14">
        <v>0.19088100668249108</v>
      </c>
      <c r="F23" s="174">
        <v>1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24</v>
      </c>
      <c r="D24" s="14">
        <v>0.104375</v>
      </c>
      <c r="E24" s="14">
        <v>0.18457537932284987</v>
      </c>
      <c r="F24" s="174">
        <v>0.5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1</v>
      </c>
      <c r="D25" s="14">
        <v>0.02</v>
      </c>
      <c r="E25" s="14" t="s">
        <v>961</v>
      </c>
      <c r="F25" s="174">
        <v>0.02</v>
      </c>
      <c r="G25" s="174">
        <v>0.02</v>
      </c>
      <c r="H25" s="3"/>
    </row>
    <row r="26" spans="1:8" ht="12.6" customHeight="1">
      <c r="A26" s="12" t="s">
        <v>469</v>
      </c>
      <c r="B26" s="13" t="s">
        <v>2370</v>
      </c>
      <c r="C26" s="131">
        <v>76</v>
      </c>
      <c r="D26" s="14">
        <v>1.9460526315789473E-2</v>
      </c>
      <c r="E26" s="14">
        <v>6.3286320963164153E-2</v>
      </c>
      <c r="F26" s="174">
        <v>0.5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91</v>
      </c>
      <c r="D27" s="14">
        <v>4.4617582417582388E-2</v>
      </c>
      <c r="E27" s="14">
        <v>0.22587719701614001</v>
      </c>
      <c r="F27" s="174">
        <v>2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56</v>
      </c>
      <c r="D28" s="14">
        <v>6.6785714285714282E-2</v>
      </c>
      <c r="E28" s="14">
        <v>0.15552055862761088</v>
      </c>
      <c r="F28" s="174">
        <v>0.5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154</v>
      </c>
      <c r="D29" s="14">
        <v>4.6496753246753238E-2</v>
      </c>
      <c r="E29" s="14">
        <v>0.22209578467654228</v>
      </c>
      <c r="F29" s="174">
        <v>2.5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42</v>
      </c>
      <c r="D30" s="14">
        <v>2.1428571428571432E-2</v>
      </c>
      <c r="E30" s="14">
        <v>7.9082279738517364E-2</v>
      </c>
      <c r="F30" s="174">
        <v>0.5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39</v>
      </c>
      <c r="D31" s="14">
        <v>1.1692307692307693E-2</v>
      </c>
      <c r="E31" s="14">
        <v>3.6035182987678382E-2</v>
      </c>
      <c r="F31" s="174">
        <v>0.2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29</v>
      </c>
      <c r="D32" s="14">
        <v>8.0896551724137913E-2</v>
      </c>
      <c r="E32" s="14">
        <v>0.21899548997762916</v>
      </c>
      <c r="F32" s="174">
        <v>1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154</v>
      </c>
      <c r="D33" s="14">
        <v>2.565584415584414E-2</v>
      </c>
      <c r="E33" s="14">
        <v>7.5683757236367846E-2</v>
      </c>
      <c r="F33" s="174">
        <v>0.5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91</v>
      </c>
      <c r="D34" s="14">
        <v>3.7368131868131871E-2</v>
      </c>
      <c r="E34" s="14">
        <v>8.5594646612352623E-2</v>
      </c>
      <c r="F34" s="174">
        <v>0.5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17</v>
      </c>
      <c r="D35" s="14">
        <v>0.02</v>
      </c>
      <c r="E35" s="14">
        <v>3.441474974484051E-2</v>
      </c>
      <c r="F35" s="174">
        <v>0.1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218</v>
      </c>
      <c r="D36" s="14">
        <v>2.4013761467889888E-2</v>
      </c>
      <c r="E36" s="14">
        <v>7.3615546304266186E-2</v>
      </c>
      <c r="F36" s="174">
        <v>0.5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17</v>
      </c>
      <c r="D37" s="14">
        <v>5.1176470588235302E-2</v>
      </c>
      <c r="E37" s="14">
        <v>0.12707686418764316</v>
      </c>
      <c r="F37" s="174">
        <v>0.5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40</v>
      </c>
      <c r="D38" s="14">
        <v>6.2500000000000001E-4</v>
      </c>
      <c r="E38" s="14">
        <v>3.9528470752104748E-3</v>
      </c>
      <c r="F38" s="174">
        <v>2.5000000000000001E-2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2</v>
      </c>
      <c r="D39" s="14">
        <v>5.0000000000000001E-3</v>
      </c>
      <c r="E39" s="14">
        <v>7.0710678118654753E-3</v>
      </c>
      <c r="F39" s="174">
        <v>0.01</v>
      </c>
      <c r="G39" s="174">
        <v>0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0</v>
      </c>
      <c r="E40" s="14">
        <v>0</v>
      </c>
      <c r="F40" s="174">
        <v>0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1922</v>
      </c>
      <c r="D41" s="14">
        <v>2.3001977107180025E-2</v>
      </c>
      <c r="E41" s="14">
        <v>0.15266643133606905</v>
      </c>
      <c r="F41" s="174">
        <v>5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0</v>
      </c>
      <c r="E44" s="14">
        <v>0</v>
      </c>
      <c r="F44" s="174">
        <v>0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0</v>
      </c>
      <c r="D46" s="14" t="s">
        <v>961</v>
      </c>
      <c r="E46" s="14" t="s">
        <v>961</v>
      </c>
      <c r="F46" s="174" t="s">
        <v>961</v>
      </c>
      <c r="G46" s="174" t="s">
        <v>961</v>
      </c>
      <c r="H46" s="3"/>
    </row>
    <row r="47" spans="1:8" ht="12.6" customHeight="1">
      <c r="A47" s="12" t="s">
        <v>1077</v>
      </c>
      <c r="B47" s="13" t="s">
        <v>2391</v>
      </c>
      <c r="C47" s="131">
        <v>1</v>
      </c>
      <c r="D47" s="14">
        <v>0.05</v>
      </c>
      <c r="E47" s="14" t="s">
        <v>961</v>
      </c>
      <c r="F47" s="174">
        <v>0.05</v>
      </c>
      <c r="G47" s="174">
        <v>0.05</v>
      </c>
      <c r="H47" s="3"/>
    </row>
    <row r="48" spans="1:8" ht="12.6" customHeight="1">
      <c r="A48" s="12" t="s">
        <v>1078</v>
      </c>
      <c r="B48" s="13" t="s">
        <v>2392</v>
      </c>
      <c r="C48" s="131">
        <v>0</v>
      </c>
      <c r="D48" s="14" t="s">
        <v>961</v>
      </c>
      <c r="E48" s="14" t="s">
        <v>961</v>
      </c>
      <c r="F48" s="174" t="s">
        <v>961</v>
      </c>
      <c r="G48" s="174" t="s">
        <v>961</v>
      </c>
      <c r="H48" s="3"/>
    </row>
    <row r="49" spans="1:8" ht="12.6" customHeight="1">
      <c r="A49" s="12" t="s">
        <v>1079</v>
      </c>
      <c r="B49" s="13" t="s">
        <v>2393</v>
      </c>
      <c r="C49" s="131">
        <v>0</v>
      </c>
      <c r="D49" s="14" t="s">
        <v>961</v>
      </c>
      <c r="E49" s="14" t="s">
        <v>961</v>
      </c>
      <c r="F49" s="174" t="s">
        <v>961</v>
      </c>
      <c r="G49" s="174" t="s">
        <v>961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0</v>
      </c>
      <c r="D51" s="14" t="s">
        <v>2678</v>
      </c>
      <c r="E51" s="14" t="s">
        <v>2678</v>
      </c>
      <c r="F51" s="174" t="s">
        <v>2678</v>
      </c>
      <c r="G51" s="174" t="s">
        <v>2678</v>
      </c>
      <c r="H51" s="3"/>
    </row>
    <row r="52" spans="1:8" ht="12.6" customHeight="1">
      <c r="A52" s="12" t="s">
        <v>1082</v>
      </c>
      <c r="B52" s="13" t="s">
        <v>2396</v>
      </c>
      <c r="C52" s="131">
        <v>0</v>
      </c>
      <c r="D52" s="14" t="s">
        <v>2678</v>
      </c>
      <c r="E52" s="14" t="s">
        <v>2678</v>
      </c>
      <c r="F52" s="174" t="s">
        <v>2678</v>
      </c>
      <c r="G52" s="174" t="s">
        <v>2678</v>
      </c>
      <c r="H52" s="3"/>
    </row>
    <row r="53" spans="1:8" ht="12.6" customHeight="1">
      <c r="A53" s="12" t="s">
        <v>1083</v>
      </c>
      <c r="B53" s="13" t="s">
        <v>2397</v>
      </c>
      <c r="C53" s="131">
        <v>6</v>
      </c>
      <c r="D53" s="14">
        <v>2.5000000000000001E-2</v>
      </c>
      <c r="E53" s="14">
        <v>2.2360679774997897E-2</v>
      </c>
      <c r="F53" s="174">
        <v>0.05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</v>
      </c>
      <c r="D55" s="14">
        <v>0</v>
      </c>
      <c r="E55" s="14" t="s">
        <v>961</v>
      </c>
      <c r="F55" s="174">
        <v>0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3</v>
      </c>
      <c r="D57" s="14">
        <v>0.5</v>
      </c>
      <c r="E57" s="14">
        <v>0</v>
      </c>
      <c r="F57" s="174">
        <v>0.5</v>
      </c>
      <c r="G57" s="174">
        <v>0.5</v>
      </c>
      <c r="H57" s="3"/>
    </row>
    <row r="58" spans="1:8" ht="12.6" customHeight="1">
      <c r="A58" s="12" t="s">
        <v>2409</v>
      </c>
      <c r="B58" s="13" t="s">
        <v>2402</v>
      </c>
      <c r="C58" s="131">
        <v>0</v>
      </c>
      <c r="D58" s="14" t="s">
        <v>961</v>
      </c>
      <c r="E58" s="14" t="s">
        <v>961</v>
      </c>
      <c r="F58" s="174" t="s">
        <v>961</v>
      </c>
      <c r="G58" s="174" t="s">
        <v>961</v>
      </c>
      <c r="H58" s="3"/>
    </row>
    <row r="59" spans="1:8" ht="12.6" customHeight="1">
      <c r="A59" s="12" t="s">
        <v>2410</v>
      </c>
      <c r="B59" s="13" t="s">
        <v>2403</v>
      </c>
      <c r="C59" s="131">
        <v>3</v>
      </c>
      <c r="D59" s="14">
        <v>1.8333333333333333E-2</v>
      </c>
      <c r="E59" s="14">
        <v>1.1547005383792525E-2</v>
      </c>
      <c r="F59" s="174">
        <v>2.5000000000000001E-2</v>
      </c>
      <c r="G59" s="174">
        <v>5.0000000000000001E-3</v>
      </c>
      <c r="H59" s="3"/>
    </row>
    <row r="60" spans="1:8" ht="12.6" customHeight="1">
      <c r="A60" s="12" t="s">
        <v>2411</v>
      </c>
      <c r="B60" s="13" t="s">
        <v>2404</v>
      </c>
      <c r="C60" s="131">
        <v>0</v>
      </c>
      <c r="D60" s="14" t="s">
        <v>961</v>
      </c>
      <c r="E60" s="14" t="s">
        <v>961</v>
      </c>
      <c r="F60" s="174" t="s">
        <v>961</v>
      </c>
      <c r="G60" s="174" t="s">
        <v>961</v>
      </c>
      <c r="H60" s="3"/>
    </row>
    <row r="61" spans="1:8" ht="12.6" customHeight="1">
      <c r="A61" s="12" t="s">
        <v>2412</v>
      </c>
      <c r="B61" s="13" t="s">
        <v>2405</v>
      </c>
      <c r="C61" s="131">
        <v>7</v>
      </c>
      <c r="D61" s="14">
        <v>0.79285714285714282</v>
      </c>
      <c r="E61" s="14">
        <v>1.8642309789447076</v>
      </c>
      <c r="F61" s="174">
        <v>5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0</v>
      </c>
      <c r="D62" s="14" t="s">
        <v>961</v>
      </c>
      <c r="E62" s="14" t="s">
        <v>961</v>
      </c>
      <c r="F62" s="174" t="s">
        <v>961</v>
      </c>
      <c r="G62" s="174" t="s">
        <v>961</v>
      </c>
      <c r="H62" s="3"/>
    </row>
    <row r="63" spans="1:8" ht="12.6" customHeight="1">
      <c r="A63" s="12" t="s">
        <v>2414</v>
      </c>
      <c r="B63" s="13" t="s">
        <v>2407</v>
      </c>
      <c r="C63" s="131">
        <v>1</v>
      </c>
      <c r="D63" s="14">
        <v>0</v>
      </c>
      <c r="E63" s="14" t="s">
        <v>961</v>
      </c>
      <c r="F63" s="174">
        <v>0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0</v>
      </c>
      <c r="D64" s="14" t="s">
        <v>961</v>
      </c>
      <c r="E64" s="14" t="s">
        <v>961</v>
      </c>
      <c r="F64" s="174" t="s">
        <v>961</v>
      </c>
      <c r="G64" s="174" t="s">
        <v>961</v>
      </c>
      <c r="H64" s="3"/>
    </row>
    <row r="65" spans="1:8" ht="12.6" customHeight="1">
      <c r="A65" s="12" t="s">
        <v>2416</v>
      </c>
      <c r="B65" s="13" t="s">
        <v>1760</v>
      </c>
      <c r="C65" s="131">
        <v>0</v>
      </c>
      <c r="D65" s="14" t="s">
        <v>2678</v>
      </c>
      <c r="E65" s="14" t="s">
        <v>2678</v>
      </c>
      <c r="F65" s="174" t="s">
        <v>2678</v>
      </c>
      <c r="G65" s="174" t="s">
        <v>2678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2678</v>
      </c>
      <c r="E66" s="14" t="s">
        <v>2678</v>
      </c>
      <c r="F66" s="174" t="s">
        <v>2678</v>
      </c>
      <c r="G66" s="174" t="s">
        <v>2678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2678</v>
      </c>
      <c r="E67" s="14" t="s">
        <v>2678</v>
      </c>
      <c r="F67" s="174" t="s">
        <v>2678</v>
      </c>
      <c r="G67" s="174" t="s">
        <v>2678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2678</v>
      </c>
      <c r="E68" s="14" t="s">
        <v>2678</v>
      </c>
      <c r="F68" s="174" t="s">
        <v>2678</v>
      </c>
      <c r="G68" s="174" t="s">
        <v>2678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2678</v>
      </c>
      <c r="E69" s="14" t="s">
        <v>2678</v>
      </c>
      <c r="F69" s="174" t="s">
        <v>2678</v>
      </c>
      <c r="G69" s="174" t="s">
        <v>2678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2678</v>
      </c>
      <c r="E70" s="14" t="s">
        <v>2678</v>
      </c>
      <c r="F70" s="174" t="s">
        <v>2678</v>
      </c>
      <c r="G70" s="174" t="s">
        <v>2678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2678</v>
      </c>
      <c r="E71" s="14" t="s">
        <v>2678</v>
      </c>
      <c r="F71" s="174" t="s">
        <v>2678</v>
      </c>
      <c r="G71" s="174" t="s">
        <v>2678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2678</v>
      </c>
      <c r="E72" s="14" t="s">
        <v>2678</v>
      </c>
      <c r="F72" s="174" t="s">
        <v>2678</v>
      </c>
      <c r="G72" s="174" t="s">
        <v>2678</v>
      </c>
      <c r="H72" s="3"/>
    </row>
    <row r="73" spans="1:8" ht="12.6" customHeight="1">
      <c r="A73" s="12" t="s">
        <v>2424</v>
      </c>
      <c r="B73" s="13" t="s">
        <v>1768</v>
      </c>
      <c r="C73" s="131">
        <v>0</v>
      </c>
      <c r="D73" s="14" t="s">
        <v>2678</v>
      </c>
      <c r="E73" s="14" t="s">
        <v>2678</v>
      </c>
      <c r="F73" s="174" t="s">
        <v>2678</v>
      </c>
      <c r="G73" s="174" t="s">
        <v>2678</v>
      </c>
      <c r="H73" s="3"/>
    </row>
    <row r="74" spans="1:8" ht="12.6" customHeight="1">
      <c r="A74" s="12" t="s">
        <v>2425</v>
      </c>
      <c r="B74" s="13" t="s">
        <v>1769</v>
      </c>
      <c r="C74" s="131">
        <v>1</v>
      </c>
      <c r="D74" s="14">
        <v>0</v>
      </c>
      <c r="E74" s="14" t="s">
        <v>961</v>
      </c>
      <c r="F74" s="174">
        <v>0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1</v>
      </c>
      <c r="D75" s="14">
        <v>0</v>
      </c>
      <c r="E75" s="14" t="s">
        <v>961</v>
      </c>
      <c r="F75" s="174">
        <v>0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122</v>
      </c>
      <c r="D76" s="14">
        <v>6.3887704918032751E-2</v>
      </c>
      <c r="E76" s="14">
        <v>0.14777859112991287</v>
      </c>
      <c r="F76" s="174">
        <v>0.5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3</v>
      </c>
      <c r="D77" s="14">
        <v>0.16666666666666666</v>
      </c>
      <c r="E77" s="14">
        <v>0.28867513459481287</v>
      </c>
      <c r="F77" s="174">
        <v>0.5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0</v>
      </c>
      <c r="D78" s="14" t="s">
        <v>961</v>
      </c>
      <c r="E78" s="14" t="s">
        <v>961</v>
      </c>
      <c r="F78" s="174" t="s">
        <v>961</v>
      </c>
      <c r="G78" s="174" t="s">
        <v>961</v>
      </c>
      <c r="H78" s="3"/>
    </row>
    <row r="79" spans="1:8" ht="12.6" customHeight="1">
      <c r="A79" s="12" t="s">
        <v>1664</v>
      </c>
      <c r="B79" s="13" t="s">
        <v>1774</v>
      </c>
      <c r="C79" s="131">
        <v>90</v>
      </c>
      <c r="D79" s="14">
        <v>7.9888888888888884E-2</v>
      </c>
      <c r="E79" s="14">
        <v>0.20471681972825395</v>
      </c>
      <c r="F79" s="174">
        <v>1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46</v>
      </c>
      <c r="D80" s="14">
        <v>0.17956521739130429</v>
      </c>
      <c r="E80" s="14">
        <v>0.88515827592016083</v>
      </c>
      <c r="F80" s="174">
        <v>6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3</v>
      </c>
      <c r="D81" s="14">
        <v>0</v>
      </c>
      <c r="E81" s="14">
        <v>0</v>
      </c>
      <c r="F81" s="174">
        <v>0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2</v>
      </c>
      <c r="D82" s="14">
        <v>0</v>
      </c>
      <c r="E82" s="14">
        <v>0</v>
      </c>
      <c r="F82" s="174">
        <v>0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17</v>
      </c>
      <c r="D83" s="14">
        <v>0.62941176470588234</v>
      </c>
      <c r="E83" s="14">
        <v>1.6499108710330208</v>
      </c>
      <c r="F83" s="174">
        <v>5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</v>
      </c>
      <c r="D84" s="14">
        <v>0</v>
      </c>
      <c r="E84" s="14" t="s">
        <v>961</v>
      </c>
      <c r="F84" s="174">
        <v>0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23</v>
      </c>
      <c r="D85" s="14">
        <v>0.30271739130434783</v>
      </c>
      <c r="E85" s="14">
        <v>1.0484822778457066</v>
      </c>
      <c r="F85" s="174">
        <v>5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61</v>
      </c>
      <c r="D86" s="14">
        <v>4.9491803278688518E-2</v>
      </c>
      <c r="E86" s="14">
        <v>0.12433591904605572</v>
      </c>
      <c r="F86" s="174">
        <v>0.5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8</v>
      </c>
      <c r="D87" s="14">
        <v>5.3124999999999999E-2</v>
      </c>
      <c r="E87" s="14">
        <v>8.688816703918073E-2</v>
      </c>
      <c r="F87" s="174">
        <v>0.25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73</v>
      </c>
      <c r="D88" s="14">
        <v>9.1287671232876705E-2</v>
      </c>
      <c r="E88" s="14">
        <v>0.17114950250293318</v>
      </c>
      <c r="F88" s="174">
        <v>0.5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12</v>
      </c>
      <c r="D89" s="14">
        <v>1.0416666666666666E-2</v>
      </c>
      <c r="E89" s="14">
        <v>2.8798542681984111E-2</v>
      </c>
      <c r="F89" s="174">
        <v>0.1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8</v>
      </c>
      <c r="D90" s="14">
        <v>1.6250000000000001E-2</v>
      </c>
      <c r="E90" s="14">
        <v>2.7742437837054938E-2</v>
      </c>
      <c r="F90" s="174">
        <v>7.0000000000000007E-2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1</v>
      </c>
      <c r="D92" s="14">
        <v>0</v>
      </c>
      <c r="E92" s="14" t="s">
        <v>961</v>
      </c>
      <c r="F92" s="174">
        <v>0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552</v>
      </c>
      <c r="D93" s="14">
        <v>3.70842391304348E-2</v>
      </c>
      <c r="E93" s="14">
        <v>0.11088427636820075</v>
      </c>
      <c r="F93" s="174">
        <v>1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0</v>
      </c>
      <c r="D94" s="14" t="s">
        <v>961</v>
      </c>
      <c r="E94" s="14" t="s">
        <v>961</v>
      </c>
      <c r="F94" s="174" t="s">
        <v>961</v>
      </c>
      <c r="G94" s="174" t="s">
        <v>961</v>
      </c>
      <c r="H94" s="3"/>
    </row>
    <row r="95" spans="1:8" ht="12.6" customHeight="1">
      <c r="A95" s="12" t="s">
        <v>1680</v>
      </c>
      <c r="B95" s="13" t="s">
        <v>1790</v>
      </c>
      <c r="C95" s="131">
        <v>0</v>
      </c>
      <c r="D95" s="14" t="s">
        <v>961</v>
      </c>
      <c r="E95" s="14" t="s">
        <v>961</v>
      </c>
      <c r="F95" s="174" t="s">
        <v>961</v>
      </c>
      <c r="G95" s="174" t="s">
        <v>961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9</v>
      </c>
      <c r="D97" s="14">
        <v>1.755555555555556E-2</v>
      </c>
      <c r="E97" s="14">
        <v>2.4469936202977272E-2</v>
      </c>
      <c r="F97" s="174">
        <v>0.05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0</v>
      </c>
      <c r="D98" s="14" t="s">
        <v>2678</v>
      </c>
      <c r="E98" s="14" t="s">
        <v>2678</v>
      </c>
      <c r="F98" s="174" t="s">
        <v>2678</v>
      </c>
      <c r="G98" s="174" t="s">
        <v>2678</v>
      </c>
      <c r="H98" s="3"/>
    </row>
    <row r="99" spans="1:8" ht="12.6" customHeight="1">
      <c r="A99" s="12" t="s">
        <v>1684</v>
      </c>
      <c r="B99" s="13" t="s">
        <v>1794</v>
      </c>
      <c r="C99" s="131">
        <v>3</v>
      </c>
      <c r="D99" s="14">
        <v>1.6666666666666668E-3</v>
      </c>
      <c r="E99" s="14">
        <v>2.886751345948129E-3</v>
      </c>
      <c r="F99" s="174">
        <v>5.0000000000000001E-3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16</v>
      </c>
      <c r="D100" s="14">
        <v>0.1055625</v>
      </c>
      <c r="E100" s="14">
        <v>0.2690385272905475</v>
      </c>
      <c r="F100" s="174">
        <v>1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</v>
      </c>
      <c r="E101" s="14" t="s">
        <v>961</v>
      </c>
      <c r="F101" s="174">
        <v>0</v>
      </c>
      <c r="G101" s="174">
        <v>0</v>
      </c>
      <c r="H101" s="3"/>
    </row>
    <row r="102" spans="1:8" ht="12.6" customHeight="1">
      <c r="A102" s="12" t="s">
        <v>699</v>
      </c>
      <c r="B102" s="13" t="s">
        <v>697</v>
      </c>
      <c r="C102" s="131">
        <v>4</v>
      </c>
      <c r="D102" s="14">
        <v>0.125</v>
      </c>
      <c r="E102" s="14">
        <v>0.25</v>
      </c>
      <c r="F102" s="174">
        <v>0.5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31</v>
      </c>
      <c r="D103" s="14">
        <v>5.7387096774193555E-2</v>
      </c>
      <c r="E103" s="14">
        <v>0.14908491482358968</v>
      </c>
      <c r="F103" s="174">
        <v>0.5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49</v>
      </c>
      <c r="D104" s="14">
        <v>2.663265306122449E-2</v>
      </c>
      <c r="E104" s="14">
        <v>0.10021013211363056</v>
      </c>
      <c r="F104" s="174">
        <v>0.5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1</v>
      </c>
      <c r="D105" s="14">
        <v>0</v>
      </c>
      <c r="E105" s="14" t="s">
        <v>961</v>
      </c>
      <c r="F105" s="174">
        <v>0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5028</v>
      </c>
      <c r="D106" s="133">
        <v>4.3790910898965828E-2</v>
      </c>
      <c r="E106" s="133">
        <v>0.24831445589472212</v>
      </c>
      <c r="F106" s="183">
        <v>7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1518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1175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2</v>
      </c>
      <c r="D6" s="14">
        <v>0</v>
      </c>
      <c r="E6" s="14">
        <v>0</v>
      </c>
      <c r="F6" s="174">
        <v>0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0.05</v>
      </c>
      <c r="E7" s="14" t="s">
        <v>961</v>
      </c>
      <c r="F7" s="174">
        <v>0.05</v>
      </c>
      <c r="G7" s="174">
        <v>0.05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0.01</v>
      </c>
      <c r="E8" s="14" t="s">
        <v>961</v>
      </c>
      <c r="F8" s="174">
        <v>0.01</v>
      </c>
      <c r="G8" s="174">
        <v>0.01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24</v>
      </c>
      <c r="D10" s="14">
        <v>4.2291666666666672E-2</v>
      </c>
      <c r="E10" s="14">
        <v>6.500801232668682E-2</v>
      </c>
      <c r="F10" s="174">
        <v>0.27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22</v>
      </c>
      <c r="D11" s="14">
        <v>1.2727272727272728E-2</v>
      </c>
      <c r="E11" s="14">
        <v>2.4335319850123032E-2</v>
      </c>
      <c r="F11" s="174">
        <v>0.1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3</v>
      </c>
      <c r="D12" s="14">
        <v>1.6666666666666666E-2</v>
      </c>
      <c r="E12" s="14">
        <v>2.8867513459481291E-2</v>
      </c>
      <c r="F12" s="174">
        <v>0.05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129</v>
      </c>
      <c r="D14" s="14">
        <v>2.7294573643410841E-2</v>
      </c>
      <c r="E14" s="14">
        <v>9.4711354511745893E-2</v>
      </c>
      <c r="F14" s="174">
        <v>0.9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82</v>
      </c>
      <c r="D15" s="14">
        <v>1.8841463414634149E-2</v>
      </c>
      <c r="E15" s="14">
        <v>5.0223566725413893E-2</v>
      </c>
      <c r="F15" s="174">
        <v>0.3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72</v>
      </c>
      <c r="D16" s="14">
        <v>4.6486111111111082E-2</v>
      </c>
      <c r="E16" s="14">
        <v>0.17545891482138307</v>
      </c>
      <c r="F16" s="174">
        <v>1.2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9</v>
      </c>
      <c r="D17" s="14">
        <v>4.0555555555555553E-2</v>
      </c>
      <c r="E17" s="14">
        <v>9.7482192105931745E-2</v>
      </c>
      <c r="F17" s="174">
        <v>0.3</v>
      </c>
      <c r="G17" s="174">
        <v>0</v>
      </c>
      <c r="H17" s="3"/>
    </row>
    <row r="18" spans="1:8" ht="12.6" customHeight="1">
      <c r="A18" s="12" t="s">
        <v>461</v>
      </c>
      <c r="B18" s="13" t="s">
        <v>2362</v>
      </c>
      <c r="C18" s="131">
        <v>6</v>
      </c>
      <c r="D18" s="14">
        <v>0.16666666666666666</v>
      </c>
      <c r="E18" s="14">
        <v>0.40824829046386302</v>
      </c>
      <c r="F18" s="174">
        <v>1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83</v>
      </c>
      <c r="D19" s="14">
        <v>1.8433734939759038E-2</v>
      </c>
      <c r="E19" s="14">
        <v>5.6926180862476826E-2</v>
      </c>
      <c r="F19" s="174">
        <v>0.3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35</v>
      </c>
      <c r="D20" s="14">
        <v>0.20171428571428573</v>
      </c>
      <c r="E20" s="14">
        <v>0.45370420342077572</v>
      </c>
      <c r="F20" s="174">
        <v>2.2999999999999998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396</v>
      </c>
      <c r="D21" s="14">
        <v>3.6226767676767614E-2</v>
      </c>
      <c r="E21" s="14">
        <v>0.11182797453800394</v>
      </c>
      <c r="F21" s="174">
        <v>1.25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15</v>
      </c>
      <c r="D22" s="14">
        <v>2.6666666666666666E-3</v>
      </c>
      <c r="E22" s="14">
        <v>5.9361683970466372E-3</v>
      </c>
      <c r="F22" s="174">
        <v>0.02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33</v>
      </c>
      <c r="D23" s="14">
        <v>5.1818181818181833E-2</v>
      </c>
      <c r="E23" s="14">
        <v>9.9889143099192251E-2</v>
      </c>
      <c r="F23" s="174">
        <v>0.49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25</v>
      </c>
      <c r="D24" s="14">
        <v>1.9840000000000003E-2</v>
      </c>
      <c r="E24" s="14">
        <v>3.168553823644682E-2</v>
      </c>
      <c r="F24" s="174">
        <v>0.1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2</v>
      </c>
      <c r="D25" s="14">
        <v>2.5000000000000001E-2</v>
      </c>
      <c r="E25" s="14">
        <v>3.5355339059327383E-2</v>
      </c>
      <c r="F25" s="174">
        <v>0.05</v>
      </c>
      <c r="G25" s="174">
        <v>0</v>
      </c>
      <c r="H25" s="3"/>
    </row>
    <row r="26" spans="1:8" ht="12.6" customHeight="1">
      <c r="A26" s="12" t="s">
        <v>469</v>
      </c>
      <c r="B26" s="13" t="s">
        <v>2370</v>
      </c>
      <c r="C26" s="131">
        <v>106</v>
      </c>
      <c r="D26" s="14">
        <v>2.5613207547169815E-2</v>
      </c>
      <c r="E26" s="14">
        <v>5.4384796677138143E-2</v>
      </c>
      <c r="F26" s="174">
        <v>0.3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117</v>
      </c>
      <c r="D27" s="14">
        <v>2.7444871794871765E-2</v>
      </c>
      <c r="E27" s="14">
        <v>6.9900430843418182E-2</v>
      </c>
      <c r="F27" s="174">
        <v>0.59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125</v>
      </c>
      <c r="D28" s="14">
        <v>0.12642399999999993</v>
      </c>
      <c r="E28" s="14">
        <v>0.28482728960411402</v>
      </c>
      <c r="F28" s="174">
        <v>1.5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456</v>
      </c>
      <c r="D29" s="14">
        <v>0.18947807017543891</v>
      </c>
      <c r="E29" s="14">
        <v>0.44692401148908867</v>
      </c>
      <c r="F29" s="174">
        <v>7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66</v>
      </c>
      <c r="D30" s="14">
        <v>5.4075757575757548E-2</v>
      </c>
      <c r="E30" s="14">
        <v>0.12844457776453452</v>
      </c>
      <c r="F30" s="174">
        <v>0.82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48</v>
      </c>
      <c r="D31" s="14">
        <v>1.6083333333333335E-2</v>
      </c>
      <c r="E31" s="14">
        <v>3.7500543731282684E-2</v>
      </c>
      <c r="F31" s="174">
        <v>0.2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49</v>
      </c>
      <c r="D32" s="14">
        <v>2.9591836734693882E-2</v>
      </c>
      <c r="E32" s="14">
        <v>5.6493332337891493E-2</v>
      </c>
      <c r="F32" s="174">
        <v>0.3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288</v>
      </c>
      <c r="D33" s="14">
        <v>0.12102951388888895</v>
      </c>
      <c r="E33" s="14">
        <v>0.23079049883471398</v>
      </c>
      <c r="F33" s="174">
        <v>1.9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136</v>
      </c>
      <c r="D34" s="14">
        <v>5.9536764705882296E-2</v>
      </c>
      <c r="E34" s="14">
        <v>0.12259804288742022</v>
      </c>
      <c r="F34" s="174">
        <v>0.8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28</v>
      </c>
      <c r="D35" s="14">
        <v>0.13960714285714285</v>
      </c>
      <c r="E35" s="14">
        <v>0.22345242915492797</v>
      </c>
      <c r="F35" s="174">
        <v>1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299</v>
      </c>
      <c r="D36" s="14">
        <v>4.5794080267558455E-2</v>
      </c>
      <c r="E36" s="14">
        <v>0.23173854315578724</v>
      </c>
      <c r="F36" s="174">
        <v>3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36</v>
      </c>
      <c r="D37" s="14">
        <v>0.13944444444444448</v>
      </c>
      <c r="E37" s="14">
        <v>0.36964101847560499</v>
      </c>
      <c r="F37" s="174">
        <v>2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44</v>
      </c>
      <c r="D38" s="14">
        <v>9.6818181818181812E-4</v>
      </c>
      <c r="E38" s="14">
        <v>2.6563458663212886E-3</v>
      </c>
      <c r="F38" s="174">
        <v>0.01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1</v>
      </c>
      <c r="D39" s="14">
        <v>0</v>
      </c>
      <c r="E39" s="14" t="s">
        <v>961</v>
      </c>
      <c r="F39" s="174">
        <v>0</v>
      </c>
      <c r="G39" s="174">
        <v>0</v>
      </c>
      <c r="H39" s="3"/>
    </row>
    <row r="40" spans="1:8" ht="12.6" customHeight="1">
      <c r="A40" s="12" t="s">
        <v>1642</v>
      </c>
      <c r="B40" s="13" t="s">
        <v>2384</v>
      </c>
      <c r="C40" s="131">
        <v>4</v>
      </c>
      <c r="D40" s="14">
        <v>1.2500000000000001E-2</v>
      </c>
      <c r="E40" s="14">
        <v>2.5000000000000001E-2</v>
      </c>
      <c r="F40" s="174">
        <v>0.05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1955</v>
      </c>
      <c r="D41" s="14">
        <v>1.1409590792838924E-2</v>
      </c>
      <c r="E41" s="14">
        <v>6.9414499378645911E-2</v>
      </c>
      <c r="F41" s="174">
        <v>2.6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0</v>
      </c>
      <c r="E44" s="14">
        <v>0</v>
      </c>
      <c r="F44" s="174">
        <v>0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0</v>
      </c>
      <c r="D46" s="14" t="s">
        <v>961</v>
      </c>
      <c r="E46" s="14" t="s">
        <v>961</v>
      </c>
      <c r="F46" s="174" t="s">
        <v>961</v>
      </c>
      <c r="G46" s="174" t="s">
        <v>961</v>
      </c>
      <c r="H46" s="3"/>
    </row>
    <row r="47" spans="1:8" ht="12.6" customHeight="1">
      <c r="A47" s="12" t="s">
        <v>1077</v>
      </c>
      <c r="B47" s="13" t="s">
        <v>2391</v>
      </c>
      <c r="C47" s="131">
        <v>2</v>
      </c>
      <c r="D47" s="14">
        <v>7.4999999999999997E-2</v>
      </c>
      <c r="E47" s="14">
        <v>3.5355339059327369E-2</v>
      </c>
      <c r="F47" s="174">
        <v>0.1</v>
      </c>
      <c r="G47" s="174">
        <v>0.05</v>
      </c>
      <c r="H47" s="3"/>
    </row>
    <row r="48" spans="1:8" ht="12.6" customHeight="1">
      <c r="A48" s="12" t="s">
        <v>1078</v>
      </c>
      <c r="B48" s="13" t="s">
        <v>2392</v>
      </c>
      <c r="C48" s="131">
        <v>0</v>
      </c>
      <c r="D48" s="14" t="s">
        <v>961</v>
      </c>
      <c r="E48" s="14" t="s">
        <v>961</v>
      </c>
      <c r="F48" s="174" t="s">
        <v>961</v>
      </c>
      <c r="G48" s="174" t="s">
        <v>961</v>
      </c>
      <c r="H48" s="3"/>
    </row>
    <row r="49" spans="1:8" ht="12.6" customHeight="1">
      <c r="A49" s="12" t="s">
        <v>1079</v>
      </c>
      <c r="B49" s="13" t="s">
        <v>2393</v>
      </c>
      <c r="C49" s="131">
        <v>0</v>
      </c>
      <c r="D49" s="14" t="s">
        <v>961</v>
      </c>
      <c r="E49" s="14" t="s">
        <v>961</v>
      </c>
      <c r="F49" s="174" t="s">
        <v>961</v>
      </c>
      <c r="G49" s="174" t="s">
        <v>961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0</v>
      </c>
      <c r="D51" s="14" t="s">
        <v>2678</v>
      </c>
      <c r="E51" s="14" t="s">
        <v>2678</v>
      </c>
      <c r="F51" s="174" t="s">
        <v>2678</v>
      </c>
      <c r="G51" s="174" t="s">
        <v>2678</v>
      </c>
      <c r="H51" s="3"/>
    </row>
    <row r="52" spans="1:8" ht="12.6" customHeight="1">
      <c r="A52" s="12" t="s">
        <v>1082</v>
      </c>
      <c r="B52" s="13" t="s">
        <v>2396</v>
      </c>
      <c r="C52" s="131">
        <v>2</v>
      </c>
      <c r="D52" s="14">
        <v>2.5000000000000001E-2</v>
      </c>
      <c r="E52" s="14">
        <v>3.5355339059327383E-2</v>
      </c>
      <c r="F52" s="174">
        <v>0.05</v>
      </c>
      <c r="G52" s="174">
        <v>0</v>
      </c>
      <c r="H52" s="3"/>
    </row>
    <row r="53" spans="1:8" ht="12.6" customHeight="1">
      <c r="A53" s="12" t="s">
        <v>1083</v>
      </c>
      <c r="B53" s="13" t="s">
        <v>2397</v>
      </c>
      <c r="C53" s="131">
        <v>6</v>
      </c>
      <c r="D53" s="14">
        <v>5.1833333333333342E-2</v>
      </c>
      <c r="E53" s="14">
        <v>4.2428371011230995E-2</v>
      </c>
      <c r="F53" s="174">
        <v>0.1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</v>
      </c>
      <c r="D55" s="14">
        <v>0</v>
      </c>
      <c r="E55" s="14" t="s">
        <v>961</v>
      </c>
      <c r="F55" s="174">
        <v>0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4</v>
      </c>
      <c r="D57" s="14">
        <v>0.1575</v>
      </c>
      <c r="E57" s="14">
        <v>8.5000000000000006E-2</v>
      </c>
      <c r="F57" s="174">
        <v>0.2</v>
      </c>
      <c r="G57" s="174">
        <v>0.03</v>
      </c>
      <c r="H57" s="3"/>
    </row>
    <row r="58" spans="1:8" ht="12.6" customHeight="1">
      <c r="A58" s="12" t="s">
        <v>2409</v>
      </c>
      <c r="B58" s="13" t="s">
        <v>2402</v>
      </c>
      <c r="C58" s="131">
        <v>1</v>
      </c>
      <c r="D58" s="14">
        <v>0.05</v>
      </c>
      <c r="E58" s="14" t="s">
        <v>961</v>
      </c>
      <c r="F58" s="174">
        <v>0.05</v>
      </c>
      <c r="G58" s="174">
        <v>0.05</v>
      </c>
      <c r="H58" s="3"/>
    </row>
    <row r="59" spans="1:8" ht="12.6" customHeight="1">
      <c r="A59" s="12" t="s">
        <v>2410</v>
      </c>
      <c r="B59" s="13" t="s">
        <v>2403</v>
      </c>
      <c r="C59" s="131">
        <v>3</v>
      </c>
      <c r="D59" s="14">
        <v>0.04</v>
      </c>
      <c r="E59" s="14">
        <v>5.1961524227066326E-2</v>
      </c>
      <c r="F59" s="174">
        <v>0.1</v>
      </c>
      <c r="G59" s="174">
        <v>0.01</v>
      </c>
      <c r="H59" s="3"/>
    </row>
    <row r="60" spans="1:8" ht="12.6" customHeight="1">
      <c r="A60" s="12" t="s">
        <v>2411</v>
      </c>
      <c r="B60" s="13" t="s">
        <v>2404</v>
      </c>
      <c r="C60" s="131">
        <v>0</v>
      </c>
      <c r="D60" s="14" t="s">
        <v>961</v>
      </c>
      <c r="E60" s="14" t="s">
        <v>961</v>
      </c>
      <c r="F60" s="174" t="s">
        <v>961</v>
      </c>
      <c r="G60" s="174" t="s">
        <v>961</v>
      </c>
      <c r="H60" s="3"/>
    </row>
    <row r="61" spans="1:8" ht="12.6" customHeight="1">
      <c r="A61" s="12" t="s">
        <v>2412</v>
      </c>
      <c r="B61" s="13" t="s">
        <v>2405</v>
      </c>
      <c r="C61" s="131">
        <v>9</v>
      </c>
      <c r="D61" s="14">
        <v>0.37111111111111106</v>
      </c>
      <c r="E61" s="14">
        <v>0.99064933811672795</v>
      </c>
      <c r="F61" s="174">
        <v>3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0</v>
      </c>
      <c r="D62" s="14" t="s">
        <v>961</v>
      </c>
      <c r="E62" s="14" t="s">
        <v>961</v>
      </c>
      <c r="F62" s="174" t="s">
        <v>961</v>
      </c>
      <c r="G62" s="174" t="s">
        <v>961</v>
      </c>
      <c r="H62" s="3"/>
    </row>
    <row r="63" spans="1:8" ht="12.6" customHeight="1">
      <c r="A63" s="12" t="s">
        <v>2414</v>
      </c>
      <c r="B63" s="13" t="s">
        <v>2407</v>
      </c>
      <c r="C63" s="131">
        <v>2</v>
      </c>
      <c r="D63" s="14">
        <v>2.5000000000000001E-2</v>
      </c>
      <c r="E63" s="14">
        <v>3.5355339059327383E-2</v>
      </c>
      <c r="F63" s="174">
        <v>0.05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0</v>
      </c>
      <c r="D64" s="14" t="s">
        <v>2678</v>
      </c>
      <c r="E64" s="14" t="s">
        <v>2678</v>
      </c>
      <c r="F64" s="174" t="s">
        <v>2678</v>
      </c>
      <c r="G64" s="174" t="s">
        <v>2678</v>
      </c>
      <c r="H64" s="3"/>
    </row>
    <row r="65" spans="1:8" ht="12.6" customHeight="1">
      <c r="A65" s="12" t="s">
        <v>2416</v>
      </c>
      <c r="B65" s="13" t="s">
        <v>1760</v>
      </c>
      <c r="C65" s="131">
        <v>1</v>
      </c>
      <c r="D65" s="14">
        <v>0.1</v>
      </c>
      <c r="E65" s="14" t="s">
        <v>961</v>
      </c>
      <c r="F65" s="174">
        <v>0.1</v>
      </c>
      <c r="G65" s="174">
        <v>0.1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961</v>
      </c>
      <c r="E66" s="14" t="s">
        <v>961</v>
      </c>
      <c r="F66" s="174" t="s">
        <v>961</v>
      </c>
      <c r="G66" s="174" t="s">
        <v>961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961</v>
      </c>
      <c r="E68" s="14" t="s">
        <v>961</v>
      </c>
      <c r="F68" s="174" t="s">
        <v>961</v>
      </c>
      <c r="G68" s="174" t="s">
        <v>961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961</v>
      </c>
      <c r="E69" s="14" t="s">
        <v>961</v>
      </c>
      <c r="F69" s="174" t="s">
        <v>961</v>
      </c>
      <c r="G69" s="174" t="s">
        <v>961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0</v>
      </c>
      <c r="D73" s="14" t="s">
        <v>961</v>
      </c>
      <c r="E73" s="14" t="s">
        <v>961</v>
      </c>
      <c r="F73" s="174" t="s">
        <v>961</v>
      </c>
      <c r="G73" s="174" t="s">
        <v>961</v>
      </c>
      <c r="H73" s="3"/>
    </row>
    <row r="74" spans="1:8" ht="12.6" customHeight="1">
      <c r="A74" s="12" t="s">
        <v>2425</v>
      </c>
      <c r="B74" s="13" t="s">
        <v>1769</v>
      </c>
      <c r="C74" s="131">
        <v>1</v>
      </c>
      <c r="D74" s="14">
        <v>0</v>
      </c>
      <c r="E74" s="14" t="s">
        <v>961</v>
      </c>
      <c r="F74" s="174">
        <v>0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0.06</v>
      </c>
      <c r="E75" s="14">
        <v>8.4852813742385708E-2</v>
      </c>
      <c r="F75" s="174">
        <v>0.12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147</v>
      </c>
      <c r="D76" s="14">
        <v>3.2703265306122414E-2</v>
      </c>
      <c r="E76" s="14">
        <v>9.7187821296923951E-2</v>
      </c>
      <c r="F76" s="174">
        <v>0.69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3</v>
      </c>
      <c r="D77" s="14">
        <v>1.6666666666666666E-2</v>
      </c>
      <c r="E77" s="14">
        <v>1.5275252316519463E-2</v>
      </c>
      <c r="F77" s="174">
        <v>0.03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0</v>
      </c>
      <c r="D78" s="14" t="s">
        <v>961</v>
      </c>
      <c r="E78" s="14" t="s">
        <v>961</v>
      </c>
      <c r="F78" s="174" t="s">
        <v>961</v>
      </c>
      <c r="G78" s="174" t="s">
        <v>961</v>
      </c>
      <c r="H78" s="3"/>
    </row>
    <row r="79" spans="1:8" ht="12.6" customHeight="1">
      <c r="A79" s="12" t="s">
        <v>1664</v>
      </c>
      <c r="B79" s="13" t="s">
        <v>1774</v>
      </c>
      <c r="C79" s="131">
        <v>98</v>
      </c>
      <c r="D79" s="14">
        <v>4.2520408163265279E-2</v>
      </c>
      <c r="E79" s="14">
        <v>0.11610954919499371</v>
      </c>
      <c r="F79" s="174">
        <v>1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51</v>
      </c>
      <c r="D80" s="14">
        <v>3.790196078431373E-2</v>
      </c>
      <c r="E80" s="14">
        <v>8.0573011586252824E-2</v>
      </c>
      <c r="F80" s="174">
        <v>0.5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4</v>
      </c>
      <c r="D81" s="14">
        <v>1.25E-3</v>
      </c>
      <c r="E81" s="14">
        <v>2.5000000000000001E-3</v>
      </c>
      <c r="F81" s="174">
        <v>5.0000000000000001E-3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2</v>
      </c>
      <c r="D82" s="14">
        <v>0</v>
      </c>
      <c r="E82" s="14">
        <v>0</v>
      </c>
      <c r="F82" s="174">
        <v>0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28</v>
      </c>
      <c r="D83" s="14">
        <v>0.23516428571428571</v>
      </c>
      <c r="E83" s="14">
        <v>0.78277648823217771</v>
      </c>
      <c r="F83" s="174">
        <v>3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</v>
      </c>
      <c r="D84" s="14">
        <v>0</v>
      </c>
      <c r="E84" s="14" t="s">
        <v>961</v>
      </c>
      <c r="F84" s="174">
        <v>0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24</v>
      </c>
      <c r="D85" s="14">
        <v>0.26524999999999993</v>
      </c>
      <c r="E85" s="14">
        <v>0.8444716511317697</v>
      </c>
      <c r="F85" s="174">
        <v>3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74</v>
      </c>
      <c r="D86" s="14">
        <v>3.0585135135135118E-2</v>
      </c>
      <c r="E86" s="14">
        <v>0.12182839680944493</v>
      </c>
      <c r="F86" s="174">
        <v>1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9</v>
      </c>
      <c r="D87" s="14">
        <v>2.8888888888888891E-2</v>
      </c>
      <c r="E87" s="14">
        <v>6.4700163145938919E-2</v>
      </c>
      <c r="F87" s="174">
        <v>0.2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59</v>
      </c>
      <c r="D88" s="14">
        <v>2.145762711864407E-2</v>
      </c>
      <c r="E88" s="14">
        <v>6.9866947943659372E-2</v>
      </c>
      <c r="F88" s="174">
        <v>0.5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11</v>
      </c>
      <c r="D89" s="14">
        <v>1.7272727272727273E-2</v>
      </c>
      <c r="E89" s="14">
        <v>2.4120907566221091E-2</v>
      </c>
      <c r="F89" s="174">
        <v>0.06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8</v>
      </c>
      <c r="D90" s="14">
        <v>4.8750000000000002E-2</v>
      </c>
      <c r="E90" s="14">
        <v>9.9633256065862458E-2</v>
      </c>
      <c r="F90" s="174">
        <v>0.28000000000000003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11</v>
      </c>
      <c r="D92" s="14">
        <v>0.10454545454545455</v>
      </c>
      <c r="E92" s="14">
        <v>0.1480786032054352</v>
      </c>
      <c r="F92" s="174">
        <v>0.5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619</v>
      </c>
      <c r="D93" s="14">
        <v>2.2014539579967626E-2</v>
      </c>
      <c r="E93" s="14">
        <v>0.1314639003763938</v>
      </c>
      <c r="F93" s="174">
        <v>3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0</v>
      </c>
      <c r="D94" s="14" t="s">
        <v>961</v>
      </c>
      <c r="E94" s="14" t="s">
        <v>961</v>
      </c>
      <c r="F94" s="174" t="s">
        <v>961</v>
      </c>
      <c r="G94" s="174" t="s">
        <v>961</v>
      </c>
      <c r="H94" s="3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0.2</v>
      </c>
      <c r="E95" s="14" t="s">
        <v>961</v>
      </c>
      <c r="F95" s="174">
        <v>0.2</v>
      </c>
      <c r="G95" s="174">
        <v>0.2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9</v>
      </c>
      <c r="D97" s="14">
        <v>3.4444444444444451E-2</v>
      </c>
      <c r="E97" s="14">
        <v>4.9272484996981607E-2</v>
      </c>
      <c r="F97" s="174">
        <v>0.1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1</v>
      </c>
      <c r="D98" s="14">
        <v>0.1</v>
      </c>
      <c r="E98" s="14" t="s">
        <v>961</v>
      </c>
      <c r="F98" s="174">
        <v>0.1</v>
      </c>
      <c r="G98" s="174">
        <v>0.1</v>
      </c>
      <c r="H98" s="3"/>
    </row>
    <row r="99" spans="1:8" ht="12.6" customHeight="1">
      <c r="A99" s="12" t="s">
        <v>1684</v>
      </c>
      <c r="B99" s="13" t="s">
        <v>1794</v>
      </c>
      <c r="C99" s="131">
        <v>3</v>
      </c>
      <c r="D99" s="14">
        <v>6.6666666666666671E-3</v>
      </c>
      <c r="E99" s="14">
        <v>1.1547005383792516E-2</v>
      </c>
      <c r="F99" s="174">
        <v>0.02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12</v>
      </c>
      <c r="D100" s="14">
        <v>9.1666666666666667E-3</v>
      </c>
      <c r="E100" s="14">
        <v>2.8749176536296682E-2</v>
      </c>
      <c r="F100" s="174">
        <v>0.1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0.02</v>
      </c>
      <c r="E101" s="14" t="s">
        <v>961</v>
      </c>
      <c r="F101" s="174">
        <v>0.02</v>
      </c>
      <c r="G101" s="174">
        <v>0.02</v>
      </c>
      <c r="H101" s="3"/>
    </row>
    <row r="102" spans="1:8" ht="12.6" customHeight="1">
      <c r="A102" s="12" t="s">
        <v>699</v>
      </c>
      <c r="B102" s="13" t="s">
        <v>697</v>
      </c>
      <c r="C102" s="131">
        <v>7</v>
      </c>
      <c r="D102" s="14">
        <v>4.4714285714285713E-2</v>
      </c>
      <c r="E102" s="14">
        <v>0.11263024206922148</v>
      </c>
      <c r="F102" s="174">
        <v>0.3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35</v>
      </c>
      <c r="D103" s="14">
        <v>1.9742857142857149E-2</v>
      </c>
      <c r="E103" s="14">
        <v>4.7903912929421331E-2</v>
      </c>
      <c r="F103" s="174">
        <v>0.2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49</v>
      </c>
      <c r="D104" s="14">
        <v>2.6732653061224493E-2</v>
      </c>
      <c r="E104" s="14">
        <v>6.6906107680076252E-2</v>
      </c>
      <c r="F104" s="174">
        <v>0.3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6</v>
      </c>
      <c r="D105" s="14">
        <v>0.13666666666666669</v>
      </c>
      <c r="E105" s="14">
        <v>0.10614455552060437</v>
      </c>
      <c r="F105" s="174">
        <v>0.3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6008</v>
      </c>
      <c r="D106" s="133">
        <v>4.8299652130491831E-2</v>
      </c>
      <c r="E106" s="133">
        <v>0.20227014378634939</v>
      </c>
      <c r="F106" s="183">
        <v>7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1519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1176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2</v>
      </c>
      <c r="D6" s="14">
        <v>0</v>
      </c>
      <c r="E6" s="14">
        <v>0</v>
      </c>
      <c r="F6" s="174">
        <v>0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0.05</v>
      </c>
      <c r="E7" s="14" t="s">
        <v>961</v>
      </c>
      <c r="F7" s="174">
        <v>0.05</v>
      </c>
      <c r="G7" s="174">
        <v>0.05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0.02</v>
      </c>
      <c r="E8" s="14" t="s">
        <v>961</v>
      </c>
      <c r="F8" s="174">
        <v>0.02</v>
      </c>
      <c r="G8" s="174">
        <v>0.02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28</v>
      </c>
      <c r="D10" s="14">
        <v>0.49539285714285697</v>
      </c>
      <c r="E10" s="14">
        <v>0.6466267650510793</v>
      </c>
      <c r="F10" s="174">
        <v>2.77</v>
      </c>
      <c r="G10" s="174">
        <v>0.01</v>
      </c>
      <c r="H10" s="3"/>
    </row>
    <row r="11" spans="1:8" ht="12.6" customHeight="1">
      <c r="A11" s="12" t="s">
        <v>454</v>
      </c>
      <c r="B11" s="13" t="s">
        <v>959</v>
      </c>
      <c r="C11" s="131">
        <v>23</v>
      </c>
      <c r="D11" s="14">
        <v>2.7695652173913045E-2</v>
      </c>
      <c r="E11" s="14">
        <v>4.6174997940255612E-2</v>
      </c>
      <c r="F11" s="174">
        <v>0.2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3</v>
      </c>
      <c r="D12" s="14">
        <v>0.4</v>
      </c>
      <c r="E12" s="14">
        <v>0.3605551275463989</v>
      </c>
      <c r="F12" s="174">
        <v>0.7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134</v>
      </c>
      <c r="D14" s="14">
        <v>4.1697761194029855E-2</v>
      </c>
      <c r="E14" s="14">
        <v>7.6717331433767175E-2</v>
      </c>
      <c r="F14" s="174">
        <v>0.5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82</v>
      </c>
      <c r="D15" s="14">
        <v>3.1207317073170735E-2</v>
      </c>
      <c r="E15" s="14">
        <v>5.1106699762499562E-2</v>
      </c>
      <c r="F15" s="174">
        <v>0.28000000000000003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74</v>
      </c>
      <c r="D16" s="14">
        <v>0.10614864864864865</v>
      </c>
      <c r="E16" s="14">
        <v>0.23492013696482783</v>
      </c>
      <c r="F16" s="174">
        <v>1.49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8</v>
      </c>
      <c r="D17" s="14">
        <v>0.22750000000000001</v>
      </c>
      <c r="E17" s="14">
        <v>0.3407869045103028</v>
      </c>
      <c r="F17" s="174">
        <v>0.92</v>
      </c>
      <c r="G17" s="174">
        <v>0</v>
      </c>
      <c r="H17" s="3"/>
    </row>
    <row r="18" spans="1:8" ht="12.6" customHeight="1">
      <c r="A18" s="12" t="s">
        <v>461</v>
      </c>
      <c r="B18" s="13" t="s">
        <v>2362</v>
      </c>
      <c r="C18" s="131">
        <v>10</v>
      </c>
      <c r="D18" s="14">
        <v>0.16500000000000001</v>
      </c>
      <c r="E18" s="14">
        <v>0.2359967043084383</v>
      </c>
      <c r="F18" s="174">
        <v>0.8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87</v>
      </c>
      <c r="D19" s="14">
        <v>3.155172413793101E-2</v>
      </c>
      <c r="E19" s="14">
        <v>6.0477702718130355E-2</v>
      </c>
      <c r="F19" s="174">
        <v>0.31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19</v>
      </c>
      <c r="D20" s="14">
        <v>6.3631578947368428E-2</v>
      </c>
      <c r="E20" s="14">
        <v>0.10838778658456752</v>
      </c>
      <c r="F20" s="174">
        <v>0.48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432</v>
      </c>
      <c r="D21" s="14">
        <v>0.10344560185185198</v>
      </c>
      <c r="E21" s="14">
        <v>0.20571828478584148</v>
      </c>
      <c r="F21" s="174">
        <v>1.7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19</v>
      </c>
      <c r="D22" s="14">
        <v>6.8105263157894738E-2</v>
      </c>
      <c r="E22" s="14">
        <v>0.18581170120337839</v>
      </c>
      <c r="F22" s="174">
        <v>0.81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35</v>
      </c>
      <c r="D23" s="14">
        <v>8.4571428571428561E-2</v>
      </c>
      <c r="E23" s="14">
        <v>0.13563235032167478</v>
      </c>
      <c r="F23" s="174">
        <v>0.6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51</v>
      </c>
      <c r="D24" s="14">
        <v>8.8294117647058828E-2</v>
      </c>
      <c r="E24" s="14">
        <v>9.4743716228074371E-2</v>
      </c>
      <c r="F24" s="174">
        <v>0.436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2</v>
      </c>
      <c r="D25" s="14">
        <v>5.0000000000000001E-3</v>
      </c>
      <c r="E25" s="14">
        <v>7.0710678118654753E-3</v>
      </c>
      <c r="F25" s="174">
        <v>0.01</v>
      </c>
      <c r="G25" s="174">
        <v>0</v>
      </c>
      <c r="H25" s="3"/>
    </row>
    <row r="26" spans="1:8" ht="12.6" customHeight="1">
      <c r="A26" s="12" t="s">
        <v>469</v>
      </c>
      <c r="B26" s="13" t="s">
        <v>2370</v>
      </c>
      <c r="C26" s="131">
        <v>125</v>
      </c>
      <c r="D26" s="14">
        <v>0.15353600000000001</v>
      </c>
      <c r="E26" s="14">
        <v>0.40661094474583043</v>
      </c>
      <c r="F26" s="174">
        <v>3.4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161</v>
      </c>
      <c r="D27" s="14">
        <v>0.14663354037267079</v>
      </c>
      <c r="E27" s="14">
        <v>0.2607008268456632</v>
      </c>
      <c r="F27" s="174">
        <v>2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131</v>
      </c>
      <c r="D28" s="14">
        <v>0.38400763358778639</v>
      </c>
      <c r="E28" s="14">
        <v>2.79577233445342</v>
      </c>
      <c r="F28" s="174">
        <v>32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641</v>
      </c>
      <c r="D29" s="14">
        <v>0.63347113884555373</v>
      </c>
      <c r="E29" s="14">
        <v>1.2721689474304734</v>
      </c>
      <c r="F29" s="174">
        <v>13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71</v>
      </c>
      <c r="D30" s="14">
        <v>0.13497183098591548</v>
      </c>
      <c r="E30" s="14">
        <v>0.17976420840574039</v>
      </c>
      <c r="F30" s="174">
        <v>1.04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68</v>
      </c>
      <c r="D31" s="14">
        <v>0.15741176470588233</v>
      </c>
      <c r="E31" s="14">
        <v>0.41898442372266353</v>
      </c>
      <c r="F31" s="174">
        <v>3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60</v>
      </c>
      <c r="D32" s="14">
        <v>0.1135833333333333</v>
      </c>
      <c r="E32" s="14">
        <v>0.2457935810050311</v>
      </c>
      <c r="F32" s="174">
        <v>1.7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212</v>
      </c>
      <c r="D33" s="14">
        <v>4.5735849056603696E-2</v>
      </c>
      <c r="E33" s="14">
        <v>0.13324252213169419</v>
      </c>
      <c r="F33" s="174">
        <v>1.7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152</v>
      </c>
      <c r="D34" s="14">
        <v>0.1281315789473684</v>
      </c>
      <c r="E34" s="14">
        <v>0.25930760286472637</v>
      </c>
      <c r="F34" s="174">
        <v>1.76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24</v>
      </c>
      <c r="D35" s="14">
        <v>0.12558333333333335</v>
      </c>
      <c r="E35" s="14">
        <v>0.16568721623344515</v>
      </c>
      <c r="F35" s="174">
        <v>0.7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392</v>
      </c>
      <c r="D36" s="14">
        <v>0.17810630102040806</v>
      </c>
      <c r="E36" s="14">
        <v>0.31668484535429753</v>
      </c>
      <c r="F36" s="174">
        <v>2.9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51</v>
      </c>
      <c r="D37" s="14">
        <v>0.24874509803921566</v>
      </c>
      <c r="E37" s="14">
        <v>0.52313546402962419</v>
      </c>
      <c r="F37" s="174">
        <v>2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45</v>
      </c>
      <c r="D38" s="14">
        <v>2.5082222222222225E-2</v>
      </c>
      <c r="E38" s="14">
        <v>5.7180528666547492E-2</v>
      </c>
      <c r="F38" s="174">
        <v>0.25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1</v>
      </c>
      <c r="D39" s="14">
        <v>0.04</v>
      </c>
      <c r="E39" s="14" t="s">
        <v>961</v>
      </c>
      <c r="F39" s="174">
        <v>0.04</v>
      </c>
      <c r="G39" s="174">
        <v>0.04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3.3333333333333333E-2</v>
      </c>
      <c r="E40" s="14">
        <v>4.1633319989322654E-2</v>
      </c>
      <c r="F40" s="174">
        <v>0.08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1984</v>
      </c>
      <c r="D41" s="14">
        <v>5.5749798387097121E-2</v>
      </c>
      <c r="E41" s="14">
        <v>1.0358079922518855</v>
      </c>
      <c r="F41" s="174">
        <v>46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7.0000000000000007E-2</v>
      </c>
      <c r="E44" s="14">
        <v>9.8994949366116664E-2</v>
      </c>
      <c r="F44" s="174">
        <v>0.14000000000000001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0</v>
      </c>
      <c r="D46" s="14" t="s">
        <v>961</v>
      </c>
      <c r="E46" s="14" t="s">
        <v>961</v>
      </c>
      <c r="F46" s="174" t="s">
        <v>961</v>
      </c>
      <c r="G46" s="174" t="s">
        <v>961</v>
      </c>
      <c r="H46" s="3"/>
    </row>
    <row r="47" spans="1:8" ht="12.6" customHeight="1">
      <c r="A47" s="12" t="s">
        <v>1077</v>
      </c>
      <c r="B47" s="13" t="s">
        <v>2391</v>
      </c>
      <c r="C47" s="131">
        <v>3</v>
      </c>
      <c r="D47" s="14">
        <v>0.21333333333333335</v>
      </c>
      <c r="E47" s="14">
        <v>0.16921386861996079</v>
      </c>
      <c r="F47" s="174">
        <v>0.4</v>
      </c>
      <c r="G47" s="174">
        <v>7.0000000000000007E-2</v>
      </c>
      <c r="H47" s="3"/>
    </row>
    <row r="48" spans="1:8" ht="12.6" customHeight="1">
      <c r="A48" s="12" t="s">
        <v>1078</v>
      </c>
      <c r="B48" s="13" t="s">
        <v>2392</v>
      </c>
      <c r="C48" s="131">
        <v>0</v>
      </c>
      <c r="D48" s="14" t="s">
        <v>961</v>
      </c>
      <c r="E48" s="14" t="s">
        <v>961</v>
      </c>
      <c r="F48" s="174" t="s">
        <v>961</v>
      </c>
      <c r="G48" s="174" t="s">
        <v>961</v>
      </c>
      <c r="H48" s="3"/>
    </row>
    <row r="49" spans="1:8" ht="12.6" customHeight="1">
      <c r="A49" s="12" t="s">
        <v>1079</v>
      </c>
      <c r="B49" s="13" t="s">
        <v>2393</v>
      </c>
      <c r="C49" s="131">
        <v>0</v>
      </c>
      <c r="D49" s="14" t="s">
        <v>961</v>
      </c>
      <c r="E49" s="14" t="s">
        <v>961</v>
      </c>
      <c r="F49" s="174" t="s">
        <v>961</v>
      </c>
      <c r="G49" s="174" t="s">
        <v>961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0</v>
      </c>
      <c r="D51" s="14" t="s">
        <v>2678</v>
      </c>
      <c r="E51" s="14" t="s">
        <v>2678</v>
      </c>
      <c r="F51" s="174" t="s">
        <v>2678</v>
      </c>
      <c r="G51" s="174" t="s">
        <v>2678</v>
      </c>
      <c r="H51" s="3"/>
    </row>
    <row r="52" spans="1:8" ht="12.6" customHeight="1">
      <c r="A52" s="12" t="s">
        <v>1082</v>
      </c>
      <c r="B52" s="13" t="s">
        <v>2396</v>
      </c>
      <c r="C52" s="131">
        <v>2</v>
      </c>
      <c r="D52" s="14">
        <v>4.4999999999999998E-2</v>
      </c>
      <c r="E52" s="14">
        <v>4.9497474683058332E-2</v>
      </c>
      <c r="F52" s="174">
        <v>0.08</v>
      </c>
      <c r="G52" s="174">
        <v>0.01</v>
      </c>
      <c r="H52" s="3"/>
    </row>
    <row r="53" spans="1:8" ht="12.6" customHeight="1">
      <c r="A53" s="12" t="s">
        <v>1083</v>
      </c>
      <c r="B53" s="13" t="s">
        <v>2397</v>
      </c>
      <c r="C53" s="131">
        <v>6</v>
      </c>
      <c r="D53" s="14">
        <v>7.0833333333333345E-2</v>
      </c>
      <c r="E53" s="14">
        <v>4.5871196481742954E-2</v>
      </c>
      <c r="F53" s="174">
        <v>0.1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</v>
      </c>
      <c r="D55" s="14">
        <v>0</v>
      </c>
      <c r="E55" s="14" t="s">
        <v>961</v>
      </c>
      <c r="F55" s="174">
        <v>0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4</v>
      </c>
      <c r="D57" s="14">
        <v>0.22</v>
      </c>
      <c r="E57" s="14">
        <v>0.17301252363147981</v>
      </c>
      <c r="F57" s="174">
        <v>0.45</v>
      </c>
      <c r="G57" s="174">
        <v>0.03</v>
      </c>
      <c r="H57" s="3"/>
    </row>
    <row r="58" spans="1:8" ht="12.6" customHeight="1">
      <c r="A58" s="12" t="s">
        <v>2409</v>
      </c>
      <c r="B58" s="13" t="s">
        <v>2402</v>
      </c>
      <c r="C58" s="131">
        <v>2</v>
      </c>
      <c r="D58" s="14">
        <v>8.5000000000000006E-2</v>
      </c>
      <c r="E58" s="14">
        <v>0.10606601717798211</v>
      </c>
      <c r="F58" s="174">
        <v>0.16</v>
      </c>
      <c r="G58" s="174">
        <v>0.01</v>
      </c>
      <c r="H58" s="3"/>
    </row>
    <row r="59" spans="1:8" ht="12.6" customHeight="1">
      <c r="A59" s="12" t="s">
        <v>2410</v>
      </c>
      <c r="B59" s="13" t="s">
        <v>2403</v>
      </c>
      <c r="C59" s="131">
        <v>2</v>
      </c>
      <c r="D59" s="14">
        <v>0.18</v>
      </c>
      <c r="E59" s="14">
        <v>0.12727922061357858</v>
      </c>
      <c r="F59" s="174">
        <v>0.27</v>
      </c>
      <c r="G59" s="174">
        <v>0.09</v>
      </c>
      <c r="H59" s="3"/>
    </row>
    <row r="60" spans="1:8" ht="12.6" customHeight="1">
      <c r="A60" s="12" t="s">
        <v>2411</v>
      </c>
      <c r="B60" s="13" t="s">
        <v>2404</v>
      </c>
      <c r="C60" s="131">
        <v>0</v>
      </c>
      <c r="D60" s="14" t="s">
        <v>961</v>
      </c>
      <c r="E60" s="14" t="s">
        <v>961</v>
      </c>
      <c r="F60" s="174" t="s">
        <v>961</v>
      </c>
      <c r="G60" s="174" t="s">
        <v>961</v>
      </c>
      <c r="H60" s="3"/>
    </row>
    <row r="61" spans="1:8" ht="12.6" customHeight="1">
      <c r="A61" s="12" t="s">
        <v>2412</v>
      </c>
      <c r="B61" s="13" t="s">
        <v>2405</v>
      </c>
      <c r="C61" s="131">
        <v>9</v>
      </c>
      <c r="D61" s="14">
        <v>0.27200000000000002</v>
      </c>
      <c r="E61" s="14">
        <v>0.65146066650259082</v>
      </c>
      <c r="F61" s="174">
        <v>2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0</v>
      </c>
      <c r="D62" s="14" t="s">
        <v>961</v>
      </c>
      <c r="E62" s="14" t="s">
        <v>961</v>
      </c>
      <c r="F62" s="174" t="s">
        <v>961</v>
      </c>
      <c r="G62" s="174" t="s">
        <v>961</v>
      </c>
      <c r="H62" s="3"/>
    </row>
    <row r="63" spans="1:8" ht="12.6" customHeight="1">
      <c r="A63" s="12" t="s">
        <v>2414</v>
      </c>
      <c r="B63" s="13" t="s">
        <v>2407</v>
      </c>
      <c r="C63" s="131">
        <v>2</v>
      </c>
      <c r="D63" s="14">
        <v>0.12</v>
      </c>
      <c r="E63" s="14">
        <v>0.16970562748477142</v>
      </c>
      <c r="F63" s="174">
        <v>0.24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0</v>
      </c>
      <c r="D64" s="14" t="s">
        <v>2678</v>
      </c>
      <c r="E64" s="14" t="s">
        <v>2678</v>
      </c>
      <c r="F64" s="174" t="s">
        <v>2678</v>
      </c>
      <c r="G64" s="174" t="s">
        <v>2678</v>
      </c>
      <c r="H64" s="3"/>
    </row>
    <row r="65" spans="1:8" ht="12.6" customHeight="1">
      <c r="A65" s="12" t="s">
        <v>2416</v>
      </c>
      <c r="B65" s="13" t="s">
        <v>1760</v>
      </c>
      <c r="C65" s="131">
        <v>1</v>
      </c>
      <c r="D65" s="14">
        <v>0.1</v>
      </c>
      <c r="E65" s="14" t="s">
        <v>961</v>
      </c>
      <c r="F65" s="174">
        <v>0.1</v>
      </c>
      <c r="G65" s="174">
        <v>0.1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961</v>
      </c>
      <c r="E66" s="14" t="s">
        <v>961</v>
      </c>
      <c r="F66" s="174" t="s">
        <v>961</v>
      </c>
      <c r="G66" s="174" t="s">
        <v>961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961</v>
      </c>
      <c r="E68" s="14" t="s">
        <v>961</v>
      </c>
      <c r="F68" s="174" t="s">
        <v>961</v>
      </c>
      <c r="G68" s="174" t="s">
        <v>961</v>
      </c>
      <c r="H68" s="3"/>
    </row>
    <row r="69" spans="1:8" ht="12.6" customHeight="1">
      <c r="A69" s="12" t="s">
        <v>2420</v>
      </c>
      <c r="B69" s="13" t="s">
        <v>1764</v>
      </c>
      <c r="C69" s="131">
        <v>1</v>
      </c>
      <c r="D69" s="14">
        <v>4.5</v>
      </c>
      <c r="E69" s="14" t="s">
        <v>961</v>
      </c>
      <c r="F69" s="174">
        <v>4.5</v>
      </c>
      <c r="G69" s="174">
        <v>4.5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0</v>
      </c>
      <c r="D73" s="14" t="s">
        <v>961</v>
      </c>
      <c r="E73" s="14" t="s">
        <v>961</v>
      </c>
      <c r="F73" s="174" t="s">
        <v>961</v>
      </c>
      <c r="G73" s="174" t="s">
        <v>961</v>
      </c>
      <c r="H73" s="3"/>
    </row>
    <row r="74" spans="1:8" ht="12.6" customHeight="1">
      <c r="A74" s="12" t="s">
        <v>2425</v>
      </c>
      <c r="B74" s="13" t="s">
        <v>1769</v>
      </c>
      <c r="C74" s="131">
        <v>1</v>
      </c>
      <c r="D74" s="14">
        <v>0</v>
      </c>
      <c r="E74" s="14" t="s">
        <v>961</v>
      </c>
      <c r="F74" s="174">
        <v>0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3.5000000000000003E-2</v>
      </c>
      <c r="E75" s="14">
        <v>4.9497474683058332E-2</v>
      </c>
      <c r="F75" s="174">
        <v>7.0000000000000007E-2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145</v>
      </c>
      <c r="D76" s="14">
        <v>5.5403448275862022E-2</v>
      </c>
      <c r="E76" s="14">
        <v>7.6965660104029762E-2</v>
      </c>
      <c r="F76" s="174">
        <v>0.4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3</v>
      </c>
      <c r="D77" s="14">
        <v>3.3333333333333335E-3</v>
      </c>
      <c r="E77" s="14">
        <v>5.773502691896258E-3</v>
      </c>
      <c r="F77" s="174">
        <v>0.01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0</v>
      </c>
      <c r="D78" s="14" t="s">
        <v>961</v>
      </c>
      <c r="E78" s="14" t="s">
        <v>961</v>
      </c>
      <c r="F78" s="174" t="s">
        <v>961</v>
      </c>
      <c r="G78" s="174" t="s">
        <v>961</v>
      </c>
      <c r="H78" s="3"/>
    </row>
    <row r="79" spans="1:8" ht="12.6" customHeight="1">
      <c r="A79" s="12" t="s">
        <v>1664</v>
      </c>
      <c r="B79" s="13" t="s">
        <v>1774</v>
      </c>
      <c r="C79" s="131">
        <v>99</v>
      </c>
      <c r="D79" s="14">
        <v>9.9565656565656524E-2</v>
      </c>
      <c r="E79" s="14">
        <v>0.22022359517026682</v>
      </c>
      <c r="F79" s="174">
        <v>1.1000000000000001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51</v>
      </c>
      <c r="D80" s="14">
        <v>5.1343137254901944E-2</v>
      </c>
      <c r="E80" s="14">
        <v>0.11217292410363913</v>
      </c>
      <c r="F80" s="174">
        <v>0.5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4</v>
      </c>
      <c r="D81" s="14">
        <v>1.75E-3</v>
      </c>
      <c r="E81" s="14">
        <v>3.5000000000000001E-3</v>
      </c>
      <c r="F81" s="174">
        <v>7.0000000000000001E-3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2</v>
      </c>
      <c r="D82" s="14">
        <v>8.5000000000000006E-2</v>
      </c>
      <c r="E82" s="14">
        <v>0.1202081528017131</v>
      </c>
      <c r="F82" s="174">
        <v>0.17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29</v>
      </c>
      <c r="D83" s="14">
        <v>0.31743448275862068</v>
      </c>
      <c r="E83" s="14">
        <v>0.9781288416723688</v>
      </c>
      <c r="F83" s="174">
        <v>5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</v>
      </c>
      <c r="D84" s="14">
        <v>0</v>
      </c>
      <c r="E84" s="14" t="s">
        <v>961</v>
      </c>
      <c r="F84" s="174">
        <v>0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23</v>
      </c>
      <c r="D85" s="14">
        <v>0.18382608695652172</v>
      </c>
      <c r="E85" s="14">
        <v>0.57354485060209015</v>
      </c>
      <c r="F85" s="174">
        <v>2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72</v>
      </c>
      <c r="D86" s="14">
        <v>7.5184722222222236E-2</v>
      </c>
      <c r="E86" s="14">
        <v>0.13100625902660945</v>
      </c>
      <c r="F86" s="174">
        <v>1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9</v>
      </c>
      <c r="D87" s="14">
        <v>0.05</v>
      </c>
      <c r="E87" s="14">
        <v>6.0415229867972882E-2</v>
      </c>
      <c r="F87" s="174">
        <v>0.2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60</v>
      </c>
      <c r="D88" s="14">
        <v>3.4133333333333328E-2</v>
      </c>
      <c r="E88" s="14">
        <v>6.1365663304231974E-2</v>
      </c>
      <c r="F88" s="174">
        <v>0.3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12</v>
      </c>
      <c r="D89" s="14">
        <v>0.05</v>
      </c>
      <c r="E89" s="14">
        <v>6.3532382580567801E-2</v>
      </c>
      <c r="F89" s="174">
        <v>0.17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8</v>
      </c>
      <c r="D90" s="14">
        <v>5.0250000000000003E-2</v>
      </c>
      <c r="E90" s="14">
        <v>7.0926017793190688E-2</v>
      </c>
      <c r="F90" s="174">
        <v>0.2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12</v>
      </c>
      <c r="D92" s="14">
        <v>0.69916666666666671</v>
      </c>
      <c r="E92" s="14">
        <v>1.0221052990882311</v>
      </c>
      <c r="F92" s="174">
        <v>3.57</v>
      </c>
      <c r="G92" s="174">
        <v>0.03</v>
      </c>
      <c r="H92" s="3"/>
    </row>
    <row r="93" spans="1:8" ht="12.6" customHeight="1">
      <c r="A93" s="12" t="s">
        <v>1678</v>
      </c>
      <c r="B93" s="13" t="s">
        <v>1788</v>
      </c>
      <c r="C93" s="131">
        <v>630</v>
      </c>
      <c r="D93" s="14">
        <v>5.3697301587301668E-2</v>
      </c>
      <c r="E93" s="14">
        <v>0.31658172759507008</v>
      </c>
      <c r="F93" s="174">
        <v>7.2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1</v>
      </c>
      <c r="D94" s="14">
        <v>0.06</v>
      </c>
      <c r="E94" s="14" t="s">
        <v>961</v>
      </c>
      <c r="F94" s="174">
        <v>0.06</v>
      </c>
      <c r="G94" s="174">
        <v>0.06</v>
      </c>
      <c r="H94" s="3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0.36</v>
      </c>
      <c r="E95" s="14" t="s">
        <v>961</v>
      </c>
      <c r="F95" s="174">
        <v>0.36</v>
      </c>
      <c r="G95" s="174">
        <v>0.36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9</v>
      </c>
      <c r="D97" s="14">
        <v>6.4222222222222236E-2</v>
      </c>
      <c r="E97" s="14">
        <v>4.4837979932691487E-2</v>
      </c>
      <c r="F97" s="174">
        <v>0.1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1</v>
      </c>
      <c r="D98" s="14">
        <v>0.4</v>
      </c>
      <c r="E98" s="14" t="s">
        <v>961</v>
      </c>
      <c r="F98" s="174">
        <v>0.4</v>
      </c>
      <c r="G98" s="174">
        <v>0.4</v>
      </c>
      <c r="H98" s="3"/>
    </row>
    <row r="99" spans="1:8" ht="12.6" customHeight="1">
      <c r="A99" s="12" t="s">
        <v>1684</v>
      </c>
      <c r="B99" s="13" t="s">
        <v>1794</v>
      </c>
      <c r="C99" s="131">
        <v>3</v>
      </c>
      <c r="D99" s="14">
        <v>2.7E-2</v>
      </c>
      <c r="E99" s="14">
        <v>4.6765371804359683E-2</v>
      </c>
      <c r="F99" s="174">
        <v>8.1000000000000003E-2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13</v>
      </c>
      <c r="D100" s="14">
        <v>8.4615384615384613E-3</v>
      </c>
      <c r="E100" s="14">
        <v>2.7642405179408035E-2</v>
      </c>
      <c r="F100" s="174">
        <v>0.1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0.04</v>
      </c>
      <c r="E101" s="14" t="s">
        <v>961</v>
      </c>
      <c r="F101" s="174">
        <v>0.04</v>
      </c>
      <c r="G101" s="174">
        <v>0.04</v>
      </c>
      <c r="H101" s="3"/>
    </row>
    <row r="102" spans="1:8" ht="12.6" customHeight="1">
      <c r="A102" s="12" t="s">
        <v>699</v>
      </c>
      <c r="B102" s="13" t="s">
        <v>697</v>
      </c>
      <c r="C102" s="131">
        <v>7</v>
      </c>
      <c r="D102" s="14">
        <v>3.5999999999999997E-2</v>
      </c>
      <c r="E102" s="14">
        <v>7.4645830426086107E-2</v>
      </c>
      <c r="F102" s="174">
        <v>0.2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35</v>
      </c>
      <c r="D103" s="14">
        <v>2.9128571428571438E-2</v>
      </c>
      <c r="E103" s="14">
        <v>4.8998100632026732E-2</v>
      </c>
      <c r="F103" s="174">
        <v>0.2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49</v>
      </c>
      <c r="D104" s="14">
        <v>5.2082306122448963E-2</v>
      </c>
      <c r="E104" s="14">
        <v>0.10060257886319401</v>
      </c>
      <c r="F104" s="174">
        <v>0.5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5</v>
      </c>
      <c r="D105" s="14">
        <v>0.41200000000000003</v>
      </c>
      <c r="E105" s="14">
        <v>0.44127089185669166</v>
      </c>
      <c r="F105" s="174">
        <v>1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6456</v>
      </c>
      <c r="D106" s="133">
        <v>0.1468904434634403</v>
      </c>
      <c r="E106" s="133">
        <v>0.85141713401035868</v>
      </c>
      <c r="F106" s="183">
        <v>46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1520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1177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2</v>
      </c>
      <c r="D6" s="14">
        <v>0</v>
      </c>
      <c r="E6" s="14">
        <v>0</v>
      </c>
      <c r="F6" s="174">
        <v>0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0.1</v>
      </c>
      <c r="E7" s="14" t="s">
        <v>961</v>
      </c>
      <c r="F7" s="174">
        <v>0.1</v>
      </c>
      <c r="G7" s="174">
        <v>0.1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0.05</v>
      </c>
      <c r="E8" s="14" t="s">
        <v>961</v>
      </c>
      <c r="F8" s="174">
        <v>0.05</v>
      </c>
      <c r="G8" s="174">
        <v>0.05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26</v>
      </c>
      <c r="D10" s="14">
        <v>0.32807692307692299</v>
      </c>
      <c r="E10" s="14">
        <v>0.43865265740236192</v>
      </c>
      <c r="F10" s="174">
        <v>1.6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22</v>
      </c>
      <c r="D11" s="14">
        <v>0.1059090909090909</v>
      </c>
      <c r="E11" s="14">
        <v>0.24682091234448261</v>
      </c>
      <c r="F11" s="174">
        <v>1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1</v>
      </c>
      <c r="D12" s="14">
        <v>0.05</v>
      </c>
      <c r="E12" s="14" t="s">
        <v>961</v>
      </c>
      <c r="F12" s="174">
        <v>0.05</v>
      </c>
      <c r="G12" s="174">
        <v>0.05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127</v>
      </c>
      <c r="D14" s="14">
        <v>0.14576377952755906</v>
      </c>
      <c r="E14" s="14">
        <v>0.49397267864639427</v>
      </c>
      <c r="F14" s="174">
        <v>5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89</v>
      </c>
      <c r="D15" s="14">
        <v>0.13235955056179774</v>
      </c>
      <c r="E15" s="14">
        <v>0.30939097974124941</v>
      </c>
      <c r="F15" s="174">
        <v>2.1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66</v>
      </c>
      <c r="D16" s="14">
        <v>0.2702272727272727</v>
      </c>
      <c r="E16" s="14">
        <v>0.69645057907285068</v>
      </c>
      <c r="F16" s="174">
        <v>5.17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6</v>
      </c>
      <c r="D17" s="14">
        <v>0.27666666666666673</v>
      </c>
      <c r="E17" s="14">
        <v>0.4148574052209586</v>
      </c>
      <c r="F17" s="174">
        <v>1.1000000000000001</v>
      </c>
      <c r="G17" s="174">
        <v>0.03</v>
      </c>
      <c r="H17" s="3"/>
    </row>
    <row r="18" spans="1:8" ht="12.6" customHeight="1">
      <c r="A18" s="12" t="s">
        <v>461</v>
      </c>
      <c r="B18" s="13" t="s">
        <v>2362</v>
      </c>
      <c r="C18" s="131">
        <v>11</v>
      </c>
      <c r="D18" s="14">
        <v>9.818181818181819E-2</v>
      </c>
      <c r="E18" s="14">
        <v>0.10235410903507311</v>
      </c>
      <c r="F18" s="174">
        <v>0.27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84</v>
      </c>
      <c r="D19" s="14">
        <v>0.11373809523809522</v>
      </c>
      <c r="E19" s="14">
        <v>0.22291665302062683</v>
      </c>
      <c r="F19" s="174">
        <v>1.1599999999999999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23</v>
      </c>
      <c r="D20" s="14">
        <v>8.4043478260869553E-2</v>
      </c>
      <c r="E20" s="14">
        <v>0.12989033075527762</v>
      </c>
      <c r="F20" s="174">
        <v>0.5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397</v>
      </c>
      <c r="D21" s="14">
        <v>0.13728312342569277</v>
      </c>
      <c r="E21" s="14">
        <v>0.46288340574649306</v>
      </c>
      <c r="F21" s="174">
        <v>8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18</v>
      </c>
      <c r="D22" s="14">
        <v>9.3888888888888883E-2</v>
      </c>
      <c r="E22" s="14">
        <v>0.13912072154570898</v>
      </c>
      <c r="F22" s="174">
        <v>0.51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31</v>
      </c>
      <c r="D23" s="14">
        <v>0.12225806451612903</v>
      </c>
      <c r="E23" s="14">
        <v>0.19556260169775738</v>
      </c>
      <c r="F23" s="174">
        <v>0.91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27</v>
      </c>
      <c r="D24" s="14">
        <v>0.23370370370370369</v>
      </c>
      <c r="E24" s="14">
        <v>0.42862165626170151</v>
      </c>
      <c r="F24" s="174">
        <v>1.81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1</v>
      </c>
      <c r="D25" s="14">
        <v>0.2</v>
      </c>
      <c r="E25" s="14" t="s">
        <v>961</v>
      </c>
      <c r="F25" s="174">
        <v>0.2</v>
      </c>
      <c r="G25" s="174">
        <v>0.2</v>
      </c>
      <c r="H25" s="3"/>
    </row>
    <row r="26" spans="1:8" ht="12.6" customHeight="1">
      <c r="A26" s="12" t="s">
        <v>469</v>
      </c>
      <c r="B26" s="13" t="s">
        <v>2370</v>
      </c>
      <c r="C26" s="131">
        <v>101</v>
      </c>
      <c r="D26" s="14">
        <v>0.14148514851485136</v>
      </c>
      <c r="E26" s="14">
        <v>0.53475700301840634</v>
      </c>
      <c r="F26" s="174">
        <v>5.0999999999999996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177</v>
      </c>
      <c r="D27" s="14">
        <v>0.18365536723163853</v>
      </c>
      <c r="E27" s="14">
        <v>0.31613081636154267</v>
      </c>
      <c r="F27" s="174">
        <v>2.8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98</v>
      </c>
      <c r="D28" s="14">
        <v>0.1161428571428571</v>
      </c>
      <c r="E28" s="14">
        <v>0.24739071314108302</v>
      </c>
      <c r="F28" s="174">
        <v>1.89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386</v>
      </c>
      <c r="D29" s="14">
        <v>0.27868911917098421</v>
      </c>
      <c r="E29" s="14">
        <v>0.75153358133971615</v>
      </c>
      <c r="F29" s="174">
        <v>10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68</v>
      </c>
      <c r="D30" s="14">
        <v>0.18666176470588228</v>
      </c>
      <c r="E30" s="14">
        <v>0.32594457958984913</v>
      </c>
      <c r="F30" s="174">
        <v>2.19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66</v>
      </c>
      <c r="D31" s="14">
        <v>0.15246969696969692</v>
      </c>
      <c r="E31" s="14">
        <v>0.30158235102905884</v>
      </c>
      <c r="F31" s="174">
        <v>1.5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45</v>
      </c>
      <c r="D32" s="14">
        <v>0.13799999999999996</v>
      </c>
      <c r="E32" s="14">
        <v>0.23509765862489806</v>
      </c>
      <c r="F32" s="174">
        <v>1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228</v>
      </c>
      <c r="D33" s="14">
        <v>0.10532894736842116</v>
      </c>
      <c r="E33" s="14">
        <v>0.20939716630192176</v>
      </c>
      <c r="F33" s="174">
        <v>1.9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141</v>
      </c>
      <c r="D34" s="14">
        <v>0.12408510638297866</v>
      </c>
      <c r="E34" s="14">
        <v>0.20809841385273528</v>
      </c>
      <c r="F34" s="174">
        <v>1.1200000000000001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23</v>
      </c>
      <c r="D35" s="14">
        <v>0.14978260869565216</v>
      </c>
      <c r="E35" s="14">
        <v>0.22412698440468948</v>
      </c>
      <c r="F35" s="174">
        <v>1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327</v>
      </c>
      <c r="D36" s="14">
        <v>0.16518654434250782</v>
      </c>
      <c r="E36" s="14">
        <v>0.3779464841072932</v>
      </c>
      <c r="F36" s="174">
        <v>3.6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36</v>
      </c>
      <c r="D37" s="14">
        <v>0.11363888888888884</v>
      </c>
      <c r="E37" s="14">
        <v>0.20811564817637579</v>
      </c>
      <c r="F37" s="174">
        <v>1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43</v>
      </c>
      <c r="D38" s="14">
        <v>2.9302325581395349E-2</v>
      </c>
      <c r="E38" s="14">
        <v>7.5605345894296613E-2</v>
      </c>
      <c r="F38" s="174">
        <v>0.43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1</v>
      </c>
      <c r="D39" s="14">
        <v>0</v>
      </c>
      <c r="E39" s="14" t="s">
        <v>961</v>
      </c>
      <c r="F39" s="174">
        <v>0</v>
      </c>
      <c r="G39" s="174">
        <v>0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0.13333333333333333</v>
      </c>
      <c r="E40" s="14">
        <v>0.14742229591663986</v>
      </c>
      <c r="F40" s="174">
        <v>0.3</v>
      </c>
      <c r="G40" s="174">
        <v>0.02</v>
      </c>
      <c r="H40" s="3"/>
    </row>
    <row r="41" spans="1:8" ht="12.6" customHeight="1">
      <c r="A41" s="12" t="s">
        <v>5956</v>
      </c>
      <c r="B41" s="13" t="s">
        <v>2385</v>
      </c>
      <c r="C41" s="131">
        <v>1971</v>
      </c>
      <c r="D41" s="14">
        <v>4.4846245560629196E-2</v>
      </c>
      <c r="E41" s="14">
        <v>0.11598989796555348</v>
      </c>
      <c r="F41" s="174">
        <v>1.8995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0.19500000000000001</v>
      </c>
      <c r="E44" s="14">
        <v>0.27577164466275356</v>
      </c>
      <c r="F44" s="174">
        <v>0.39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0</v>
      </c>
      <c r="D46" s="14" t="s">
        <v>961</v>
      </c>
      <c r="E46" s="14" t="s">
        <v>961</v>
      </c>
      <c r="F46" s="174" t="s">
        <v>961</v>
      </c>
      <c r="G46" s="174" t="s">
        <v>961</v>
      </c>
      <c r="H46" s="3"/>
    </row>
    <row r="47" spans="1:8" ht="12.6" customHeight="1">
      <c r="A47" s="12" t="s">
        <v>1077</v>
      </c>
      <c r="B47" s="13" t="s">
        <v>2391</v>
      </c>
      <c r="C47" s="131">
        <v>2</v>
      </c>
      <c r="D47" s="14">
        <v>2.0299999999999998</v>
      </c>
      <c r="E47" s="14">
        <v>2.7860007178749973</v>
      </c>
      <c r="F47" s="174">
        <v>4</v>
      </c>
      <c r="G47" s="174">
        <v>0.06</v>
      </c>
      <c r="H47" s="3"/>
    </row>
    <row r="48" spans="1:8" ht="12.6" customHeight="1">
      <c r="A48" s="12" t="s">
        <v>1078</v>
      </c>
      <c r="B48" s="13" t="s">
        <v>2392</v>
      </c>
      <c r="C48" s="131">
        <v>0</v>
      </c>
      <c r="D48" s="14" t="s">
        <v>961</v>
      </c>
      <c r="E48" s="14" t="s">
        <v>961</v>
      </c>
      <c r="F48" s="174" t="s">
        <v>961</v>
      </c>
      <c r="G48" s="174" t="s">
        <v>961</v>
      </c>
      <c r="H48" s="3"/>
    </row>
    <row r="49" spans="1:8" ht="12.6" customHeight="1">
      <c r="A49" s="12" t="s">
        <v>1079</v>
      </c>
      <c r="B49" s="13" t="s">
        <v>2393</v>
      </c>
      <c r="C49" s="131">
        <v>0</v>
      </c>
      <c r="D49" s="14" t="s">
        <v>961</v>
      </c>
      <c r="E49" s="14" t="s">
        <v>961</v>
      </c>
      <c r="F49" s="174" t="s">
        <v>961</v>
      </c>
      <c r="G49" s="174" t="s">
        <v>961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0</v>
      </c>
      <c r="D51" s="14" t="s">
        <v>2678</v>
      </c>
      <c r="E51" s="14" t="s">
        <v>2678</v>
      </c>
      <c r="F51" s="174" t="s">
        <v>2678</v>
      </c>
      <c r="G51" s="174" t="s">
        <v>2678</v>
      </c>
      <c r="H51" s="3"/>
    </row>
    <row r="52" spans="1:8" ht="12.6" customHeight="1">
      <c r="A52" s="12" t="s">
        <v>1082</v>
      </c>
      <c r="B52" s="13" t="s">
        <v>2396</v>
      </c>
      <c r="C52" s="131">
        <v>2</v>
      </c>
      <c r="D52" s="14">
        <v>9.5000000000000001E-2</v>
      </c>
      <c r="E52" s="14">
        <v>0.13435028842544403</v>
      </c>
      <c r="F52" s="174">
        <v>0.19</v>
      </c>
      <c r="G52" s="174">
        <v>0</v>
      </c>
      <c r="H52" s="3"/>
    </row>
    <row r="53" spans="1:8" ht="12.6" customHeight="1">
      <c r="A53" s="12" t="s">
        <v>1083</v>
      </c>
      <c r="B53" s="13" t="s">
        <v>2397</v>
      </c>
      <c r="C53" s="131">
        <v>6</v>
      </c>
      <c r="D53" s="14">
        <v>0.20366666666666669</v>
      </c>
      <c r="E53" s="14">
        <v>0.23306794431381303</v>
      </c>
      <c r="F53" s="174">
        <v>0.5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</v>
      </c>
      <c r="D55" s="14">
        <v>0</v>
      </c>
      <c r="E55" s="14" t="s">
        <v>961</v>
      </c>
      <c r="F55" s="174">
        <v>0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3</v>
      </c>
      <c r="D57" s="14">
        <v>0.5</v>
      </c>
      <c r="E57" s="14">
        <v>0</v>
      </c>
      <c r="F57" s="174">
        <v>0.5</v>
      </c>
      <c r="G57" s="174">
        <v>0.5</v>
      </c>
      <c r="H57" s="3"/>
    </row>
    <row r="58" spans="1:8" ht="12.6" customHeight="1">
      <c r="A58" s="12" t="s">
        <v>2409</v>
      </c>
      <c r="B58" s="13" t="s">
        <v>2402</v>
      </c>
      <c r="C58" s="131">
        <v>0</v>
      </c>
      <c r="D58" s="14" t="s">
        <v>961</v>
      </c>
      <c r="E58" s="14" t="s">
        <v>961</v>
      </c>
      <c r="F58" s="174" t="s">
        <v>961</v>
      </c>
      <c r="G58" s="174" t="s">
        <v>961</v>
      </c>
      <c r="H58" s="3"/>
    </row>
    <row r="59" spans="1:8" ht="12.6" customHeight="1">
      <c r="A59" s="12" t="s">
        <v>2410</v>
      </c>
      <c r="B59" s="13" t="s">
        <v>2403</v>
      </c>
      <c r="C59" s="131">
        <v>2</v>
      </c>
      <c r="D59" s="14">
        <v>0.05</v>
      </c>
      <c r="E59" s="14">
        <v>7.0710678118654766E-2</v>
      </c>
      <c r="F59" s="174">
        <v>0.1</v>
      </c>
      <c r="G59" s="174">
        <v>0</v>
      </c>
      <c r="H59" s="3"/>
    </row>
    <row r="60" spans="1:8" ht="12.6" customHeight="1">
      <c r="A60" s="12" t="s">
        <v>2411</v>
      </c>
      <c r="B60" s="13" t="s">
        <v>2404</v>
      </c>
      <c r="C60" s="131">
        <v>0</v>
      </c>
      <c r="D60" s="14" t="s">
        <v>961</v>
      </c>
      <c r="E60" s="14" t="s">
        <v>961</v>
      </c>
      <c r="F60" s="174" t="s">
        <v>961</v>
      </c>
      <c r="G60" s="174" t="s">
        <v>961</v>
      </c>
      <c r="H60" s="3"/>
    </row>
    <row r="61" spans="1:8" ht="12.6" customHeight="1">
      <c r="A61" s="12" t="s">
        <v>2412</v>
      </c>
      <c r="B61" s="13" t="s">
        <v>2405</v>
      </c>
      <c r="C61" s="131">
        <v>8</v>
      </c>
      <c r="D61" s="14">
        <v>1.4041249999999998</v>
      </c>
      <c r="E61" s="14">
        <v>3.4897476960581062</v>
      </c>
      <c r="F61" s="174">
        <v>10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0</v>
      </c>
      <c r="D62" s="14" t="s">
        <v>961</v>
      </c>
      <c r="E62" s="14" t="s">
        <v>961</v>
      </c>
      <c r="F62" s="174" t="s">
        <v>961</v>
      </c>
      <c r="G62" s="174" t="s">
        <v>961</v>
      </c>
      <c r="H62" s="3"/>
    </row>
    <row r="63" spans="1:8" ht="12.6" customHeight="1">
      <c r="A63" s="12" t="s">
        <v>2414</v>
      </c>
      <c r="B63" s="13" t="s">
        <v>2407</v>
      </c>
      <c r="C63" s="131">
        <v>2</v>
      </c>
      <c r="D63" s="14">
        <v>0.03</v>
      </c>
      <c r="E63" s="14">
        <v>4.2426406871192854E-2</v>
      </c>
      <c r="F63" s="174">
        <v>0.06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1</v>
      </c>
      <c r="D64" s="14">
        <v>0.05</v>
      </c>
      <c r="E64" s="14" t="s">
        <v>961</v>
      </c>
      <c r="F64" s="174">
        <v>0.05</v>
      </c>
      <c r="G64" s="174">
        <v>0.05</v>
      </c>
      <c r="H64" s="3"/>
    </row>
    <row r="65" spans="1:8" ht="12.6" customHeight="1">
      <c r="A65" s="12" t="s">
        <v>2416</v>
      </c>
      <c r="B65" s="13" t="s">
        <v>1760</v>
      </c>
      <c r="C65" s="131">
        <v>0</v>
      </c>
      <c r="D65" s="14" t="s">
        <v>961</v>
      </c>
      <c r="E65" s="14" t="s">
        <v>961</v>
      </c>
      <c r="F65" s="174" t="s">
        <v>961</v>
      </c>
      <c r="G65" s="174" t="s">
        <v>961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961</v>
      </c>
      <c r="E66" s="14" t="s">
        <v>961</v>
      </c>
      <c r="F66" s="174" t="s">
        <v>961</v>
      </c>
      <c r="G66" s="174" t="s">
        <v>961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961</v>
      </c>
      <c r="E68" s="14" t="s">
        <v>961</v>
      </c>
      <c r="F68" s="174" t="s">
        <v>961</v>
      </c>
      <c r="G68" s="174" t="s">
        <v>961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961</v>
      </c>
      <c r="E69" s="14" t="s">
        <v>961</v>
      </c>
      <c r="F69" s="174" t="s">
        <v>961</v>
      </c>
      <c r="G69" s="174" t="s">
        <v>961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0</v>
      </c>
      <c r="D73" s="14" t="s">
        <v>961</v>
      </c>
      <c r="E73" s="14" t="s">
        <v>961</v>
      </c>
      <c r="F73" s="174" t="s">
        <v>961</v>
      </c>
      <c r="G73" s="174" t="s">
        <v>961</v>
      </c>
      <c r="H73" s="3"/>
    </row>
    <row r="74" spans="1:8" ht="12.6" customHeight="1">
      <c r="A74" s="12" t="s">
        <v>2425</v>
      </c>
      <c r="B74" s="13" t="s">
        <v>1769</v>
      </c>
      <c r="C74" s="131">
        <v>1</v>
      </c>
      <c r="D74" s="14">
        <v>0</v>
      </c>
      <c r="E74" s="14" t="s">
        <v>961</v>
      </c>
      <c r="F74" s="174">
        <v>0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0.34</v>
      </c>
      <c r="E75" s="14">
        <v>0.48083261120685239</v>
      </c>
      <c r="F75" s="174">
        <v>0.68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129</v>
      </c>
      <c r="D76" s="14">
        <v>0.12158527131782944</v>
      </c>
      <c r="E76" s="14">
        <v>0.30103322156283036</v>
      </c>
      <c r="F76" s="174">
        <v>2.7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3</v>
      </c>
      <c r="D77" s="14">
        <v>2.3333333333333334E-2</v>
      </c>
      <c r="E77" s="14">
        <v>4.0414518843273801E-2</v>
      </c>
      <c r="F77" s="174">
        <v>7.0000000000000007E-2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0</v>
      </c>
      <c r="D78" s="14" t="s">
        <v>961</v>
      </c>
      <c r="E78" s="14" t="s">
        <v>961</v>
      </c>
      <c r="F78" s="174" t="s">
        <v>961</v>
      </c>
      <c r="G78" s="174" t="s">
        <v>961</v>
      </c>
      <c r="H78" s="3"/>
    </row>
    <row r="79" spans="1:8" ht="12.6" customHeight="1">
      <c r="A79" s="12" t="s">
        <v>1664</v>
      </c>
      <c r="B79" s="13" t="s">
        <v>1774</v>
      </c>
      <c r="C79" s="131">
        <v>97</v>
      </c>
      <c r="D79" s="14">
        <v>0.22039175257731963</v>
      </c>
      <c r="E79" s="14">
        <v>1.0229046423940369</v>
      </c>
      <c r="F79" s="174">
        <v>10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46</v>
      </c>
      <c r="D80" s="14">
        <v>0.2338913043478261</v>
      </c>
      <c r="E80" s="14">
        <v>0.77831510980124718</v>
      </c>
      <c r="F80" s="174">
        <v>5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3</v>
      </c>
      <c r="D81" s="14">
        <v>0</v>
      </c>
      <c r="E81" s="14">
        <v>0</v>
      </c>
      <c r="F81" s="174">
        <v>0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2</v>
      </c>
      <c r="D82" s="14">
        <v>8.5000000000000006E-2</v>
      </c>
      <c r="E82" s="14">
        <v>0.1202081528017131</v>
      </c>
      <c r="F82" s="174">
        <v>0.17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21</v>
      </c>
      <c r="D83" s="14">
        <v>1.451761904761905</v>
      </c>
      <c r="E83" s="14">
        <v>3.5762293257670414</v>
      </c>
      <c r="F83" s="174">
        <v>10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</v>
      </c>
      <c r="D84" s="14">
        <v>0</v>
      </c>
      <c r="E84" s="14" t="s">
        <v>961</v>
      </c>
      <c r="F84" s="174">
        <v>0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24</v>
      </c>
      <c r="D85" s="14">
        <v>0.93041666666666656</v>
      </c>
      <c r="E85" s="14">
        <v>2.8019050804247714</v>
      </c>
      <c r="F85" s="174">
        <v>10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67</v>
      </c>
      <c r="D86" s="14">
        <v>0.22173134328358204</v>
      </c>
      <c r="E86" s="14">
        <v>0.4242584468932698</v>
      </c>
      <c r="F86" s="174">
        <v>2.2999999999999998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9</v>
      </c>
      <c r="D87" s="14">
        <v>0.18333333333333338</v>
      </c>
      <c r="E87" s="14">
        <v>0.32395987405850118</v>
      </c>
      <c r="F87" s="174">
        <v>1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48</v>
      </c>
      <c r="D88" s="14">
        <v>3.7666666666666675E-2</v>
      </c>
      <c r="E88" s="14">
        <v>7.3160079026205041E-2</v>
      </c>
      <c r="F88" s="174">
        <v>0.4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11</v>
      </c>
      <c r="D89" s="14">
        <v>0.25340909090909092</v>
      </c>
      <c r="E89" s="14">
        <v>0.53785485115325582</v>
      </c>
      <c r="F89" s="174">
        <v>1.8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8</v>
      </c>
      <c r="D90" s="14">
        <v>4.7500000000000001E-2</v>
      </c>
      <c r="E90" s="14">
        <v>7.1063352017759485E-2</v>
      </c>
      <c r="F90" s="174">
        <v>0.2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8</v>
      </c>
      <c r="D92" s="14">
        <v>0.29375000000000001</v>
      </c>
      <c r="E92" s="14">
        <v>0.27255078163789692</v>
      </c>
      <c r="F92" s="174">
        <v>0.8</v>
      </c>
      <c r="G92" s="174">
        <v>0.03</v>
      </c>
      <c r="H92" s="3"/>
    </row>
    <row r="93" spans="1:8" ht="12.6" customHeight="1">
      <c r="A93" s="12" t="s">
        <v>1678</v>
      </c>
      <c r="B93" s="13" t="s">
        <v>1788</v>
      </c>
      <c r="C93" s="131">
        <v>590</v>
      </c>
      <c r="D93" s="14">
        <v>0.11491186440677968</v>
      </c>
      <c r="E93" s="14">
        <v>0.40609393524073106</v>
      </c>
      <c r="F93" s="174">
        <v>8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1</v>
      </c>
      <c r="D94" s="14">
        <v>0.05</v>
      </c>
      <c r="E94" s="14" t="s">
        <v>961</v>
      </c>
      <c r="F94" s="174">
        <v>0.05</v>
      </c>
      <c r="G94" s="174">
        <v>0.05</v>
      </c>
      <c r="H94" s="3"/>
    </row>
    <row r="95" spans="1:8" ht="12.6" customHeight="1">
      <c r="A95" s="12" t="s">
        <v>1680</v>
      </c>
      <c r="B95" s="13" t="s">
        <v>1790</v>
      </c>
      <c r="C95" s="131">
        <v>0</v>
      </c>
      <c r="D95" s="14" t="s">
        <v>961</v>
      </c>
      <c r="E95" s="14" t="s">
        <v>961</v>
      </c>
      <c r="F95" s="174" t="s">
        <v>961</v>
      </c>
      <c r="G95" s="174" t="s">
        <v>961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10</v>
      </c>
      <c r="D97" s="14">
        <v>8.7999999999999995E-2</v>
      </c>
      <c r="E97" s="14">
        <v>9.1627264258819591E-2</v>
      </c>
      <c r="F97" s="174">
        <v>0.27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0</v>
      </c>
      <c r="D98" s="14" t="s">
        <v>961</v>
      </c>
      <c r="E98" s="14" t="s">
        <v>961</v>
      </c>
      <c r="F98" s="174" t="s">
        <v>961</v>
      </c>
      <c r="G98" s="174" t="s">
        <v>961</v>
      </c>
      <c r="H98" s="3"/>
    </row>
    <row r="99" spans="1:8" ht="12.6" customHeight="1">
      <c r="A99" s="12" t="s">
        <v>1684</v>
      </c>
      <c r="B99" s="13" t="s">
        <v>1794</v>
      </c>
      <c r="C99" s="131">
        <v>3</v>
      </c>
      <c r="D99" s="14">
        <v>4.3333333333333335E-2</v>
      </c>
      <c r="E99" s="14">
        <v>7.5055534994651354E-2</v>
      </c>
      <c r="F99" s="174">
        <v>0.13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13</v>
      </c>
      <c r="D100" s="14">
        <v>4.1538461538461538E-2</v>
      </c>
      <c r="E100" s="14">
        <v>8.6201909670083482E-2</v>
      </c>
      <c r="F100" s="174">
        <v>0.3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0.1</v>
      </c>
      <c r="E101" s="14" t="s">
        <v>961</v>
      </c>
      <c r="F101" s="174">
        <v>0.1</v>
      </c>
      <c r="G101" s="174">
        <v>0.1</v>
      </c>
      <c r="H101" s="3"/>
    </row>
    <row r="102" spans="1:8" ht="12.6" customHeight="1">
      <c r="A102" s="12" t="s">
        <v>699</v>
      </c>
      <c r="B102" s="13" t="s">
        <v>697</v>
      </c>
      <c r="C102" s="131">
        <v>5</v>
      </c>
      <c r="D102" s="14">
        <v>0.27800000000000002</v>
      </c>
      <c r="E102" s="14">
        <v>0.43751571400350864</v>
      </c>
      <c r="F102" s="174">
        <v>1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34</v>
      </c>
      <c r="D103" s="14">
        <v>8.2352941176470573E-2</v>
      </c>
      <c r="E103" s="14">
        <v>0.1719418299014967</v>
      </c>
      <c r="F103" s="174">
        <v>0.83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49</v>
      </c>
      <c r="D104" s="14">
        <v>6.9244897959183677E-2</v>
      </c>
      <c r="E104" s="14">
        <v>0.16727852654234157</v>
      </c>
      <c r="F104" s="174">
        <v>1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4</v>
      </c>
      <c r="D105" s="14">
        <v>1.325</v>
      </c>
      <c r="E105" s="14">
        <v>1.8282505298782221</v>
      </c>
      <c r="F105" s="174">
        <v>4</v>
      </c>
      <c r="G105" s="174">
        <v>0.1</v>
      </c>
      <c r="H105" s="3"/>
    </row>
    <row r="106" spans="1:8" ht="12.6" customHeight="1">
      <c r="A106" s="14"/>
      <c r="B106" s="4" t="s">
        <v>499</v>
      </c>
      <c r="C106" s="132">
        <v>5867</v>
      </c>
      <c r="D106" s="133">
        <v>0.12856917504687118</v>
      </c>
      <c r="E106" s="133">
        <v>0.49824173661211019</v>
      </c>
      <c r="F106" s="183">
        <v>10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1521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3351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2</v>
      </c>
      <c r="D6" s="14">
        <v>0</v>
      </c>
      <c r="E6" s="14">
        <v>0</v>
      </c>
      <c r="F6" s="174">
        <v>0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0.05</v>
      </c>
      <c r="E7" s="14" t="s">
        <v>961</v>
      </c>
      <c r="F7" s="174">
        <v>0.05</v>
      </c>
      <c r="G7" s="174">
        <v>0.05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0.02</v>
      </c>
      <c r="E8" s="14" t="s">
        <v>961</v>
      </c>
      <c r="F8" s="174">
        <v>0.02</v>
      </c>
      <c r="G8" s="174">
        <v>0.02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19</v>
      </c>
      <c r="D10" s="14">
        <v>1.163263157894737</v>
      </c>
      <c r="E10" s="14">
        <v>1.4380681811260725</v>
      </c>
      <c r="F10" s="174">
        <v>4.8</v>
      </c>
      <c r="G10" s="174">
        <v>0.02</v>
      </c>
      <c r="H10" s="3"/>
    </row>
    <row r="11" spans="1:8" ht="12.6" customHeight="1">
      <c r="A11" s="12" t="s">
        <v>454</v>
      </c>
      <c r="B11" s="13" t="s">
        <v>959</v>
      </c>
      <c r="C11" s="131">
        <v>22</v>
      </c>
      <c r="D11" s="14">
        <v>0.10159090909090907</v>
      </c>
      <c r="E11" s="14">
        <v>0.26245809807806131</v>
      </c>
      <c r="F11" s="174">
        <v>1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3</v>
      </c>
      <c r="D12" s="14">
        <v>1.6666666666666666E-2</v>
      </c>
      <c r="E12" s="14">
        <v>2.8867513459481291E-2</v>
      </c>
      <c r="F12" s="174">
        <v>0.05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129</v>
      </c>
      <c r="D14" s="14">
        <v>0.18041085271317836</v>
      </c>
      <c r="E14" s="14">
        <v>1.012806239277187</v>
      </c>
      <c r="F14" s="174">
        <v>10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84</v>
      </c>
      <c r="D15" s="14">
        <v>7.2678571428571412E-2</v>
      </c>
      <c r="E15" s="14">
        <v>0.20628446616521351</v>
      </c>
      <c r="F15" s="174">
        <v>1.2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65</v>
      </c>
      <c r="D16" s="14">
        <v>0.1225846153846154</v>
      </c>
      <c r="E16" s="14">
        <v>0.27732285406113821</v>
      </c>
      <c r="F16" s="174">
        <v>1.7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6</v>
      </c>
      <c r="D17" s="14">
        <v>0.14333333333333334</v>
      </c>
      <c r="E17" s="14">
        <v>0.18704723111200192</v>
      </c>
      <c r="F17" s="174">
        <v>0.5</v>
      </c>
      <c r="G17" s="174">
        <v>0.02</v>
      </c>
      <c r="H17" s="3"/>
    </row>
    <row r="18" spans="1:8" ht="12.6" customHeight="1">
      <c r="A18" s="12" t="s">
        <v>461</v>
      </c>
      <c r="B18" s="13" t="s">
        <v>2362</v>
      </c>
      <c r="C18" s="131">
        <v>5</v>
      </c>
      <c r="D18" s="14">
        <v>0</v>
      </c>
      <c r="E18" s="14">
        <v>0</v>
      </c>
      <c r="F18" s="174">
        <v>0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83</v>
      </c>
      <c r="D19" s="14">
        <v>9.4987951807228924E-2</v>
      </c>
      <c r="E19" s="14">
        <v>0.21110270844214055</v>
      </c>
      <c r="F19" s="174">
        <v>1.5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15</v>
      </c>
      <c r="D20" s="14">
        <v>4.0466666666666672E-2</v>
      </c>
      <c r="E20" s="14">
        <v>0.12784637358210532</v>
      </c>
      <c r="F20" s="174">
        <v>0.5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369</v>
      </c>
      <c r="D21" s="14">
        <v>0.14680894308943093</v>
      </c>
      <c r="E21" s="14">
        <v>0.52431113232467885</v>
      </c>
      <c r="F21" s="174">
        <v>7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15</v>
      </c>
      <c r="D22" s="14">
        <v>0.20666666666666664</v>
      </c>
      <c r="E22" s="14">
        <v>0.63982884616196556</v>
      </c>
      <c r="F22" s="174">
        <v>2.5099999999999998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28</v>
      </c>
      <c r="D23" s="14">
        <v>0.10285714285714287</v>
      </c>
      <c r="E23" s="14">
        <v>0.20571208111693465</v>
      </c>
      <c r="F23" s="174">
        <v>1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21</v>
      </c>
      <c r="D24" s="14">
        <v>4.3761904761904766E-2</v>
      </c>
      <c r="E24" s="14">
        <v>7.4055320377340056E-2</v>
      </c>
      <c r="F24" s="174">
        <v>0.3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1</v>
      </c>
      <c r="D25" s="14">
        <v>0.05</v>
      </c>
      <c r="E25" s="14" t="s">
        <v>961</v>
      </c>
      <c r="F25" s="174">
        <v>0.05</v>
      </c>
      <c r="G25" s="174">
        <v>0.05</v>
      </c>
      <c r="H25" s="3"/>
    </row>
    <row r="26" spans="1:8" ht="12.6" customHeight="1">
      <c r="A26" s="12" t="s">
        <v>469</v>
      </c>
      <c r="B26" s="13" t="s">
        <v>2370</v>
      </c>
      <c r="C26" s="131">
        <v>93</v>
      </c>
      <c r="D26" s="14">
        <v>9.4279569892473103E-2</v>
      </c>
      <c r="E26" s="14">
        <v>0.25246107601798895</v>
      </c>
      <c r="F26" s="174">
        <v>1.6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111</v>
      </c>
      <c r="D27" s="14">
        <v>9.0828828828828784E-2</v>
      </c>
      <c r="E27" s="14">
        <v>0.20729521653358715</v>
      </c>
      <c r="F27" s="174">
        <v>1.4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83</v>
      </c>
      <c r="D28" s="14">
        <v>7.2277108433734888E-2</v>
      </c>
      <c r="E28" s="14">
        <v>0.18637971425082669</v>
      </c>
      <c r="F28" s="174">
        <v>1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219</v>
      </c>
      <c r="D29" s="14">
        <v>0.27232876712328791</v>
      </c>
      <c r="E29" s="14">
        <v>1.2967428397079332</v>
      </c>
      <c r="F29" s="174">
        <v>16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51</v>
      </c>
      <c r="D30" s="14">
        <v>0.1111176470588235</v>
      </c>
      <c r="E30" s="14">
        <v>0.24126057672639542</v>
      </c>
      <c r="F30" s="174">
        <v>1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43</v>
      </c>
      <c r="D31" s="14">
        <v>6.8279069767441844E-2</v>
      </c>
      <c r="E31" s="14">
        <v>0.15781986802038331</v>
      </c>
      <c r="F31" s="174">
        <v>0.8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37</v>
      </c>
      <c r="D32" s="14">
        <v>0.15054054054054056</v>
      </c>
      <c r="E32" s="14">
        <v>0.3830357246607245</v>
      </c>
      <c r="F32" s="174">
        <v>1.91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186</v>
      </c>
      <c r="D33" s="14">
        <v>9.4677419354838685E-2</v>
      </c>
      <c r="E33" s="14">
        <v>0.67220015779231035</v>
      </c>
      <c r="F33" s="174">
        <v>9.1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108</v>
      </c>
      <c r="D34" s="14">
        <v>6.6648148148148109E-2</v>
      </c>
      <c r="E34" s="14">
        <v>0.15290637993418063</v>
      </c>
      <c r="F34" s="174">
        <v>1.26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22</v>
      </c>
      <c r="D35" s="14">
        <v>0.10215909090909094</v>
      </c>
      <c r="E35" s="14">
        <v>0.21649301024478479</v>
      </c>
      <c r="F35" s="174">
        <v>1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271</v>
      </c>
      <c r="D36" s="14">
        <v>0.16229852398523989</v>
      </c>
      <c r="E36" s="14">
        <v>0.67537191690650078</v>
      </c>
      <c r="F36" s="174">
        <v>10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24</v>
      </c>
      <c r="D37" s="14">
        <v>6.145833333333333E-2</v>
      </c>
      <c r="E37" s="14">
        <v>0.12557242121984624</v>
      </c>
      <c r="F37" s="174">
        <v>0.5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43</v>
      </c>
      <c r="D38" s="14">
        <v>0.13023255813953483</v>
      </c>
      <c r="E38" s="14">
        <v>0.38541354395909549</v>
      </c>
      <c r="F38" s="174">
        <v>2.1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1</v>
      </c>
      <c r="D39" s="14">
        <v>0</v>
      </c>
      <c r="E39" s="14" t="s">
        <v>961</v>
      </c>
      <c r="F39" s="174">
        <v>0</v>
      </c>
      <c r="G39" s="174">
        <v>0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0</v>
      </c>
      <c r="E40" s="14">
        <v>0</v>
      </c>
      <c r="F40" s="174">
        <v>0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1980</v>
      </c>
      <c r="D41" s="14">
        <v>6.629651515151519E-2</v>
      </c>
      <c r="E41" s="14">
        <v>1.118141982482272</v>
      </c>
      <c r="F41" s="174">
        <v>49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0</v>
      </c>
      <c r="E44" s="14">
        <v>0</v>
      </c>
      <c r="F44" s="174">
        <v>0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0</v>
      </c>
      <c r="D46" s="14" t="s">
        <v>961</v>
      </c>
      <c r="E46" s="14" t="s">
        <v>961</v>
      </c>
      <c r="F46" s="174" t="s">
        <v>961</v>
      </c>
      <c r="G46" s="174" t="s">
        <v>961</v>
      </c>
      <c r="H46" s="3"/>
    </row>
    <row r="47" spans="1:8" ht="12.6" customHeight="1">
      <c r="A47" s="12" t="s">
        <v>1077</v>
      </c>
      <c r="B47" s="13" t="s">
        <v>2391</v>
      </c>
      <c r="C47" s="131">
        <v>1</v>
      </c>
      <c r="D47" s="14">
        <v>0.04</v>
      </c>
      <c r="E47" s="14" t="s">
        <v>961</v>
      </c>
      <c r="F47" s="174">
        <v>0.04</v>
      </c>
      <c r="G47" s="174">
        <v>0.04</v>
      </c>
      <c r="H47" s="3"/>
    </row>
    <row r="48" spans="1:8" ht="12.6" customHeight="1">
      <c r="A48" s="12" t="s">
        <v>1078</v>
      </c>
      <c r="B48" s="13" t="s">
        <v>2392</v>
      </c>
      <c r="C48" s="131">
        <v>0</v>
      </c>
      <c r="D48" s="14" t="s">
        <v>961</v>
      </c>
      <c r="E48" s="14" t="s">
        <v>961</v>
      </c>
      <c r="F48" s="174" t="s">
        <v>961</v>
      </c>
      <c r="G48" s="174" t="s">
        <v>961</v>
      </c>
      <c r="H48" s="3"/>
    </row>
    <row r="49" spans="1:8" ht="12.6" customHeight="1">
      <c r="A49" s="12" t="s">
        <v>1079</v>
      </c>
      <c r="B49" s="13" t="s">
        <v>2393</v>
      </c>
      <c r="C49" s="131">
        <v>0</v>
      </c>
      <c r="D49" s="14" t="s">
        <v>961</v>
      </c>
      <c r="E49" s="14" t="s">
        <v>961</v>
      </c>
      <c r="F49" s="174" t="s">
        <v>961</v>
      </c>
      <c r="G49" s="174" t="s">
        <v>961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0</v>
      </c>
      <c r="D51" s="14" t="s">
        <v>2678</v>
      </c>
      <c r="E51" s="14" t="s">
        <v>2678</v>
      </c>
      <c r="F51" s="174" t="s">
        <v>2678</v>
      </c>
      <c r="G51" s="174" t="s">
        <v>2678</v>
      </c>
      <c r="H51" s="3"/>
    </row>
    <row r="52" spans="1:8" ht="12.6" customHeight="1">
      <c r="A52" s="12" t="s">
        <v>1082</v>
      </c>
      <c r="B52" s="13" t="s">
        <v>2396</v>
      </c>
      <c r="C52" s="131">
        <v>1</v>
      </c>
      <c r="D52" s="14">
        <v>0</v>
      </c>
      <c r="E52" s="14" t="s">
        <v>961</v>
      </c>
      <c r="F52" s="174">
        <v>0</v>
      </c>
      <c r="G52" s="174">
        <v>0</v>
      </c>
      <c r="H52" s="3"/>
    </row>
    <row r="53" spans="1:8" ht="12.6" customHeight="1">
      <c r="A53" s="12" t="s">
        <v>1083</v>
      </c>
      <c r="B53" s="13" t="s">
        <v>2397</v>
      </c>
      <c r="C53" s="131">
        <v>6</v>
      </c>
      <c r="D53" s="14">
        <v>6.7166666666666666E-2</v>
      </c>
      <c r="E53" s="14">
        <v>5.0874027427231149E-2</v>
      </c>
      <c r="F53" s="174">
        <v>0.1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</v>
      </c>
      <c r="D55" s="14">
        <v>0</v>
      </c>
      <c r="E55" s="14" t="s">
        <v>961</v>
      </c>
      <c r="F55" s="174">
        <v>0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3</v>
      </c>
      <c r="D57" s="14">
        <v>0.5</v>
      </c>
      <c r="E57" s="14">
        <v>0</v>
      </c>
      <c r="F57" s="174">
        <v>0.5</v>
      </c>
      <c r="G57" s="174">
        <v>0.5</v>
      </c>
      <c r="H57" s="3"/>
    </row>
    <row r="58" spans="1:8" ht="12.6" customHeight="1">
      <c r="A58" s="12" t="s">
        <v>2409</v>
      </c>
      <c r="B58" s="13" t="s">
        <v>2402</v>
      </c>
      <c r="C58" s="131">
        <v>0</v>
      </c>
      <c r="D58" s="14" t="s">
        <v>961</v>
      </c>
      <c r="E58" s="14" t="s">
        <v>961</v>
      </c>
      <c r="F58" s="174" t="s">
        <v>961</v>
      </c>
      <c r="G58" s="174" t="s">
        <v>961</v>
      </c>
      <c r="H58" s="3"/>
    </row>
    <row r="59" spans="1:8" ht="12.6" customHeight="1">
      <c r="A59" s="12" t="s">
        <v>2410</v>
      </c>
      <c r="B59" s="13" t="s">
        <v>2403</v>
      </c>
      <c r="C59" s="131">
        <v>2</v>
      </c>
      <c r="D59" s="14">
        <v>0.05</v>
      </c>
      <c r="E59" s="14">
        <v>7.0710678118654766E-2</v>
      </c>
      <c r="F59" s="174">
        <v>0.1</v>
      </c>
      <c r="G59" s="174">
        <v>0</v>
      </c>
      <c r="H59" s="3"/>
    </row>
    <row r="60" spans="1:8" ht="12.6" customHeight="1">
      <c r="A60" s="12" t="s">
        <v>2411</v>
      </c>
      <c r="B60" s="13" t="s">
        <v>2404</v>
      </c>
      <c r="C60" s="131">
        <v>0</v>
      </c>
      <c r="D60" s="14" t="s">
        <v>961</v>
      </c>
      <c r="E60" s="14" t="s">
        <v>961</v>
      </c>
      <c r="F60" s="174" t="s">
        <v>961</v>
      </c>
      <c r="G60" s="174" t="s">
        <v>961</v>
      </c>
      <c r="H60" s="3"/>
    </row>
    <row r="61" spans="1:8" ht="12.6" customHeight="1">
      <c r="A61" s="12" t="s">
        <v>2412</v>
      </c>
      <c r="B61" s="13" t="s">
        <v>2405</v>
      </c>
      <c r="C61" s="131">
        <v>7</v>
      </c>
      <c r="D61" s="14">
        <v>1.592857142857143</v>
      </c>
      <c r="E61" s="14">
        <v>3.7249640458475759</v>
      </c>
      <c r="F61" s="174">
        <v>10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0</v>
      </c>
      <c r="D62" s="14" t="s">
        <v>961</v>
      </c>
      <c r="E62" s="14" t="s">
        <v>961</v>
      </c>
      <c r="F62" s="174" t="s">
        <v>961</v>
      </c>
      <c r="G62" s="174" t="s">
        <v>961</v>
      </c>
      <c r="H62" s="3"/>
    </row>
    <row r="63" spans="1:8" ht="12.6" customHeight="1">
      <c r="A63" s="12" t="s">
        <v>2414</v>
      </c>
      <c r="B63" s="13" t="s">
        <v>2407</v>
      </c>
      <c r="C63" s="131">
        <v>2</v>
      </c>
      <c r="D63" s="14">
        <v>2.5000000000000001E-2</v>
      </c>
      <c r="E63" s="14">
        <v>3.5355339059327383E-2</v>
      </c>
      <c r="F63" s="174">
        <v>0.05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0</v>
      </c>
      <c r="D64" s="14" t="s">
        <v>2678</v>
      </c>
      <c r="E64" s="14" t="s">
        <v>2678</v>
      </c>
      <c r="F64" s="174" t="s">
        <v>2678</v>
      </c>
      <c r="G64" s="174" t="s">
        <v>2678</v>
      </c>
      <c r="H64" s="3"/>
    </row>
    <row r="65" spans="1:8" ht="12.6" customHeight="1">
      <c r="A65" s="12" t="s">
        <v>2416</v>
      </c>
      <c r="B65" s="13" t="s">
        <v>1760</v>
      </c>
      <c r="C65" s="131">
        <v>0</v>
      </c>
      <c r="D65" s="14" t="s">
        <v>2678</v>
      </c>
      <c r="E65" s="14" t="s">
        <v>2678</v>
      </c>
      <c r="F65" s="174" t="s">
        <v>2678</v>
      </c>
      <c r="G65" s="174" t="s">
        <v>2678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2678</v>
      </c>
      <c r="E66" s="14" t="s">
        <v>2678</v>
      </c>
      <c r="F66" s="174" t="s">
        <v>2678</v>
      </c>
      <c r="G66" s="174" t="s">
        <v>2678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2678</v>
      </c>
      <c r="E67" s="14" t="s">
        <v>2678</v>
      </c>
      <c r="F67" s="174" t="s">
        <v>2678</v>
      </c>
      <c r="G67" s="174" t="s">
        <v>2678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2678</v>
      </c>
      <c r="E68" s="14" t="s">
        <v>2678</v>
      </c>
      <c r="F68" s="174" t="s">
        <v>2678</v>
      </c>
      <c r="G68" s="174" t="s">
        <v>2678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2678</v>
      </c>
      <c r="E69" s="14" t="s">
        <v>2678</v>
      </c>
      <c r="F69" s="174" t="s">
        <v>2678</v>
      </c>
      <c r="G69" s="174" t="s">
        <v>2678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2678</v>
      </c>
      <c r="E70" s="14" t="s">
        <v>2678</v>
      </c>
      <c r="F70" s="174" t="s">
        <v>2678</v>
      </c>
      <c r="G70" s="174" t="s">
        <v>2678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2678</v>
      </c>
      <c r="E71" s="14" t="s">
        <v>2678</v>
      </c>
      <c r="F71" s="174" t="s">
        <v>2678</v>
      </c>
      <c r="G71" s="174" t="s">
        <v>2678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2678</v>
      </c>
      <c r="E72" s="14" t="s">
        <v>2678</v>
      </c>
      <c r="F72" s="174" t="s">
        <v>2678</v>
      </c>
      <c r="G72" s="174" t="s">
        <v>2678</v>
      </c>
      <c r="H72" s="3"/>
    </row>
    <row r="73" spans="1:8" ht="12.6" customHeight="1">
      <c r="A73" s="12" t="s">
        <v>2424</v>
      </c>
      <c r="B73" s="13" t="s">
        <v>1768</v>
      </c>
      <c r="C73" s="131">
        <v>0</v>
      </c>
      <c r="D73" s="14" t="s">
        <v>2678</v>
      </c>
      <c r="E73" s="14" t="s">
        <v>2678</v>
      </c>
      <c r="F73" s="174" t="s">
        <v>2678</v>
      </c>
      <c r="G73" s="174" t="s">
        <v>2678</v>
      </c>
      <c r="H73" s="3"/>
    </row>
    <row r="74" spans="1:8" ht="12.6" customHeight="1">
      <c r="A74" s="12" t="s">
        <v>2425</v>
      </c>
      <c r="B74" s="13" t="s">
        <v>1769</v>
      </c>
      <c r="C74" s="131">
        <v>1</v>
      </c>
      <c r="D74" s="14">
        <v>0</v>
      </c>
      <c r="E74" s="14" t="s">
        <v>961</v>
      </c>
      <c r="F74" s="174">
        <v>0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1</v>
      </c>
      <c r="D75" s="14">
        <v>0</v>
      </c>
      <c r="E75" s="14" t="s">
        <v>961</v>
      </c>
      <c r="F75" s="174">
        <v>0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135</v>
      </c>
      <c r="D76" s="14">
        <v>5.0183703703703661E-2</v>
      </c>
      <c r="E76" s="14">
        <v>0.14473816772066528</v>
      </c>
      <c r="F76" s="174">
        <v>1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3</v>
      </c>
      <c r="D77" s="14">
        <v>3.3333333333333335E-3</v>
      </c>
      <c r="E77" s="14">
        <v>5.773502691896258E-3</v>
      </c>
      <c r="F77" s="174">
        <v>0.01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0</v>
      </c>
      <c r="D78" s="14" t="s">
        <v>961</v>
      </c>
      <c r="E78" s="14" t="s">
        <v>961</v>
      </c>
      <c r="F78" s="174" t="s">
        <v>961</v>
      </c>
      <c r="G78" s="174" t="s">
        <v>961</v>
      </c>
      <c r="H78" s="3"/>
    </row>
    <row r="79" spans="1:8" ht="12.6" customHeight="1">
      <c r="A79" s="12" t="s">
        <v>1664</v>
      </c>
      <c r="B79" s="13" t="s">
        <v>1774</v>
      </c>
      <c r="C79" s="131">
        <v>94</v>
      </c>
      <c r="D79" s="14">
        <v>0.18021276595744679</v>
      </c>
      <c r="E79" s="14">
        <v>0.68443381942201775</v>
      </c>
      <c r="F79" s="174">
        <v>5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46</v>
      </c>
      <c r="D80" s="14">
        <v>0.2014347826086956</v>
      </c>
      <c r="E80" s="14">
        <v>0.53013527213654155</v>
      </c>
      <c r="F80" s="174">
        <v>2.4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3</v>
      </c>
      <c r="D81" s="14">
        <v>0</v>
      </c>
      <c r="E81" s="14">
        <v>0</v>
      </c>
      <c r="F81" s="174">
        <v>0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2</v>
      </c>
      <c r="D82" s="14">
        <v>0</v>
      </c>
      <c r="E82" s="14">
        <v>0</v>
      </c>
      <c r="F82" s="174">
        <v>0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20</v>
      </c>
      <c r="D83" s="14">
        <v>1.0245</v>
      </c>
      <c r="E83" s="14">
        <v>3.0705279419189897</v>
      </c>
      <c r="F83" s="174">
        <v>10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</v>
      </c>
      <c r="D84" s="14">
        <v>0</v>
      </c>
      <c r="E84" s="14" t="s">
        <v>961</v>
      </c>
      <c r="F84" s="174">
        <v>0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23</v>
      </c>
      <c r="D85" s="14">
        <v>0.98173913043478289</v>
      </c>
      <c r="E85" s="14">
        <v>2.8589848201032875</v>
      </c>
      <c r="F85" s="174">
        <v>10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63</v>
      </c>
      <c r="D86" s="14">
        <v>0.11674603174603171</v>
      </c>
      <c r="E86" s="14">
        <v>0.38680573469803842</v>
      </c>
      <c r="F86" s="174">
        <v>2.6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9</v>
      </c>
      <c r="D87" s="14">
        <v>0.11777777777777779</v>
      </c>
      <c r="E87" s="14">
        <v>0.33089944763393675</v>
      </c>
      <c r="F87" s="174">
        <v>1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45</v>
      </c>
      <c r="D88" s="14">
        <v>3.7155555555555553E-2</v>
      </c>
      <c r="E88" s="14">
        <v>9.8731719954898614E-2</v>
      </c>
      <c r="F88" s="174">
        <v>0.5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11</v>
      </c>
      <c r="D89" s="14">
        <v>3.327272727272728E-2</v>
      </c>
      <c r="E89" s="14">
        <v>4.8350989460590993E-2</v>
      </c>
      <c r="F89" s="174">
        <v>0.14000000000000001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7</v>
      </c>
      <c r="D90" s="14">
        <v>5.8571428571428566E-2</v>
      </c>
      <c r="E90" s="14">
        <v>0.1126097348409647</v>
      </c>
      <c r="F90" s="174">
        <v>0.3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4</v>
      </c>
      <c r="D92" s="14">
        <v>0.04</v>
      </c>
      <c r="E92" s="14">
        <v>2.8284271247461901E-2</v>
      </c>
      <c r="F92" s="174">
        <v>0.06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583</v>
      </c>
      <c r="D93" s="14">
        <v>0.13298421955403089</v>
      </c>
      <c r="E93" s="14">
        <v>0.53358554001531677</v>
      </c>
      <c r="F93" s="174">
        <v>8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0</v>
      </c>
      <c r="D94" s="14" t="s">
        <v>961</v>
      </c>
      <c r="E94" s="14" t="s">
        <v>961</v>
      </c>
      <c r="F94" s="174" t="s">
        <v>961</v>
      </c>
      <c r="G94" s="174" t="s">
        <v>961</v>
      </c>
      <c r="H94" s="3"/>
    </row>
    <row r="95" spans="1:8" ht="12.6" customHeight="1">
      <c r="A95" s="12" t="s">
        <v>1680</v>
      </c>
      <c r="B95" s="13" t="s">
        <v>1790</v>
      </c>
      <c r="C95" s="131">
        <v>0</v>
      </c>
      <c r="D95" s="14" t="s">
        <v>961</v>
      </c>
      <c r="E95" s="14" t="s">
        <v>961</v>
      </c>
      <c r="F95" s="174" t="s">
        <v>961</v>
      </c>
      <c r="G95" s="174" t="s">
        <v>961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9</v>
      </c>
      <c r="D97" s="14">
        <v>5.7777777777777782E-2</v>
      </c>
      <c r="E97" s="14">
        <v>7.4292963626742231E-2</v>
      </c>
      <c r="F97" s="174">
        <v>0.21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0</v>
      </c>
      <c r="D98" s="14" t="s">
        <v>2678</v>
      </c>
      <c r="E98" s="14" t="s">
        <v>2678</v>
      </c>
      <c r="F98" s="174" t="s">
        <v>2678</v>
      </c>
      <c r="G98" s="174" t="s">
        <v>2678</v>
      </c>
      <c r="H98" s="3"/>
    </row>
    <row r="99" spans="1:8" ht="12.6" customHeight="1">
      <c r="A99" s="12" t="s">
        <v>1684</v>
      </c>
      <c r="B99" s="13" t="s">
        <v>1794</v>
      </c>
      <c r="C99" s="131">
        <v>3</v>
      </c>
      <c r="D99" s="14">
        <v>6.6666666666666671E-3</v>
      </c>
      <c r="E99" s="14">
        <v>1.1547005383792516E-2</v>
      </c>
      <c r="F99" s="174">
        <v>0.02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13</v>
      </c>
      <c r="D100" s="14">
        <v>2.923076923076923E-2</v>
      </c>
      <c r="E100" s="14">
        <v>7.7401716008274918E-2</v>
      </c>
      <c r="F100" s="174">
        <v>0.27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0.03</v>
      </c>
      <c r="E101" s="14" t="s">
        <v>961</v>
      </c>
      <c r="F101" s="174">
        <v>0.03</v>
      </c>
      <c r="G101" s="174">
        <v>0.03</v>
      </c>
      <c r="H101" s="3"/>
    </row>
    <row r="102" spans="1:8" ht="12.6" customHeight="1">
      <c r="A102" s="12" t="s">
        <v>699</v>
      </c>
      <c r="B102" s="13" t="s">
        <v>697</v>
      </c>
      <c r="C102" s="131">
        <v>5</v>
      </c>
      <c r="D102" s="14">
        <v>0.20600000000000002</v>
      </c>
      <c r="E102" s="14">
        <v>0.44404954678504061</v>
      </c>
      <c r="F102" s="174">
        <v>1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34</v>
      </c>
      <c r="D103" s="14">
        <v>3.0441176470588239E-2</v>
      </c>
      <c r="E103" s="14">
        <v>8.7024619009367074E-2</v>
      </c>
      <c r="F103" s="174">
        <v>0.5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48</v>
      </c>
      <c r="D104" s="14">
        <v>0.11120833333333331</v>
      </c>
      <c r="E104" s="14">
        <v>0.3933689707680571</v>
      </c>
      <c r="F104" s="174">
        <v>2.4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4</v>
      </c>
      <c r="D105" s="14">
        <v>1.2749999999999999</v>
      </c>
      <c r="E105" s="14">
        <v>1.8714967272212903</v>
      </c>
      <c r="F105" s="174">
        <v>4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5338</v>
      </c>
      <c r="D106" s="133">
        <v>0.11832663919070723</v>
      </c>
      <c r="E106" s="133">
        <v>0.88277066581882568</v>
      </c>
      <c r="F106" s="183">
        <v>49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1522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1273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2</v>
      </c>
      <c r="D6" s="14">
        <v>0</v>
      </c>
      <c r="E6" s="14">
        <v>0</v>
      </c>
      <c r="F6" s="174">
        <v>0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0.05</v>
      </c>
      <c r="E7" s="14" t="s">
        <v>961</v>
      </c>
      <c r="F7" s="174">
        <v>0.05</v>
      </c>
      <c r="G7" s="174">
        <v>0.05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0.02</v>
      </c>
      <c r="E8" s="14" t="s">
        <v>961</v>
      </c>
      <c r="F8" s="174">
        <v>0.02</v>
      </c>
      <c r="G8" s="174">
        <v>0.02</v>
      </c>
      <c r="H8" s="3"/>
    </row>
    <row r="9" spans="1:8" ht="12.6" customHeight="1">
      <c r="A9" s="12" t="s">
        <v>452</v>
      </c>
      <c r="B9" s="13" t="s">
        <v>957</v>
      </c>
      <c r="C9" s="131">
        <v>0</v>
      </c>
      <c r="D9" s="14" t="s">
        <v>961</v>
      </c>
      <c r="E9" s="14" t="s">
        <v>961</v>
      </c>
      <c r="F9" s="174" t="s">
        <v>961</v>
      </c>
      <c r="G9" s="174" t="s">
        <v>961</v>
      </c>
      <c r="H9" s="3"/>
    </row>
    <row r="10" spans="1:8" ht="12.6" customHeight="1">
      <c r="A10" s="12" t="s">
        <v>453</v>
      </c>
      <c r="B10" s="13" t="s">
        <v>958</v>
      </c>
      <c r="C10" s="131">
        <v>8</v>
      </c>
      <c r="D10" s="14">
        <v>1.4999999999999999E-2</v>
      </c>
      <c r="E10" s="14">
        <v>1.4142135623730952E-2</v>
      </c>
      <c r="F10" s="174">
        <v>0.04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27</v>
      </c>
      <c r="D11" s="14">
        <v>4.1148148148148156E-2</v>
      </c>
      <c r="E11" s="14">
        <v>6.4972007998535988E-2</v>
      </c>
      <c r="F11" s="174">
        <v>0.28999999999999998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4</v>
      </c>
      <c r="D12" s="14">
        <v>2.5000000000000001E-2</v>
      </c>
      <c r="E12" s="14">
        <v>2.8867513459481291E-2</v>
      </c>
      <c r="F12" s="174">
        <v>0.05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128</v>
      </c>
      <c r="D14" s="14">
        <v>2.1226562500000004E-2</v>
      </c>
      <c r="E14" s="14">
        <v>9.3153603980453942E-2</v>
      </c>
      <c r="F14" s="174">
        <v>1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89</v>
      </c>
      <c r="D15" s="14">
        <v>1.707865168539326E-2</v>
      </c>
      <c r="E15" s="14">
        <v>3.6964425379220157E-2</v>
      </c>
      <c r="F15" s="174">
        <v>0.2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81</v>
      </c>
      <c r="D16" s="14">
        <v>2.1012345679012355E-2</v>
      </c>
      <c r="E16" s="14">
        <v>4.4146204204654024E-2</v>
      </c>
      <c r="F16" s="174">
        <v>0.28999999999999998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7</v>
      </c>
      <c r="D17" s="14">
        <v>4.2857142857142864E-2</v>
      </c>
      <c r="E17" s="14">
        <v>7.1580790187099258E-2</v>
      </c>
      <c r="F17" s="174">
        <v>0.2</v>
      </c>
      <c r="G17" s="174">
        <v>0</v>
      </c>
      <c r="H17" s="3"/>
    </row>
    <row r="18" spans="1:8" ht="12.6" customHeight="1">
      <c r="A18" s="12" t="s">
        <v>461</v>
      </c>
      <c r="B18" s="13" t="s">
        <v>2362</v>
      </c>
      <c r="C18" s="131">
        <v>5</v>
      </c>
      <c r="D18" s="14">
        <v>3.4000000000000002E-2</v>
      </c>
      <c r="E18" s="14">
        <v>5.6391488719486738E-2</v>
      </c>
      <c r="F18" s="174">
        <v>0.13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82</v>
      </c>
      <c r="D19" s="14">
        <v>1.0548780487804879E-2</v>
      </c>
      <c r="E19" s="14">
        <v>2.8436697052139692E-2</v>
      </c>
      <c r="F19" s="174">
        <v>0.2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38</v>
      </c>
      <c r="D20" s="14">
        <v>8.4736842105263166E-2</v>
      </c>
      <c r="E20" s="14">
        <v>0.14280466420774884</v>
      </c>
      <c r="F20" s="174">
        <v>0.5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384</v>
      </c>
      <c r="D21" s="14">
        <v>1.6978906249999978E-2</v>
      </c>
      <c r="E21" s="14">
        <v>6.470791734360487E-2</v>
      </c>
      <c r="F21" s="174">
        <v>1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14</v>
      </c>
      <c r="D22" s="14">
        <v>4.2857142857142859E-3</v>
      </c>
      <c r="E22" s="14">
        <v>1.0894095588038444E-2</v>
      </c>
      <c r="F22" s="174">
        <v>0.04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32</v>
      </c>
      <c r="D23" s="14">
        <v>5.1562499999999997E-2</v>
      </c>
      <c r="E23" s="14">
        <v>0.17803786068898286</v>
      </c>
      <c r="F23" s="174">
        <v>1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26</v>
      </c>
      <c r="D24" s="14">
        <v>1.1923076923076925E-2</v>
      </c>
      <c r="E24" s="14">
        <v>2.7570887656255219E-2</v>
      </c>
      <c r="F24" s="174">
        <v>0.1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6</v>
      </c>
      <c r="D25" s="14">
        <v>0.16166666666666668</v>
      </c>
      <c r="E25" s="14">
        <v>0.13977362650609976</v>
      </c>
      <c r="F25" s="174">
        <v>0.34</v>
      </c>
      <c r="G25" s="174">
        <v>0</v>
      </c>
      <c r="H25" s="3"/>
    </row>
    <row r="26" spans="1:8" ht="12.6" customHeight="1">
      <c r="A26" s="12" t="s">
        <v>469</v>
      </c>
      <c r="B26" s="13" t="s">
        <v>2370</v>
      </c>
      <c r="C26" s="131">
        <v>160</v>
      </c>
      <c r="D26" s="14">
        <v>2.1793749999999983E-2</v>
      </c>
      <c r="E26" s="14">
        <v>3.2605339084150829E-2</v>
      </c>
      <c r="F26" s="174">
        <v>0.2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142</v>
      </c>
      <c r="D27" s="14">
        <v>3.2964788732394341E-2</v>
      </c>
      <c r="E27" s="14">
        <v>0.11364960533995128</v>
      </c>
      <c r="F27" s="174">
        <v>1.3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94</v>
      </c>
      <c r="D28" s="14">
        <v>2.2585106382978726E-2</v>
      </c>
      <c r="E28" s="14">
        <v>5.8352913993166937E-2</v>
      </c>
      <c r="F28" s="174">
        <v>0.4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608</v>
      </c>
      <c r="D29" s="14">
        <v>0.13755921052631576</v>
      </c>
      <c r="E29" s="14">
        <v>0.26448766758984932</v>
      </c>
      <c r="F29" s="174">
        <v>2.1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76</v>
      </c>
      <c r="D30" s="14">
        <v>2.8421052631578948E-2</v>
      </c>
      <c r="E30" s="14">
        <v>5.7458451808332991E-2</v>
      </c>
      <c r="F30" s="174">
        <v>0.3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64</v>
      </c>
      <c r="D31" s="14">
        <v>3.8875E-2</v>
      </c>
      <c r="E31" s="14">
        <v>0.13882197118086056</v>
      </c>
      <c r="F31" s="174">
        <v>1.06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53</v>
      </c>
      <c r="D32" s="14">
        <v>2.6792452830188683E-2</v>
      </c>
      <c r="E32" s="14">
        <v>4.7788540020903165E-2</v>
      </c>
      <c r="F32" s="174">
        <v>0.2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198</v>
      </c>
      <c r="D33" s="14">
        <v>1.5762626262626256E-2</v>
      </c>
      <c r="E33" s="14">
        <v>3.7874079602784924E-2</v>
      </c>
      <c r="F33" s="174">
        <v>0.2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120</v>
      </c>
      <c r="D34" s="14">
        <v>1.5300000000000005E-2</v>
      </c>
      <c r="E34" s="14">
        <v>3.0158572509293588E-2</v>
      </c>
      <c r="F34" s="174">
        <v>0.2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24</v>
      </c>
      <c r="D35" s="14">
        <v>2.9458333333333336E-2</v>
      </c>
      <c r="E35" s="14">
        <v>4.8633482084980771E-2</v>
      </c>
      <c r="F35" s="174">
        <v>0.2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318</v>
      </c>
      <c r="D36" s="14">
        <v>4.5701257861635133E-2</v>
      </c>
      <c r="E36" s="14">
        <v>0.15096637831025911</v>
      </c>
      <c r="F36" s="174">
        <v>2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41</v>
      </c>
      <c r="D37" s="14">
        <v>3.7926829268292689E-2</v>
      </c>
      <c r="E37" s="14">
        <v>6.6435830033161489E-2</v>
      </c>
      <c r="F37" s="174">
        <v>0.34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43</v>
      </c>
      <c r="D38" s="14">
        <v>1.5093023255813953E-3</v>
      </c>
      <c r="E38" s="14">
        <v>6.7487146555222748E-3</v>
      </c>
      <c r="F38" s="174">
        <v>0.04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1</v>
      </c>
      <c r="D39" s="14">
        <v>0</v>
      </c>
      <c r="E39" s="14" t="s">
        <v>961</v>
      </c>
      <c r="F39" s="174">
        <v>0</v>
      </c>
      <c r="G39" s="174">
        <v>0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0</v>
      </c>
      <c r="E40" s="14">
        <v>0</v>
      </c>
      <c r="F40" s="174">
        <v>0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1943</v>
      </c>
      <c r="D41" s="14">
        <v>6.857514153371048E-3</v>
      </c>
      <c r="E41" s="14">
        <v>4.0760581418527286E-2</v>
      </c>
      <c r="F41" s="174">
        <v>1.2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2</v>
      </c>
      <c r="D44" s="14">
        <v>0</v>
      </c>
      <c r="E44" s="14">
        <v>0</v>
      </c>
      <c r="F44" s="174">
        <v>0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0</v>
      </c>
      <c r="D46" s="14" t="s">
        <v>961</v>
      </c>
      <c r="E46" s="14" t="s">
        <v>961</v>
      </c>
      <c r="F46" s="174" t="s">
        <v>961</v>
      </c>
      <c r="G46" s="174" t="s">
        <v>961</v>
      </c>
      <c r="H46" s="3"/>
    </row>
    <row r="47" spans="1:8" ht="12.6" customHeight="1">
      <c r="A47" s="12" t="s">
        <v>1077</v>
      </c>
      <c r="B47" s="13" t="s">
        <v>2391</v>
      </c>
      <c r="C47" s="131">
        <v>1</v>
      </c>
      <c r="D47" s="14">
        <v>0.01</v>
      </c>
      <c r="E47" s="14" t="s">
        <v>961</v>
      </c>
      <c r="F47" s="174">
        <v>0.01</v>
      </c>
      <c r="G47" s="174">
        <v>0.01</v>
      </c>
      <c r="H47" s="3"/>
    </row>
    <row r="48" spans="1:8" ht="12.6" customHeight="1">
      <c r="A48" s="12" t="s">
        <v>1078</v>
      </c>
      <c r="B48" s="13" t="s">
        <v>2392</v>
      </c>
      <c r="C48" s="131">
        <v>0</v>
      </c>
      <c r="D48" s="14" t="s">
        <v>961</v>
      </c>
      <c r="E48" s="14" t="s">
        <v>961</v>
      </c>
      <c r="F48" s="174" t="s">
        <v>961</v>
      </c>
      <c r="G48" s="174" t="s">
        <v>961</v>
      </c>
      <c r="H48" s="3"/>
    </row>
    <row r="49" spans="1:8" ht="12.6" customHeight="1">
      <c r="A49" s="12" t="s">
        <v>1079</v>
      </c>
      <c r="B49" s="13" t="s">
        <v>2393</v>
      </c>
      <c r="C49" s="131">
        <v>0</v>
      </c>
      <c r="D49" s="14" t="s">
        <v>961</v>
      </c>
      <c r="E49" s="14" t="s">
        <v>961</v>
      </c>
      <c r="F49" s="174" t="s">
        <v>961</v>
      </c>
      <c r="G49" s="174" t="s">
        <v>961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0</v>
      </c>
      <c r="D51" s="14" t="s">
        <v>2678</v>
      </c>
      <c r="E51" s="14" t="s">
        <v>2678</v>
      </c>
      <c r="F51" s="174" t="s">
        <v>2678</v>
      </c>
      <c r="G51" s="174" t="s">
        <v>2678</v>
      </c>
      <c r="H51" s="3"/>
    </row>
    <row r="52" spans="1:8" ht="12.6" customHeight="1">
      <c r="A52" s="12" t="s">
        <v>1082</v>
      </c>
      <c r="B52" s="13" t="s">
        <v>2396</v>
      </c>
      <c r="C52" s="131">
        <v>1</v>
      </c>
      <c r="D52" s="14">
        <v>0</v>
      </c>
      <c r="E52" s="14" t="s">
        <v>961</v>
      </c>
      <c r="F52" s="174">
        <v>0</v>
      </c>
      <c r="G52" s="174">
        <v>0</v>
      </c>
      <c r="H52" s="3"/>
    </row>
    <row r="53" spans="1:8" ht="12.6" customHeight="1">
      <c r="A53" s="12" t="s">
        <v>1083</v>
      </c>
      <c r="B53" s="13" t="s">
        <v>2397</v>
      </c>
      <c r="C53" s="131">
        <v>6</v>
      </c>
      <c r="D53" s="14">
        <v>4.6666666666666669E-2</v>
      </c>
      <c r="E53" s="14">
        <v>4.5018514709691031E-2</v>
      </c>
      <c r="F53" s="174">
        <v>0.1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</v>
      </c>
      <c r="D55" s="14">
        <v>0</v>
      </c>
      <c r="E55" s="14" t="s">
        <v>961</v>
      </c>
      <c r="F55" s="174">
        <v>0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0</v>
      </c>
      <c r="D56" s="14" t="s">
        <v>961</v>
      </c>
      <c r="E56" s="14" t="s">
        <v>961</v>
      </c>
      <c r="F56" s="174" t="s">
        <v>961</v>
      </c>
      <c r="G56" s="174" t="s">
        <v>961</v>
      </c>
      <c r="H56" s="3"/>
    </row>
    <row r="57" spans="1:8" ht="12.6" customHeight="1">
      <c r="A57" s="12" t="s">
        <v>1087</v>
      </c>
      <c r="B57" s="13" t="s">
        <v>2401</v>
      </c>
      <c r="C57" s="131">
        <v>3</v>
      </c>
      <c r="D57" s="14">
        <v>6.6666666666666666E-2</v>
      </c>
      <c r="E57" s="14">
        <v>2.8867513459481301E-2</v>
      </c>
      <c r="F57" s="174">
        <v>0.1</v>
      </c>
      <c r="G57" s="174">
        <v>0.05</v>
      </c>
      <c r="H57" s="3"/>
    </row>
    <row r="58" spans="1:8" ht="12.6" customHeight="1">
      <c r="A58" s="12" t="s">
        <v>2409</v>
      </c>
      <c r="B58" s="13" t="s">
        <v>2402</v>
      </c>
      <c r="C58" s="131">
        <v>0</v>
      </c>
      <c r="D58" s="14" t="s">
        <v>961</v>
      </c>
      <c r="E58" s="14" t="s">
        <v>961</v>
      </c>
      <c r="F58" s="174" t="s">
        <v>961</v>
      </c>
      <c r="G58" s="174" t="s">
        <v>961</v>
      </c>
      <c r="H58" s="3"/>
    </row>
    <row r="59" spans="1:8" ht="12.6" customHeight="1">
      <c r="A59" s="12" t="s">
        <v>2410</v>
      </c>
      <c r="B59" s="13" t="s">
        <v>2403</v>
      </c>
      <c r="C59" s="131">
        <v>2</v>
      </c>
      <c r="D59" s="14">
        <v>0.02</v>
      </c>
      <c r="E59" s="14">
        <v>2.8284271247461901E-2</v>
      </c>
      <c r="F59" s="174">
        <v>0.04</v>
      </c>
      <c r="G59" s="174">
        <v>0</v>
      </c>
      <c r="H59" s="3"/>
    </row>
    <row r="60" spans="1:8" ht="12.6" customHeight="1">
      <c r="A60" s="12" t="s">
        <v>2411</v>
      </c>
      <c r="B60" s="13" t="s">
        <v>2404</v>
      </c>
      <c r="C60" s="131">
        <v>0</v>
      </c>
      <c r="D60" s="14" t="s">
        <v>961</v>
      </c>
      <c r="E60" s="14" t="s">
        <v>961</v>
      </c>
      <c r="F60" s="174" t="s">
        <v>961</v>
      </c>
      <c r="G60" s="174" t="s">
        <v>961</v>
      </c>
      <c r="H60" s="3"/>
    </row>
    <row r="61" spans="1:8" ht="12.6" customHeight="1">
      <c r="A61" s="12" t="s">
        <v>2412</v>
      </c>
      <c r="B61" s="13" t="s">
        <v>2405</v>
      </c>
      <c r="C61" s="131">
        <v>7</v>
      </c>
      <c r="D61" s="14">
        <v>0.31714285714285717</v>
      </c>
      <c r="E61" s="14">
        <v>0.74569239157788303</v>
      </c>
      <c r="F61" s="174">
        <v>2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0</v>
      </c>
      <c r="D62" s="14" t="s">
        <v>961</v>
      </c>
      <c r="E62" s="14" t="s">
        <v>961</v>
      </c>
      <c r="F62" s="174" t="s">
        <v>961</v>
      </c>
      <c r="G62" s="174" t="s">
        <v>961</v>
      </c>
      <c r="H62" s="3"/>
    </row>
    <row r="63" spans="1:8" ht="12.6" customHeight="1">
      <c r="A63" s="12" t="s">
        <v>2414</v>
      </c>
      <c r="B63" s="13" t="s">
        <v>2407</v>
      </c>
      <c r="C63" s="131">
        <v>2</v>
      </c>
      <c r="D63" s="14">
        <v>2.5000000000000001E-2</v>
      </c>
      <c r="E63" s="14">
        <v>3.5355339059327383E-2</v>
      </c>
      <c r="F63" s="174">
        <v>0.05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0</v>
      </c>
      <c r="D64" s="14" t="s">
        <v>2678</v>
      </c>
      <c r="E64" s="14" t="s">
        <v>2678</v>
      </c>
      <c r="F64" s="174" t="s">
        <v>2678</v>
      </c>
      <c r="G64" s="174" t="s">
        <v>2678</v>
      </c>
      <c r="H64" s="3"/>
    </row>
    <row r="65" spans="1:8" ht="12.6" customHeight="1">
      <c r="A65" s="12" t="s">
        <v>2416</v>
      </c>
      <c r="B65" s="13" t="s">
        <v>1760</v>
      </c>
      <c r="C65" s="131">
        <v>0</v>
      </c>
      <c r="D65" s="14" t="s">
        <v>2678</v>
      </c>
      <c r="E65" s="14" t="s">
        <v>2678</v>
      </c>
      <c r="F65" s="174" t="s">
        <v>2678</v>
      </c>
      <c r="G65" s="174" t="s">
        <v>2678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2678</v>
      </c>
      <c r="E66" s="14" t="s">
        <v>2678</v>
      </c>
      <c r="F66" s="174" t="s">
        <v>2678</v>
      </c>
      <c r="G66" s="174" t="s">
        <v>2678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2678</v>
      </c>
      <c r="E67" s="14" t="s">
        <v>2678</v>
      </c>
      <c r="F67" s="174" t="s">
        <v>2678</v>
      </c>
      <c r="G67" s="174" t="s">
        <v>2678</v>
      </c>
      <c r="H67" s="3"/>
    </row>
    <row r="68" spans="1:8" ht="12.6" customHeight="1">
      <c r="A68" s="12" t="s">
        <v>2419</v>
      </c>
      <c r="B68" s="13" t="s">
        <v>1763</v>
      </c>
      <c r="C68" s="131">
        <v>0</v>
      </c>
      <c r="D68" s="14" t="s">
        <v>2678</v>
      </c>
      <c r="E68" s="14" t="s">
        <v>2678</v>
      </c>
      <c r="F68" s="174" t="s">
        <v>2678</v>
      </c>
      <c r="G68" s="174" t="s">
        <v>2678</v>
      </c>
      <c r="H68" s="3"/>
    </row>
    <row r="69" spans="1:8" ht="12.6" customHeight="1">
      <c r="A69" s="12" t="s">
        <v>2420</v>
      </c>
      <c r="B69" s="13" t="s">
        <v>1764</v>
      </c>
      <c r="C69" s="131">
        <v>1</v>
      </c>
      <c r="D69" s="14">
        <v>0.5</v>
      </c>
      <c r="E69" s="14" t="s">
        <v>961</v>
      </c>
      <c r="F69" s="174">
        <v>0.5</v>
      </c>
      <c r="G69" s="174">
        <v>0.5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0</v>
      </c>
      <c r="D73" s="14" t="s">
        <v>961</v>
      </c>
      <c r="E73" s="14" t="s">
        <v>961</v>
      </c>
      <c r="F73" s="174" t="s">
        <v>961</v>
      </c>
      <c r="G73" s="174" t="s">
        <v>961</v>
      </c>
      <c r="H73" s="3"/>
    </row>
    <row r="74" spans="1:8" ht="12.6" customHeight="1">
      <c r="A74" s="12" t="s">
        <v>2425</v>
      </c>
      <c r="B74" s="13" t="s">
        <v>1769</v>
      </c>
      <c r="C74" s="131">
        <v>3</v>
      </c>
      <c r="D74" s="14">
        <v>3.3333333333333333E-2</v>
      </c>
      <c r="E74" s="14">
        <v>5.7735026918962581E-2</v>
      </c>
      <c r="F74" s="174">
        <v>0.1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2.5000000000000001E-2</v>
      </c>
      <c r="E75" s="14">
        <v>3.5355339059327383E-2</v>
      </c>
      <c r="F75" s="174">
        <v>0.05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140</v>
      </c>
      <c r="D76" s="14">
        <v>1.2580857142857149E-2</v>
      </c>
      <c r="E76" s="14">
        <v>2.8289635987336276E-2</v>
      </c>
      <c r="F76" s="174">
        <v>0.2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3</v>
      </c>
      <c r="D77" s="14">
        <v>6.6666666666666671E-3</v>
      </c>
      <c r="E77" s="14">
        <v>1.1547005383792516E-2</v>
      </c>
      <c r="F77" s="174">
        <v>0.02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0</v>
      </c>
      <c r="D78" s="14" t="s">
        <v>961</v>
      </c>
      <c r="E78" s="14" t="s">
        <v>961</v>
      </c>
      <c r="F78" s="174" t="s">
        <v>961</v>
      </c>
      <c r="G78" s="174" t="s">
        <v>961</v>
      </c>
      <c r="H78" s="3"/>
    </row>
    <row r="79" spans="1:8" ht="12.6" customHeight="1">
      <c r="A79" s="12" t="s">
        <v>1664</v>
      </c>
      <c r="B79" s="13" t="s">
        <v>1774</v>
      </c>
      <c r="C79" s="131">
        <v>100</v>
      </c>
      <c r="D79" s="14">
        <v>2.5659999999999995E-2</v>
      </c>
      <c r="E79" s="14">
        <v>0.10720425327006347</v>
      </c>
      <c r="F79" s="174">
        <v>1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48</v>
      </c>
      <c r="D80" s="14">
        <v>2.6354166666666675E-2</v>
      </c>
      <c r="E80" s="14">
        <v>4.8878263708120477E-2</v>
      </c>
      <c r="F80" s="174">
        <v>0.2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4</v>
      </c>
      <c r="D81" s="14">
        <v>9.7500000000000003E-2</v>
      </c>
      <c r="E81" s="14">
        <v>0.19500000000000001</v>
      </c>
      <c r="F81" s="174">
        <v>0.39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2</v>
      </c>
      <c r="D82" s="14">
        <v>0</v>
      </c>
      <c r="E82" s="14">
        <v>0</v>
      </c>
      <c r="F82" s="174">
        <v>0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22</v>
      </c>
      <c r="D83" s="14">
        <v>0.18454545454545454</v>
      </c>
      <c r="E83" s="14">
        <v>0.58767278936437695</v>
      </c>
      <c r="F83" s="174">
        <v>2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</v>
      </c>
      <c r="D84" s="14">
        <v>0</v>
      </c>
      <c r="E84" s="14" t="s">
        <v>961</v>
      </c>
      <c r="F84" s="174">
        <v>0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18</v>
      </c>
      <c r="D85" s="14">
        <v>0.23427777777777775</v>
      </c>
      <c r="E85" s="14">
        <v>0.64407606470368317</v>
      </c>
      <c r="F85" s="174">
        <v>2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73</v>
      </c>
      <c r="D86" s="14">
        <v>1.6438356164383567E-2</v>
      </c>
      <c r="E86" s="14">
        <v>3.9777850586227931E-2</v>
      </c>
      <c r="F86" s="174">
        <v>0.28000000000000003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9</v>
      </c>
      <c r="D87" s="14">
        <v>3.2222222222222228E-2</v>
      </c>
      <c r="E87" s="14">
        <v>6.49572508996836E-2</v>
      </c>
      <c r="F87" s="174">
        <v>0.2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61</v>
      </c>
      <c r="D88" s="14">
        <v>2.6885245901639345E-2</v>
      </c>
      <c r="E88" s="14">
        <v>8.1803442951311811E-2</v>
      </c>
      <c r="F88" s="174">
        <v>0.6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13</v>
      </c>
      <c r="D89" s="14">
        <v>1.9615384615384614E-2</v>
      </c>
      <c r="E89" s="14">
        <v>5.471370709054308E-2</v>
      </c>
      <c r="F89" s="174">
        <v>0.2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7</v>
      </c>
      <c r="D90" s="14">
        <v>4.2857142857142859E-3</v>
      </c>
      <c r="E90" s="14">
        <v>7.8679579246944322E-3</v>
      </c>
      <c r="F90" s="174">
        <v>0.02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0</v>
      </c>
      <c r="D91" s="14" t="s">
        <v>961</v>
      </c>
      <c r="E91" s="14" t="s">
        <v>961</v>
      </c>
      <c r="F91" s="174" t="s">
        <v>961</v>
      </c>
      <c r="G91" s="174" t="s">
        <v>961</v>
      </c>
      <c r="H91" s="3"/>
    </row>
    <row r="92" spans="1:8" ht="12.6" customHeight="1">
      <c r="A92" s="12" t="s">
        <v>1677</v>
      </c>
      <c r="B92" s="13" t="s">
        <v>1787</v>
      </c>
      <c r="C92" s="131">
        <v>10</v>
      </c>
      <c r="D92" s="14">
        <v>0.10300000000000001</v>
      </c>
      <c r="E92" s="14">
        <v>0.1530468337906189</v>
      </c>
      <c r="F92" s="174">
        <v>0.5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582</v>
      </c>
      <c r="D93" s="14">
        <v>1.5266305841924366E-2</v>
      </c>
      <c r="E93" s="14">
        <v>9.2770978210891877E-2</v>
      </c>
      <c r="F93" s="174">
        <v>2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0</v>
      </c>
      <c r="D94" s="14" t="s">
        <v>961</v>
      </c>
      <c r="E94" s="14" t="s">
        <v>961</v>
      </c>
      <c r="F94" s="174" t="s">
        <v>961</v>
      </c>
      <c r="G94" s="174" t="s">
        <v>961</v>
      </c>
      <c r="H94" s="3"/>
    </row>
    <row r="95" spans="1:8" ht="12.6" customHeight="1">
      <c r="A95" s="12" t="s">
        <v>1680</v>
      </c>
      <c r="B95" s="13" t="s">
        <v>1790</v>
      </c>
      <c r="C95" s="131">
        <v>0</v>
      </c>
      <c r="D95" s="14" t="s">
        <v>961</v>
      </c>
      <c r="E95" s="14" t="s">
        <v>961</v>
      </c>
      <c r="F95" s="174" t="s">
        <v>961</v>
      </c>
      <c r="G95" s="174" t="s">
        <v>961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9</v>
      </c>
      <c r="D97" s="14">
        <v>1.8888888888888886E-2</v>
      </c>
      <c r="E97" s="14">
        <v>2.2607766610417565E-2</v>
      </c>
      <c r="F97" s="174">
        <v>0.05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1</v>
      </c>
      <c r="D98" s="14">
        <v>0.05</v>
      </c>
      <c r="E98" s="14" t="s">
        <v>961</v>
      </c>
      <c r="F98" s="174">
        <v>0.05</v>
      </c>
      <c r="G98" s="174">
        <v>0.05</v>
      </c>
      <c r="H98" s="3"/>
    </row>
    <row r="99" spans="1:8" ht="12.6" customHeight="1">
      <c r="A99" s="12" t="s">
        <v>1684</v>
      </c>
      <c r="B99" s="13" t="s">
        <v>1794</v>
      </c>
      <c r="C99" s="131">
        <v>3</v>
      </c>
      <c r="D99" s="14">
        <v>1.6666666666666668E-3</v>
      </c>
      <c r="E99" s="14">
        <v>2.886751345948129E-3</v>
      </c>
      <c r="F99" s="174">
        <v>5.0000000000000001E-3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15</v>
      </c>
      <c r="D100" s="14">
        <v>0.04</v>
      </c>
      <c r="E100" s="14">
        <v>0.12806248474865697</v>
      </c>
      <c r="F100" s="174">
        <v>0.5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1</v>
      </c>
      <c r="D101" s="14">
        <v>0</v>
      </c>
      <c r="E101" s="14" t="s">
        <v>961</v>
      </c>
      <c r="F101" s="174">
        <v>0</v>
      </c>
      <c r="G101" s="174">
        <v>0</v>
      </c>
      <c r="H101" s="3"/>
    </row>
    <row r="102" spans="1:8" ht="12.6" customHeight="1">
      <c r="A102" s="12" t="s">
        <v>699</v>
      </c>
      <c r="B102" s="13" t="s">
        <v>697</v>
      </c>
      <c r="C102" s="131">
        <v>8</v>
      </c>
      <c r="D102" s="14">
        <v>0.12625</v>
      </c>
      <c r="E102" s="14">
        <v>0.28096453767080898</v>
      </c>
      <c r="F102" s="174">
        <v>0.8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34</v>
      </c>
      <c r="D103" s="14">
        <v>1.1470588235294118E-2</v>
      </c>
      <c r="E103" s="14">
        <v>3.5771357506045424E-2</v>
      </c>
      <c r="F103" s="174">
        <v>0.2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49</v>
      </c>
      <c r="D104" s="14">
        <v>1.7565306122448984E-2</v>
      </c>
      <c r="E104" s="14">
        <v>3.9602722712693682E-2</v>
      </c>
      <c r="F104" s="174">
        <v>0.2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5</v>
      </c>
      <c r="D105" s="14">
        <v>0.08</v>
      </c>
      <c r="E105" s="14">
        <v>8.3666002653407567E-2</v>
      </c>
      <c r="F105" s="174">
        <v>0.2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6073</v>
      </c>
      <c r="D106" s="133">
        <v>3.146483780668536E-2</v>
      </c>
      <c r="E106" s="133">
        <v>0.12799297873893961</v>
      </c>
      <c r="F106" s="183">
        <v>2.1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1523</v>
      </c>
      <c r="B3" s="2"/>
      <c r="D3" s="3"/>
      <c r="E3" s="45"/>
      <c r="F3" s="219"/>
      <c r="G3" s="219"/>
      <c r="H3" s="3"/>
    </row>
    <row r="4" spans="1:8">
      <c r="A4" s="1"/>
      <c r="B4" s="2"/>
      <c r="D4" s="3"/>
      <c r="E4" s="45"/>
      <c r="F4" s="220" t="s">
        <v>1656</v>
      </c>
      <c r="G4" s="220"/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101</v>
      </c>
      <c r="D6" s="14">
        <v>20.453880198019796</v>
      </c>
      <c r="E6" s="14">
        <v>55.431133226929468</v>
      </c>
      <c r="F6" s="174">
        <v>330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0.03</v>
      </c>
      <c r="E7" s="14" t="s">
        <v>961</v>
      </c>
      <c r="F7" s="174">
        <v>0.03</v>
      </c>
      <c r="G7" s="174">
        <v>0.03</v>
      </c>
      <c r="H7" s="3"/>
    </row>
    <row r="8" spans="1:8" ht="12.6" customHeight="1">
      <c r="A8" s="12" t="s">
        <v>451</v>
      </c>
      <c r="B8" s="13" t="s">
        <v>956</v>
      </c>
      <c r="C8" s="131">
        <v>2</v>
      </c>
      <c r="D8" s="14">
        <v>0.36699999999999999</v>
      </c>
      <c r="E8" s="14">
        <v>0.47093311627024059</v>
      </c>
      <c r="F8" s="174">
        <v>0.7</v>
      </c>
      <c r="G8" s="174">
        <v>3.4000000000000002E-2</v>
      </c>
      <c r="H8" s="3"/>
    </row>
    <row r="9" spans="1:8" ht="12.6" customHeight="1">
      <c r="A9" s="12" t="s">
        <v>452</v>
      </c>
      <c r="B9" s="13" t="s">
        <v>957</v>
      </c>
      <c r="C9" s="131">
        <v>2</v>
      </c>
      <c r="D9" s="14">
        <v>8.0000000000000002E-3</v>
      </c>
      <c r="E9" s="14">
        <v>1.131370849898476E-2</v>
      </c>
      <c r="F9" s="174">
        <v>1.6E-2</v>
      </c>
      <c r="G9" s="174">
        <v>0</v>
      </c>
      <c r="H9" s="3"/>
    </row>
    <row r="10" spans="1:8" ht="12.6" customHeight="1">
      <c r="A10" s="12" t="s">
        <v>453</v>
      </c>
      <c r="B10" s="13" t="s">
        <v>958</v>
      </c>
      <c r="C10" s="131">
        <v>11</v>
      </c>
      <c r="D10" s="14">
        <v>2.0029090909090908</v>
      </c>
      <c r="E10" s="14">
        <v>5.9989354631391967</v>
      </c>
      <c r="F10" s="174">
        <v>20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25</v>
      </c>
      <c r="D11" s="14">
        <v>1.2806120000000001</v>
      </c>
      <c r="E11" s="14">
        <v>4.2059419155444049</v>
      </c>
      <c r="F11" s="174">
        <v>19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1</v>
      </c>
      <c r="D12" s="14">
        <v>0</v>
      </c>
      <c r="E12" s="14" t="s">
        <v>961</v>
      </c>
      <c r="F12" s="174">
        <v>0</v>
      </c>
      <c r="G12" s="174">
        <v>0</v>
      </c>
      <c r="H12" s="3"/>
    </row>
    <row r="13" spans="1:8" ht="12.6" customHeight="1">
      <c r="A13" s="12" t="s">
        <v>456</v>
      </c>
      <c r="B13" s="13" t="s">
        <v>2357</v>
      </c>
      <c r="C13" s="131">
        <v>1</v>
      </c>
      <c r="D13" s="14">
        <v>0</v>
      </c>
      <c r="E13" s="14" t="s">
        <v>961</v>
      </c>
      <c r="F13" s="174">
        <v>0</v>
      </c>
      <c r="G13" s="174">
        <v>0</v>
      </c>
      <c r="H13" s="3"/>
    </row>
    <row r="14" spans="1:8" ht="12.6" customHeight="1">
      <c r="A14" s="12" t="s">
        <v>457</v>
      </c>
      <c r="B14" s="13" t="s">
        <v>2358</v>
      </c>
      <c r="C14" s="131">
        <v>1096</v>
      </c>
      <c r="D14" s="14">
        <v>10.242763613138708</v>
      </c>
      <c r="E14" s="14">
        <v>47.407593045173037</v>
      </c>
      <c r="F14" s="174">
        <v>560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228</v>
      </c>
      <c r="D15" s="14">
        <v>16.146823684210528</v>
      </c>
      <c r="E15" s="14">
        <v>65.044081676434061</v>
      </c>
      <c r="F15" s="174">
        <v>415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111</v>
      </c>
      <c r="D16" s="14">
        <v>22.066403603603607</v>
      </c>
      <c r="E16" s="14">
        <v>95.903566969006533</v>
      </c>
      <c r="F16" s="174">
        <v>670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14</v>
      </c>
      <c r="D17" s="14">
        <v>34.160150000000002</v>
      </c>
      <c r="E17" s="14">
        <v>94.537609630443256</v>
      </c>
      <c r="F17" s="174">
        <v>340</v>
      </c>
      <c r="G17" s="174">
        <v>0</v>
      </c>
      <c r="H17" s="3"/>
    </row>
    <row r="18" spans="1:8" ht="12.6" customHeight="1">
      <c r="A18" s="12" t="s">
        <v>461</v>
      </c>
      <c r="B18" s="13" t="s">
        <v>2362</v>
      </c>
      <c r="C18" s="131">
        <v>7</v>
      </c>
      <c r="D18" s="14">
        <v>6.2747142857142846</v>
      </c>
      <c r="E18" s="14">
        <v>14.166962797465162</v>
      </c>
      <c r="F18" s="174">
        <v>38.299999999999997</v>
      </c>
      <c r="G18" s="174">
        <v>0</v>
      </c>
      <c r="H18" s="3"/>
    </row>
    <row r="19" spans="1:8" ht="12.6" customHeight="1">
      <c r="A19" s="12" t="s">
        <v>462</v>
      </c>
      <c r="B19" s="13" t="s">
        <v>2363</v>
      </c>
      <c r="C19" s="131">
        <v>100</v>
      </c>
      <c r="D19" s="14">
        <v>9.6706849999999989</v>
      </c>
      <c r="E19" s="14">
        <v>45.410431586720222</v>
      </c>
      <c r="F19" s="174">
        <v>340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35</v>
      </c>
      <c r="D20" s="14">
        <v>1.0996285714285716</v>
      </c>
      <c r="E20" s="14">
        <v>3.3669632423936928</v>
      </c>
      <c r="F20" s="174">
        <v>16.5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419</v>
      </c>
      <c r="D21" s="14">
        <v>5.9938919809069144</v>
      </c>
      <c r="E21" s="14">
        <v>40.223762032101511</v>
      </c>
      <c r="F21" s="174">
        <v>570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18</v>
      </c>
      <c r="D22" s="14">
        <v>0.64566666666666661</v>
      </c>
      <c r="E22" s="14">
        <v>2.3488294205963158</v>
      </c>
      <c r="F22" s="174">
        <v>10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44</v>
      </c>
      <c r="D23" s="14">
        <v>1.4939999999999998</v>
      </c>
      <c r="E23" s="14">
        <v>8.3142995789406147</v>
      </c>
      <c r="F23" s="174">
        <v>55.2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51</v>
      </c>
      <c r="D24" s="14">
        <v>18.720052941176473</v>
      </c>
      <c r="E24" s="14">
        <v>90.886869707018406</v>
      </c>
      <c r="F24" s="174">
        <v>580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6</v>
      </c>
      <c r="D25" s="14">
        <v>13.86</v>
      </c>
      <c r="E25" s="14">
        <v>33.18772966022231</v>
      </c>
      <c r="F25" s="174">
        <v>81.599999999999994</v>
      </c>
      <c r="G25" s="174">
        <v>0</v>
      </c>
      <c r="H25" s="3"/>
    </row>
    <row r="26" spans="1:8" ht="12.6" customHeight="1">
      <c r="A26" s="12" t="s">
        <v>469</v>
      </c>
      <c r="B26" s="13" t="s">
        <v>2370</v>
      </c>
      <c r="C26" s="131">
        <v>119</v>
      </c>
      <c r="D26" s="14">
        <v>5.0232773109243656</v>
      </c>
      <c r="E26" s="14">
        <v>16.167950634744397</v>
      </c>
      <c r="F26" s="174">
        <v>100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83</v>
      </c>
      <c r="D27" s="14">
        <v>5.504419277108429</v>
      </c>
      <c r="E27" s="14">
        <v>37.407609795228339</v>
      </c>
      <c r="F27" s="174">
        <v>337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95</v>
      </c>
      <c r="D28" s="14">
        <v>2.1712578947368422</v>
      </c>
      <c r="E28" s="14">
        <v>9.4416156196866226</v>
      </c>
      <c r="F28" s="174">
        <v>60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235</v>
      </c>
      <c r="D29" s="14">
        <v>7.3280514893616981</v>
      </c>
      <c r="E29" s="14">
        <v>36.311893686468359</v>
      </c>
      <c r="F29" s="174">
        <v>425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63</v>
      </c>
      <c r="D30" s="14">
        <v>5.719119047619043</v>
      </c>
      <c r="E30" s="14">
        <v>27.668942533554031</v>
      </c>
      <c r="F30" s="174">
        <v>208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66</v>
      </c>
      <c r="D31" s="14">
        <v>5.1855999999999982</v>
      </c>
      <c r="E31" s="14">
        <v>17.863288503520288</v>
      </c>
      <c r="F31" s="174">
        <v>100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55</v>
      </c>
      <c r="D32" s="14">
        <v>2.6039090909090912</v>
      </c>
      <c r="E32" s="14">
        <v>11.371535290450137</v>
      </c>
      <c r="F32" s="174">
        <v>68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226</v>
      </c>
      <c r="D33" s="14">
        <v>1.9179753805309734</v>
      </c>
      <c r="E33" s="14">
        <v>10.230883236311442</v>
      </c>
      <c r="F33" s="174">
        <v>107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141</v>
      </c>
      <c r="D34" s="14">
        <v>9.9185231205673716</v>
      </c>
      <c r="E34" s="14">
        <v>42.552225803999917</v>
      </c>
      <c r="F34" s="174">
        <v>393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26</v>
      </c>
      <c r="D35" s="14">
        <v>21.671423076923077</v>
      </c>
      <c r="E35" s="14">
        <v>53.597378774841644</v>
      </c>
      <c r="F35" s="174">
        <v>208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352</v>
      </c>
      <c r="D36" s="14">
        <v>10.054860795454566</v>
      </c>
      <c r="E36" s="14">
        <v>52.664602326907705</v>
      </c>
      <c r="F36" s="174">
        <v>545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48</v>
      </c>
      <c r="D37" s="14">
        <v>5.7027166666666664</v>
      </c>
      <c r="E37" s="14">
        <v>35.04339162849719</v>
      </c>
      <c r="F37" s="174">
        <v>243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48</v>
      </c>
      <c r="D38" s="14">
        <v>6.3289583333333316E-2</v>
      </c>
      <c r="E38" s="14">
        <v>0.29852607515719437</v>
      </c>
      <c r="F38" s="174">
        <v>2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2</v>
      </c>
      <c r="D39" s="14">
        <v>0.127</v>
      </c>
      <c r="E39" s="14">
        <v>0.1456639969244288</v>
      </c>
      <c r="F39" s="174">
        <v>0.23</v>
      </c>
      <c r="G39" s="174">
        <v>2.4E-2</v>
      </c>
      <c r="H39" s="3"/>
    </row>
    <row r="40" spans="1:8" ht="12.6" customHeight="1">
      <c r="A40" s="12" t="s">
        <v>1642</v>
      </c>
      <c r="B40" s="13" t="s">
        <v>2384</v>
      </c>
      <c r="C40" s="131">
        <v>4</v>
      </c>
      <c r="D40" s="14">
        <v>9.75E-3</v>
      </c>
      <c r="E40" s="14">
        <v>1.4150971698084906E-2</v>
      </c>
      <c r="F40" s="174">
        <v>0.03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2274</v>
      </c>
      <c r="D41" s="14">
        <v>3.2299329080914774</v>
      </c>
      <c r="E41" s="14">
        <v>25.209553585784342</v>
      </c>
      <c r="F41" s="174">
        <v>480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4</v>
      </c>
      <c r="D44" s="14">
        <v>9.3755000000000006</v>
      </c>
      <c r="E44" s="14">
        <v>18.749666690370791</v>
      </c>
      <c r="F44" s="174">
        <v>37.5</v>
      </c>
      <c r="G44" s="174">
        <v>0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3</v>
      </c>
      <c r="D46" s="14">
        <v>1.1333333333333334E-2</v>
      </c>
      <c r="E46" s="14">
        <v>1.9629909152447278E-2</v>
      </c>
      <c r="F46" s="174">
        <v>3.4000000000000002E-2</v>
      </c>
      <c r="G46" s="174">
        <v>0</v>
      </c>
      <c r="H46" s="3"/>
    </row>
    <row r="47" spans="1:8" ht="12.6" customHeight="1">
      <c r="A47" s="12" t="s">
        <v>1077</v>
      </c>
      <c r="B47" s="13" t="s">
        <v>2391</v>
      </c>
      <c r="C47" s="131">
        <v>23</v>
      </c>
      <c r="D47" s="14">
        <v>16.571934782608697</v>
      </c>
      <c r="E47" s="14">
        <v>60.305279476462005</v>
      </c>
      <c r="F47" s="174">
        <v>276.25</v>
      </c>
      <c r="G47" s="174">
        <v>0</v>
      </c>
      <c r="H47" s="3"/>
    </row>
    <row r="48" spans="1:8" ht="12.6" customHeight="1">
      <c r="A48" s="12" t="s">
        <v>1078</v>
      </c>
      <c r="B48" s="13" t="s">
        <v>2392</v>
      </c>
      <c r="C48" s="131">
        <v>2</v>
      </c>
      <c r="D48" s="14">
        <v>0.03</v>
      </c>
      <c r="E48" s="14">
        <v>4.2426406871192854E-2</v>
      </c>
      <c r="F48" s="174">
        <v>0.06</v>
      </c>
      <c r="G48" s="174">
        <v>0</v>
      </c>
      <c r="H48" s="3"/>
    </row>
    <row r="49" spans="1:8" ht="12.6" customHeight="1">
      <c r="A49" s="12" t="s">
        <v>1079</v>
      </c>
      <c r="B49" s="13" t="s">
        <v>2393</v>
      </c>
      <c r="C49" s="131">
        <v>7</v>
      </c>
      <c r="D49" s="14">
        <v>0.17142857142857143</v>
      </c>
      <c r="E49" s="14">
        <v>0.36689819529984841</v>
      </c>
      <c r="F49" s="174">
        <v>1</v>
      </c>
      <c r="G49" s="174">
        <v>0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1</v>
      </c>
      <c r="D51" s="14">
        <v>2.9</v>
      </c>
      <c r="E51" s="14" t="s">
        <v>961</v>
      </c>
      <c r="F51" s="174">
        <v>2.9</v>
      </c>
      <c r="G51" s="174">
        <v>2.9</v>
      </c>
      <c r="H51" s="3"/>
    </row>
    <row r="52" spans="1:8" ht="12.6" customHeight="1">
      <c r="A52" s="12" t="s">
        <v>1082</v>
      </c>
      <c r="B52" s="13" t="s">
        <v>2396</v>
      </c>
      <c r="C52" s="131">
        <v>10</v>
      </c>
      <c r="D52" s="14">
        <v>40.700200000000002</v>
      </c>
      <c r="E52" s="14">
        <v>127.65401904435981</v>
      </c>
      <c r="F52" s="174">
        <v>404</v>
      </c>
      <c r="G52" s="174">
        <v>0</v>
      </c>
      <c r="H52" s="3"/>
    </row>
    <row r="53" spans="1:8" ht="12.6" customHeight="1">
      <c r="A53" s="12" t="s">
        <v>1083</v>
      </c>
      <c r="B53" s="13" t="s">
        <v>2397</v>
      </c>
      <c r="C53" s="131">
        <v>104</v>
      </c>
      <c r="D53" s="14">
        <v>2.6657788461538447</v>
      </c>
      <c r="E53" s="14">
        <v>22.462291883063415</v>
      </c>
      <c r="F53" s="174">
        <v>228</v>
      </c>
      <c r="G53" s="174">
        <v>0</v>
      </c>
      <c r="H53" s="3"/>
    </row>
    <row r="54" spans="1:8" ht="12.6" customHeight="1">
      <c r="A54" s="12" t="s">
        <v>1084</v>
      </c>
      <c r="B54" s="13" t="s">
        <v>2398</v>
      </c>
      <c r="C54" s="131">
        <v>1</v>
      </c>
      <c r="D54" s="14">
        <v>0.03</v>
      </c>
      <c r="E54" s="14" t="s">
        <v>961</v>
      </c>
      <c r="F54" s="174">
        <v>0.03</v>
      </c>
      <c r="G54" s="174">
        <v>0.03</v>
      </c>
      <c r="H54" s="3"/>
    </row>
    <row r="55" spans="1:8" ht="12.6" customHeight="1">
      <c r="A55" s="12" t="s">
        <v>1085</v>
      </c>
      <c r="B55" s="13" t="s">
        <v>2399</v>
      </c>
      <c r="C55" s="131">
        <v>14</v>
      </c>
      <c r="D55" s="14">
        <v>37.314457142857137</v>
      </c>
      <c r="E55" s="14">
        <v>129.65833044650446</v>
      </c>
      <c r="F55" s="174">
        <v>486.6</v>
      </c>
      <c r="G55" s="174">
        <v>0</v>
      </c>
      <c r="H55" s="3"/>
    </row>
    <row r="56" spans="1:8" ht="12.6" customHeight="1">
      <c r="A56" s="12" t="s">
        <v>1086</v>
      </c>
      <c r="B56" s="13" t="s">
        <v>2400</v>
      </c>
      <c r="C56" s="131">
        <v>1</v>
      </c>
      <c r="D56" s="14">
        <v>0.03</v>
      </c>
      <c r="E56" s="14" t="s">
        <v>961</v>
      </c>
      <c r="F56" s="174">
        <v>0.03</v>
      </c>
      <c r="G56" s="174">
        <v>0.03</v>
      </c>
      <c r="H56" s="3"/>
    </row>
    <row r="57" spans="1:8" ht="12.6" customHeight="1">
      <c r="A57" s="12" t="s">
        <v>1087</v>
      </c>
      <c r="B57" s="13" t="s">
        <v>2401</v>
      </c>
      <c r="C57" s="131">
        <v>21</v>
      </c>
      <c r="D57" s="14">
        <v>6.3042380952380945</v>
      </c>
      <c r="E57" s="14">
        <v>15.852262689927775</v>
      </c>
      <c r="F57" s="174">
        <v>52</v>
      </c>
      <c r="G57" s="174">
        <v>0</v>
      </c>
      <c r="H57" s="3"/>
    </row>
    <row r="58" spans="1:8" ht="12.6" customHeight="1">
      <c r="A58" s="12" t="s">
        <v>2409</v>
      </c>
      <c r="B58" s="13" t="s">
        <v>2402</v>
      </c>
      <c r="C58" s="131">
        <v>0</v>
      </c>
      <c r="D58" s="14" t="s">
        <v>961</v>
      </c>
      <c r="E58" s="14" t="s">
        <v>961</v>
      </c>
      <c r="F58" s="174" t="s">
        <v>961</v>
      </c>
      <c r="G58" s="174" t="s">
        <v>961</v>
      </c>
      <c r="H58" s="3"/>
    </row>
    <row r="59" spans="1:8" ht="12.6" customHeight="1">
      <c r="A59" s="12" t="s">
        <v>2410</v>
      </c>
      <c r="B59" s="13" t="s">
        <v>2403</v>
      </c>
      <c r="C59" s="131">
        <v>5</v>
      </c>
      <c r="D59" s="14">
        <v>1.7999999999999999E-2</v>
      </c>
      <c r="E59" s="14">
        <v>1.6431676725154987E-2</v>
      </c>
      <c r="F59" s="174">
        <v>0.03</v>
      </c>
      <c r="G59" s="174">
        <v>0</v>
      </c>
      <c r="H59" s="3"/>
    </row>
    <row r="60" spans="1:8" ht="12.6" customHeight="1">
      <c r="A60" s="12" t="s">
        <v>2411</v>
      </c>
      <c r="B60" s="13" t="s">
        <v>2404</v>
      </c>
      <c r="C60" s="131">
        <v>10</v>
      </c>
      <c r="D60" s="14">
        <v>1.139</v>
      </c>
      <c r="E60" s="14">
        <v>1.8594948537468747</v>
      </c>
      <c r="F60" s="174">
        <v>4.5</v>
      </c>
      <c r="G60" s="174">
        <v>0</v>
      </c>
      <c r="H60" s="3"/>
    </row>
    <row r="61" spans="1:8" ht="12.6" customHeight="1">
      <c r="A61" s="12" t="s">
        <v>2412</v>
      </c>
      <c r="B61" s="13" t="s">
        <v>2405</v>
      </c>
      <c r="C61" s="131">
        <v>307</v>
      </c>
      <c r="D61" s="14">
        <v>5.1889078175895715</v>
      </c>
      <c r="E61" s="14">
        <v>38.670043615987247</v>
      </c>
      <c r="F61" s="174">
        <v>560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5</v>
      </c>
      <c r="D62" s="14">
        <v>0</v>
      </c>
      <c r="E62" s="14">
        <v>0</v>
      </c>
      <c r="F62" s="174">
        <v>0</v>
      </c>
      <c r="G62" s="174">
        <v>0</v>
      </c>
      <c r="H62" s="3"/>
    </row>
    <row r="63" spans="1:8" ht="12.6" customHeight="1">
      <c r="A63" s="12" t="s">
        <v>2414</v>
      </c>
      <c r="B63" s="13" t="s">
        <v>2407</v>
      </c>
      <c r="C63" s="131">
        <v>27</v>
      </c>
      <c r="D63" s="14">
        <v>1.9972592592592595</v>
      </c>
      <c r="E63" s="14">
        <v>9.9951117960138305</v>
      </c>
      <c r="F63" s="174">
        <v>52</v>
      </c>
      <c r="G63" s="174">
        <v>0</v>
      </c>
      <c r="H63" s="3"/>
    </row>
    <row r="64" spans="1:8" ht="12.6" customHeight="1">
      <c r="A64" s="12" t="s">
        <v>2415</v>
      </c>
      <c r="B64" s="13" t="s">
        <v>2408</v>
      </c>
      <c r="C64" s="131">
        <v>3</v>
      </c>
      <c r="D64" s="14">
        <v>6.6666666666666671E-3</v>
      </c>
      <c r="E64" s="14">
        <v>1.1547005383792516E-2</v>
      </c>
      <c r="F64" s="174">
        <v>0.02</v>
      </c>
      <c r="G64" s="174">
        <v>0</v>
      </c>
      <c r="H64" s="3"/>
    </row>
    <row r="65" spans="1:8" ht="12.6" customHeight="1">
      <c r="A65" s="12" t="s">
        <v>2416</v>
      </c>
      <c r="B65" s="13" t="s">
        <v>1760</v>
      </c>
      <c r="C65" s="131">
        <v>16</v>
      </c>
      <c r="D65" s="14">
        <v>0.19518749999999999</v>
      </c>
      <c r="E65" s="14">
        <v>0.35064116867057504</v>
      </c>
      <c r="F65" s="174">
        <v>1.2</v>
      </c>
      <c r="G65" s="174">
        <v>0</v>
      </c>
      <c r="H65" s="3"/>
    </row>
    <row r="66" spans="1:8" ht="12.6" customHeight="1">
      <c r="A66" s="12" t="s">
        <v>2417</v>
      </c>
      <c r="B66" s="13" t="s">
        <v>1761</v>
      </c>
      <c r="C66" s="131">
        <v>1</v>
      </c>
      <c r="D66" s="14">
        <v>5.0999999999999996</v>
      </c>
      <c r="E66" s="14" t="s">
        <v>961</v>
      </c>
      <c r="F66" s="174">
        <v>5.0999999999999996</v>
      </c>
      <c r="G66" s="174">
        <v>5.0999999999999996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1</v>
      </c>
      <c r="D68" s="14">
        <v>3.6999999999999998E-2</v>
      </c>
      <c r="E68" s="14" t="s">
        <v>961</v>
      </c>
      <c r="F68" s="174">
        <v>3.6999999999999998E-2</v>
      </c>
      <c r="G68" s="174">
        <v>3.6999999999999998E-2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961</v>
      </c>
      <c r="E69" s="14" t="s">
        <v>961</v>
      </c>
      <c r="F69" s="174" t="s">
        <v>961</v>
      </c>
      <c r="G69" s="174" t="s">
        <v>961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8</v>
      </c>
      <c r="D73" s="14">
        <v>0.27787499999999998</v>
      </c>
      <c r="E73" s="14">
        <v>0.73696606580144319</v>
      </c>
      <c r="F73" s="174">
        <v>2.1</v>
      </c>
      <c r="G73" s="174">
        <v>0</v>
      </c>
      <c r="H73" s="3"/>
    </row>
    <row r="74" spans="1:8" ht="12.6" customHeight="1">
      <c r="A74" s="12" t="s">
        <v>2425</v>
      </c>
      <c r="B74" s="13" t="s">
        <v>1769</v>
      </c>
      <c r="C74" s="131">
        <v>103</v>
      </c>
      <c r="D74" s="14">
        <v>1.1224077669902914</v>
      </c>
      <c r="E74" s="14">
        <v>4.3252927282482423</v>
      </c>
      <c r="F74" s="174">
        <v>28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2</v>
      </c>
      <c r="D75" s="14">
        <v>0</v>
      </c>
      <c r="E75" s="14">
        <v>0</v>
      </c>
      <c r="F75" s="174">
        <v>0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167</v>
      </c>
      <c r="D76" s="14">
        <v>3.7266420359281414</v>
      </c>
      <c r="E76" s="14">
        <v>22.733837641429599</v>
      </c>
      <c r="F76" s="174">
        <v>210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13</v>
      </c>
      <c r="D77" s="14">
        <v>11.851692307692305</v>
      </c>
      <c r="E77" s="14">
        <v>42.410678640299658</v>
      </c>
      <c r="F77" s="174">
        <v>153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2</v>
      </c>
      <c r="D78" s="14">
        <v>2.8500000000000001E-2</v>
      </c>
      <c r="E78" s="14">
        <v>4.0305086527633212E-2</v>
      </c>
      <c r="F78" s="174">
        <v>5.7000000000000002E-2</v>
      </c>
      <c r="G78" s="174">
        <v>0</v>
      </c>
      <c r="H78" s="3"/>
    </row>
    <row r="79" spans="1:8" ht="12.6" customHeight="1">
      <c r="A79" s="12" t="s">
        <v>1664</v>
      </c>
      <c r="B79" s="13" t="s">
        <v>1774</v>
      </c>
      <c r="C79" s="131">
        <v>89</v>
      </c>
      <c r="D79" s="14">
        <v>16.27396629213483</v>
      </c>
      <c r="E79" s="14">
        <v>77.84859120542454</v>
      </c>
      <c r="F79" s="174">
        <v>600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965</v>
      </c>
      <c r="D80" s="14">
        <v>6.8241442652849829</v>
      </c>
      <c r="E80" s="14">
        <v>36.836679933932423</v>
      </c>
      <c r="F80" s="174">
        <v>430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132</v>
      </c>
      <c r="D81" s="14">
        <v>4.3663777575757559</v>
      </c>
      <c r="E81" s="14">
        <v>27.88260665365193</v>
      </c>
      <c r="F81" s="174">
        <v>290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114</v>
      </c>
      <c r="D82" s="14">
        <v>10.738182456140342</v>
      </c>
      <c r="E82" s="14">
        <v>48.955832497049407</v>
      </c>
      <c r="F82" s="174">
        <v>340</v>
      </c>
      <c r="G82" s="174">
        <v>0</v>
      </c>
      <c r="H82" s="3"/>
    </row>
    <row r="83" spans="1:8" ht="12.6" customHeight="1">
      <c r="A83" s="12" t="s">
        <v>1668</v>
      </c>
      <c r="B83" s="13" t="s">
        <v>1778</v>
      </c>
      <c r="C83" s="131">
        <v>212</v>
      </c>
      <c r="D83" s="14">
        <v>8.2433329245282998</v>
      </c>
      <c r="E83" s="14">
        <v>38.80808449026226</v>
      </c>
      <c r="F83" s="174">
        <v>470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15</v>
      </c>
      <c r="D84" s="14">
        <v>1.0212666666666668</v>
      </c>
      <c r="E84" s="14">
        <v>3.8672503791761521</v>
      </c>
      <c r="F84" s="174">
        <v>15</v>
      </c>
      <c r="G84" s="174">
        <v>0</v>
      </c>
      <c r="H84" s="3"/>
    </row>
    <row r="85" spans="1:8" ht="12.6" customHeight="1">
      <c r="A85" s="12" t="s">
        <v>1670</v>
      </c>
      <c r="B85" s="13" t="s">
        <v>1780</v>
      </c>
      <c r="C85" s="131">
        <v>587</v>
      </c>
      <c r="D85" s="14">
        <v>8.5535796933560544</v>
      </c>
      <c r="E85" s="14">
        <v>46.508927066877042</v>
      </c>
      <c r="F85" s="174">
        <v>613.5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345</v>
      </c>
      <c r="D86" s="14">
        <v>6.1466664637681099</v>
      </c>
      <c r="E86" s="14">
        <v>38.214428843242054</v>
      </c>
      <c r="F86" s="174">
        <v>550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114</v>
      </c>
      <c r="D87" s="14">
        <v>1.8577035087719298</v>
      </c>
      <c r="E87" s="14">
        <v>10.858732400971892</v>
      </c>
      <c r="F87" s="174">
        <v>100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850</v>
      </c>
      <c r="D88" s="14">
        <v>8.1070647117647017</v>
      </c>
      <c r="E88" s="14">
        <v>45.171053586373546</v>
      </c>
      <c r="F88" s="174">
        <v>625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30</v>
      </c>
      <c r="D89" s="14">
        <v>5.9963999999999995</v>
      </c>
      <c r="E89" s="14">
        <v>27.319709734409951</v>
      </c>
      <c r="F89" s="174">
        <v>150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201</v>
      </c>
      <c r="D90" s="14">
        <v>5.9269684079601959</v>
      </c>
      <c r="E90" s="14">
        <v>45.353827100549729</v>
      </c>
      <c r="F90" s="174">
        <v>616.70000000000005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1</v>
      </c>
      <c r="D91" s="14">
        <v>0</v>
      </c>
      <c r="E91" s="14" t="s">
        <v>961</v>
      </c>
      <c r="F91" s="174">
        <v>0</v>
      </c>
      <c r="G91" s="174">
        <v>0</v>
      </c>
      <c r="H91" s="3"/>
    </row>
    <row r="92" spans="1:8" ht="12.6" customHeight="1">
      <c r="A92" s="12" t="s">
        <v>1677</v>
      </c>
      <c r="B92" s="13" t="s">
        <v>1787</v>
      </c>
      <c r="C92" s="131">
        <v>41</v>
      </c>
      <c r="D92" s="14">
        <v>14.647158536585364</v>
      </c>
      <c r="E92" s="14">
        <v>63.322506247822254</v>
      </c>
      <c r="F92" s="174">
        <v>400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4067</v>
      </c>
      <c r="D93" s="14">
        <v>3.3224618883698325</v>
      </c>
      <c r="E93" s="14">
        <v>24.915316602991197</v>
      </c>
      <c r="F93" s="174">
        <v>480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1</v>
      </c>
      <c r="D94" s="14">
        <v>0</v>
      </c>
      <c r="E94" s="14" t="s">
        <v>961</v>
      </c>
      <c r="F94" s="174">
        <v>0</v>
      </c>
      <c r="G94" s="174">
        <v>0</v>
      </c>
      <c r="H94" s="3"/>
    </row>
    <row r="95" spans="1:8" ht="12.6" customHeight="1">
      <c r="A95" s="12" t="s">
        <v>1680</v>
      </c>
      <c r="B95" s="13" t="s">
        <v>1790</v>
      </c>
      <c r="C95" s="131">
        <v>1</v>
      </c>
      <c r="D95" s="14">
        <v>0.03</v>
      </c>
      <c r="E95" s="14" t="s">
        <v>961</v>
      </c>
      <c r="F95" s="174">
        <v>0.03</v>
      </c>
      <c r="G95" s="174">
        <v>0.03</v>
      </c>
      <c r="H95" s="3"/>
    </row>
    <row r="96" spans="1:8" ht="12.6" customHeight="1">
      <c r="A96" s="12" t="s">
        <v>1681</v>
      </c>
      <c r="B96" s="13" t="s">
        <v>1791</v>
      </c>
      <c r="C96" s="131">
        <v>0</v>
      </c>
      <c r="D96" s="14" t="s">
        <v>961</v>
      </c>
      <c r="E96" s="14" t="s">
        <v>961</v>
      </c>
      <c r="F96" s="174" t="s">
        <v>961</v>
      </c>
      <c r="G96" s="174" t="s">
        <v>961</v>
      </c>
      <c r="H96" s="3"/>
    </row>
    <row r="97" spans="1:8" ht="12.6" customHeight="1">
      <c r="A97" s="12" t="s">
        <v>1682</v>
      </c>
      <c r="B97" s="13" t="s">
        <v>1792</v>
      </c>
      <c r="C97" s="131">
        <v>15</v>
      </c>
      <c r="D97" s="14">
        <v>3.8552666666666666</v>
      </c>
      <c r="E97" s="14">
        <v>13.340043437853176</v>
      </c>
      <c r="F97" s="174">
        <v>52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7</v>
      </c>
      <c r="D98" s="14">
        <v>1.8571428571428572E-2</v>
      </c>
      <c r="E98" s="14">
        <v>3.7606990231680529E-2</v>
      </c>
      <c r="F98" s="174">
        <v>0.1</v>
      </c>
      <c r="G98" s="174">
        <v>0</v>
      </c>
      <c r="H98" s="3"/>
    </row>
    <row r="99" spans="1:8" ht="12.6" customHeight="1">
      <c r="A99" s="12" t="s">
        <v>1684</v>
      </c>
      <c r="B99" s="13" t="s">
        <v>1794</v>
      </c>
      <c r="C99" s="131">
        <v>22</v>
      </c>
      <c r="D99" s="14">
        <v>4.9954545454545453E-2</v>
      </c>
      <c r="E99" s="14">
        <v>0.11119801183248665</v>
      </c>
      <c r="F99" s="174">
        <v>0.4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119</v>
      </c>
      <c r="D100" s="14">
        <v>9.3283735294117633</v>
      </c>
      <c r="E100" s="14">
        <v>44.139821920018264</v>
      </c>
      <c r="F100" s="174">
        <v>330</v>
      </c>
      <c r="G100" s="174">
        <v>0</v>
      </c>
      <c r="H100" s="3"/>
    </row>
    <row r="101" spans="1:8" ht="12.6" customHeight="1">
      <c r="A101" s="12" t="s">
        <v>493</v>
      </c>
      <c r="B101" s="13" t="s">
        <v>696</v>
      </c>
      <c r="C101" s="131">
        <v>3</v>
      </c>
      <c r="D101" s="14">
        <v>0.34699999999999998</v>
      </c>
      <c r="E101" s="14">
        <v>0.60102163022640043</v>
      </c>
      <c r="F101" s="174">
        <v>1.0409999999999999</v>
      </c>
      <c r="G101" s="174">
        <v>0</v>
      </c>
      <c r="H101" s="3"/>
    </row>
    <row r="102" spans="1:8" ht="12.6" customHeight="1">
      <c r="A102" s="12" t="s">
        <v>699</v>
      </c>
      <c r="B102" s="13" t="s">
        <v>697</v>
      </c>
      <c r="C102" s="131">
        <v>68</v>
      </c>
      <c r="D102" s="14">
        <v>7.7483235294117643</v>
      </c>
      <c r="E102" s="14">
        <v>49.087862893752629</v>
      </c>
      <c r="F102" s="174">
        <v>382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213</v>
      </c>
      <c r="D103" s="14">
        <v>3.7939870892018779</v>
      </c>
      <c r="E103" s="14">
        <v>24.213138852378012</v>
      </c>
      <c r="F103" s="174">
        <v>300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1372</v>
      </c>
      <c r="D104" s="14">
        <v>4.6560187704081697</v>
      </c>
      <c r="E104" s="14">
        <v>35.724547760499838</v>
      </c>
      <c r="F104" s="174">
        <v>583.29999999999995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14</v>
      </c>
      <c r="D105" s="14">
        <v>0.56028571428571428</v>
      </c>
      <c r="E105" s="14">
        <v>1.8598522864659246</v>
      </c>
      <c r="F105" s="174">
        <v>7</v>
      </c>
      <c r="G105" s="174">
        <v>0</v>
      </c>
      <c r="H105" s="3"/>
    </row>
    <row r="106" spans="1:8" ht="12.6" customHeight="1">
      <c r="A106" s="14"/>
      <c r="B106" s="4" t="s">
        <v>499</v>
      </c>
      <c r="C106" s="132">
        <v>16570</v>
      </c>
      <c r="D106" s="133">
        <v>5.8278278809293083</v>
      </c>
      <c r="E106" s="133">
        <v>36.674033137897929</v>
      </c>
      <c r="F106" s="183">
        <v>670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3">
    <mergeCell ref="A5:B5"/>
    <mergeCell ref="F3:G3"/>
    <mergeCell ref="F4:G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1524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325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87</v>
      </c>
      <c r="D6" s="14">
        <v>75.249655172413796</v>
      </c>
      <c r="E6" s="14">
        <v>78.271134057351546</v>
      </c>
      <c r="F6" s="174">
        <v>436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7.1</v>
      </c>
      <c r="E7" s="14" t="s">
        <v>961</v>
      </c>
      <c r="F7" s="174">
        <v>7.1</v>
      </c>
      <c r="G7" s="174">
        <v>7.1</v>
      </c>
      <c r="H7" s="3"/>
    </row>
    <row r="8" spans="1:8" ht="12.6" customHeight="1">
      <c r="A8" s="12" t="s">
        <v>451</v>
      </c>
      <c r="B8" s="13" t="s">
        <v>956</v>
      </c>
      <c r="C8" s="131">
        <v>2</v>
      </c>
      <c r="D8" s="14">
        <v>0.85</v>
      </c>
      <c r="E8" s="14">
        <v>1.2020815280171306</v>
      </c>
      <c r="F8" s="174">
        <v>1.7</v>
      </c>
      <c r="G8" s="174">
        <v>0</v>
      </c>
      <c r="H8" s="3"/>
    </row>
    <row r="9" spans="1:8" ht="12.6" customHeight="1">
      <c r="A9" s="12" t="s">
        <v>452</v>
      </c>
      <c r="B9" s="13" t="s">
        <v>957</v>
      </c>
      <c r="C9" s="131">
        <v>2</v>
      </c>
      <c r="D9" s="14">
        <v>0.89500000000000002</v>
      </c>
      <c r="E9" s="14">
        <v>0.67175144212722027</v>
      </c>
      <c r="F9" s="174">
        <v>1.37</v>
      </c>
      <c r="G9" s="174">
        <v>0.42</v>
      </c>
      <c r="H9" s="3"/>
    </row>
    <row r="10" spans="1:8" ht="12.6" customHeight="1">
      <c r="A10" s="12" t="s">
        <v>453</v>
      </c>
      <c r="B10" s="13" t="s">
        <v>958</v>
      </c>
      <c r="C10" s="131">
        <v>21</v>
      </c>
      <c r="D10" s="14">
        <v>8.4057142857142857</v>
      </c>
      <c r="E10" s="14">
        <v>27.590284444243878</v>
      </c>
      <c r="F10" s="174">
        <v>128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29</v>
      </c>
      <c r="D11" s="14">
        <v>3.6141379310344837</v>
      </c>
      <c r="E11" s="14">
        <v>6.2325840302864153</v>
      </c>
      <c r="F11" s="174">
        <v>25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1</v>
      </c>
      <c r="D12" s="14">
        <v>1</v>
      </c>
      <c r="E12" s="14" t="s">
        <v>961</v>
      </c>
      <c r="F12" s="174">
        <v>1</v>
      </c>
      <c r="G12" s="174">
        <v>1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1154</v>
      </c>
      <c r="D14" s="14">
        <v>10.541557478336209</v>
      </c>
      <c r="E14" s="14">
        <v>40.74679703656598</v>
      </c>
      <c r="F14" s="174">
        <v>1322.51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234</v>
      </c>
      <c r="D15" s="14">
        <v>6.2112136752136786</v>
      </c>
      <c r="E15" s="14">
        <v>10.013088589230492</v>
      </c>
      <c r="F15" s="174">
        <v>80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230</v>
      </c>
      <c r="D16" s="14">
        <v>5.9848695652173953</v>
      </c>
      <c r="E16" s="14">
        <v>9.1063912835978371</v>
      </c>
      <c r="F16" s="174">
        <v>100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12</v>
      </c>
      <c r="D17" s="14">
        <v>6.36</v>
      </c>
      <c r="E17" s="14">
        <v>5.0045270414986165</v>
      </c>
      <c r="F17" s="174">
        <v>17</v>
      </c>
      <c r="G17" s="174">
        <v>0.6</v>
      </c>
      <c r="H17" s="3"/>
    </row>
    <row r="18" spans="1:8" ht="12.6" customHeight="1">
      <c r="A18" s="12" t="s">
        <v>461</v>
      </c>
      <c r="B18" s="13" t="s">
        <v>2362</v>
      </c>
      <c r="C18" s="131">
        <v>18</v>
      </c>
      <c r="D18" s="14">
        <v>6.8594444444444447</v>
      </c>
      <c r="E18" s="14">
        <v>4.1952458698503872</v>
      </c>
      <c r="F18" s="174">
        <v>19.2</v>
      </c>
      <c r="G18" s="174">
        <v>1</v>
      </c>
      <c r="H18" s="3"/>
    </row>
    <row r="19" spans="1:8" ht="12.6" customHeight="1">
      <c r="A19" s="12" t="s">
        <v>462</v>
      </c>
      <c r="B19" s="13" t="s">
        <v>2363</v>
      </c>
      <c r="C19" s="131">
        <v>157</v>
      </c>
      <c r="D19" s="14">
        <v>2.8978917197452239</v>
      </c>
      <c r="E19" s="14">
        <v>2.5971213146127026</v>
      </c>
      <c r="F19" s="174">
        <v>15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37</v>
      </c>
      <c r="D20" s="14">
        <v>12.089729729729731</v>
      </c>
      <c r="E20" s="14">
        <v>11.348263569200176</v>
      </c>
      <c r="F20" s="174">
        <v>43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707</v>
      </c>
      <c r="D21" s="14">
        <v>9.8565770862800619</v>
      </c>
      <c r="E21" s="14">
        <v>26.185983781863271</v>
      </c>
      <c r="F21" s="174">
        <v>389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45</v>
      </c>
      <c r="D22" s="14">
        <v>4.5840000000000005</v>
      </c>
      <c r="E22" s="14">
        <v>7.2527544610807881</v>
      </c>
      <c r="F22" s="174">
        <v>38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63</v>
      </c>
      <c r="D23" s="14">
        <v>7.4384126984126988</v>
      </c>
      <c r="E23" s="14">
        <v>10.513399162781047</v>
      </c>
      <c r="F23" s="174">
        <v>56.1</v>
      </c>
      <c r="G23" s="174">
        <v>0.19</v>
      </c>
      <c r="H23" s="3"/>
    </row>
    <row r="24" spans="1:8" ht="12.6" customHeight="1">
      <c r="A24" s="12" t="s">
        <v>467</v>
      </c>
      <c r="B24" s="13" t="s">
        <v>2368</v>
      </c>
      <c r="C24" s="131">
        <v>69</v>
      </c>
      <c r="D24" s="14">
        <v>5.0250869565217382</v>
      </c>
      <c r="E24" s="14">
        <v>5.5469494736220186</v>
      </c>
      <c r="F24" s="174">
        <v>28.9</v>
      </c>
      <c r="G24" s="174">
        <v>0.2</v>
      </c>
      <c r="H24" s="3"/>
    </row>
    <row r="25" spans="1:8" ht="12.6" customHeight="1">
      <c r="A25" s="12" t="s">
        <v>468</v>
      </c>
      <c r="B25" s="13" t="s">
        <v>2369</v>
      </c>
      <c r="C25" s="131">
        <v>5</v>
      </c>
      <c r="D25" s="14">
        <v>31.4</v>
      </c>
      <c r="E25" s="14">
        <v>17.388358174364829</v>
      </c>
      <c r="F25" s="174">
        <v>50.5</v>
      </c>
      <c r="G25" s="174">
        <v>8.6</v>
      </c>
      <c r="H25" s="3"/>
    </row>
    <row r="26" spans="1:8" ht="12.6" customHeight="1">
      <c r="A26" s="12" t="s">
        <v>469</v>
      </c>
      <c r="B26" s="13" t="s">
        <v>2370</v>
      </c>
      <c r="C26" s="131">
        <v>202</v>
      </c>
      <c r="D26" s="14">
        <v>3.3723663366336636</v>
      </c>
      <c r="E26" s="14">
        <v>4.5194159976325645</v>
      </c>
      <c r="F26" s="174">
        <v>30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172</v>
      </c>
      <c r="D27" s="14">
        <v>7.8451686046511639</v>
      </c>
      <c r="E27" s="14">
        <v>14.399938865633398</v>
      </c>
      <c r="F27" s="174">
        <v>120</v>
      </c>
      <c r="G27" s="174">
        <v>0.38</v>
      </c>
      <c r="H27" s="3"/>
    </row>
    <row r="28" spans="1:8" ht="12.6" customHeight="1">
      <c r="A28" s="12" t="s">
        <v>471</v>
      </c>
      <c r="B28" s="13" t="s">
        <v>2372</v>
      </c>
      <c r="C28" s="131">
        <v>110</v>
      </c>
      <c r="D28" s="14">
        <v>6.2213181818181802</v>
      </c>
      <c r="E28" s="14">
        <v>13.562194429437598</v>
      </c>
      <c r="F28" s="174">
        <v>120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528</v>
      </c>
      <c r="D29" s="14">
        <v>15.003982954545446</v>
      </c>
      <c r="E29" s="14">
        <v>27.013264696256044</v>
      </c>
      <c r="F29" s="174">
        <v>471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79</v>
      </c>
      <c r="D30" s="14">
        <v>9.3694936708860741</v>
      </c>
      <c r="E30" s="14">
        <v>10.689286140892785</v>
      </c>
      <c r="F30" s="174">
        <v>70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78</v>
      </c>
      <c r="D31" s="14">
        <v>12.83852564102564</v>
      </c>
      <c r="E31" s="14">
        <v>24.037700814769558</v>
      </c>
      <c r="F31" s="174">
        <v>180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55</v>
      </c>
      <c r="D32" s="14">
        <v>11.383636363636361</v>
      </c>
      <c r="E32" s="14">
        <v>14.062036410615217</v>
      </c>
      <c r="F32" s="174">
        <v>68.7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255</v>
      </c>
      <c r="D33" s="14">
        <v>8.7516078431372506</v>
      </c>
      <c r="E33" s="14">
        <v>12.094584497878227</v>
      </c>
      <c r="F33" s="174">
        <v>102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158</v>
      </c>
      <c r="D34" s="14">
        <v>10.518955696202532</v>
      </c>
      <c r="E34" s="14">
        <v>16.222130447606784</v>
      </c>
      <c r="F34" s="174">
        <v>156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27</v>
      </c>
      <c r="D35" s="14">
        <v>11.093703703703705</v>
      </c>
      <c r="E35" s="14">
        <v>13.558963583080139</v>
      </c>
      <c r="F35" s="174">
        <v>53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409</v>
      </c>
      <c r="D36" s="14">
        <v>10.15625183374083</v>
      </c>
      <c r="E36" s="14">
        <v>12.832083069005428</v>
      </c>
      <c r="F36" s="174">
        <v>120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52</v>
      </c>
      <c r="D37" s="14">
        <v>7.2803846153846159</v>
      </c>
      <c r="E37" s="14">
        <v>8.1610896431111417</v>
      </c>
      <c r="F37" s="174">
        <v>36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54</v>
      </c>
      <c r="D38" s="14">
        <v>5.9253518518518513</v>
      </c>
      <c r="E38" s="14">
        <v>11.345182997696552</v>
      </c>
      <c r="F38" s="174">
        <v>57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5</v>
      </c>
      <c r="D39" s="14">
        <v>2.2256</v>
      </c>
      <c r="E39" s="14">
        <v>1.9310714124547541</v>
      </c>
      <c r="F39" s="174">
        <v>5.2</v>
      </c>
      <c r="G39" s="174">
        <v>0.46800000000000003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2.6666666666666665</v>
      </c>
      <c r="E40" s="14">
        <v>2.9280255007997003</v>
      </c>
      <c r="F40" s="174">
        <v>5.8</v>
      </c>
      <c r="G40" s="174">
        <v>0</v>
      </c>
      <c r="H40" s="3"/>
    </row>
    <row r="41" spans="1:8" ht="12.6" customHeight="1">
      <c r="A41" s="12" t="s">
        <v>5956</v>
      </c>
      <c r="B41" s="13" t="s">
        <v>2385</v>
      </c>
      <c r="C41" s="131">
        <v>2215</v>
      </c>
      <c r="D41" s="14">
        <v>8.7946690744920861</v>
      </c>
      <c r="E41" s="14">
        <v>7.962332519044061</v>
      </c>
      <c r="F41" s="174">
        <v>62.5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4</v>
      </c>
      <c r="D44" s="14">
        <v>15.4</v>
      </c>
      <c r="E44" s="14">
        <v>9.1276137809031646</v>
      </c>
      <c r="F44" s="174">
        <v>21</v>
      </c>
      <c r="G44" s="174">
        <v>1.8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2</v>
      </c>
      <c r="D46" s="14">
        <v>29</v>
      </c>
      <c r="E46" s="14">
        <v>32.244069222106567</v>
      </c>
      <c r="F46" s="174">
        <v>51.8</v>
      </c>
      <c r="G46" s="174">
        <v>6.2</v>
      </c>
      <c r="H46" s="3"/>
    </row>
    <row r="47" spans="1:8" ht="12.6" customHeight="1">
      <c r="A47" s="12" t="s">
        <v>1077</v>
      </c>
      <c r="B47" s="13" t="s">
        <v>2391</v>
      </c>
      <c r="C47" s="131">
        <v>21</v>
      </c>
      <c r="D47" s="14">
        <v>10.037142857142859</v>
      </c>
      <c r="E47" s="14">
        <v>13.683159044189006</v>
      </c>
      <c r="F47" s="174">
        <v>56</v>
      </c>
      <c r="G47" s="174">
        <v>0.4</v>
      </c>
      <c r="H47" s="3"/>
    </row>
    <row r="48" spans="1:8" ht="12.6" customHeight="1">
      <c r="A48" s="12" t="s">
        <v>1078</v>
      </c>
      <c r="B48" s="13" t="s">
        <v>2392</v>
      </c>
      <c r="C48" s="131">
        <v>1</v>
      </c>
      <c r="D48" s="14">
        <v>6.6</v>
      </c>
      <c r="E48" s="14" t="s">
        <v>961</v>
      </c>
      <c r="F48" s="174">
        <v>6.6</v>
      </c>
      <c r="G48" s="174">
        <v>6.6</v>
      </c>
      <c r="H48" s="3"/>
    </row>
    <row r="49" spans="1:8" ht="12.6" customHeight="1">
      <c r="A49" s="12" t="s">
        <v>1079</v>
      </c>
      <c r="B49" s="13" t="s">
        <v>2393</v>
      </c>
      <c r="C49" s="131">
        <v>11</v>
      </c>
      <c r="D49" s="14">
        <v>25.081818181818178</v>
      </c>
      <c r="E49" s="14">
        <v>21.384986237162664</v>
      </c>
      <c r="F49" s="174">
        <v>84</v>
      </c>
      <c r="G49" s="174">
        <v>4.0999999999999996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1</v>
      </c>
      <c r="D51" s="14">
        <v>9.6999999999999993</v>
      </c>
      <c r="E51" s="14" t="s">
        <v>961</v>
      </c>
      <c r="F51" s="174">
        <v>9.6999999999999993</v>
      </c>
      <c r="G51" s="174">
        <v>9.6999999999999993</v>
      </c>
      <c r="H51" s="3"/>
    </row>
    <row r="52" spans="1:8" ht="12.6" customHeight="1">
      <c r="A52" s="12" t="s">
        <v>1082</v>
      </c>
      <c r="B52" s="13" t="s">
        <v>2396</v>
      </c>
      <c r="C52" s="131">
        <v>10</v>
      </c>
      <c r="D52" s="14">
        <v>12.51</v>
      </c>
      <c r="E52" s="14">
        <v>8.3050787674370312</v>
      </c>
      <c r="F52" s="174">
        <v>29.9</v>
      </c>
      <c r="G52" s="174">
        <v>1.6</v>
      </c>
      <c r="H52" s="3"/>
    </row>
    <row r="53" spans="1:8" ht="12.6" customHeight="1">
      <c r="A53" s="12" t="s">
        <v>1083</v>
      </c>
      <c r="B53" s="13" t="s">
        <v>2397</v>
      </c>
      <c r="C53" s="131">
        <v>86</v>
      </c>
      <c r="D53" s="14">
        <v>16.653720930232552</v>
      </c>
      <c r="E53" s="14">
        <v>11.929998673291353</v>
      </c>
      <c r="F53" s="174">
        <v>55</v>
      </c>
      <c r="G53" s="174">
        <v>2.4300000000000002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11</v>
      </c>
      <c r="D55" s="14">
        <v>10.035454545454545</v>
      </c>
      <c r="E55" s="14">
        <v>7.5269347860020206</v>
      </c>
      <c r="F55" s="174">
        <v>23</v>
      </c>
      <c r="G55" s="174">
        <v>1.6</v>
      </c>
      <c r="H55" s="3"/>
    </row>
    <row r="56" spans="1:8" ht="12.6" customHeight="1">
      <c r="A56" s="12" t="s">
        <v>1086</v>
      </c>
      <c r="B56" s="13" t="s">
        <v>2400</v>
      </c>
      <c r="C56" s="131">
        <v>3</v>
      </c>
      <c r="D56" s="14">
        <v>9.1999999999999993</v>
      </c>
      <c r="E56" s="14">
        <v>8.9145947748621754</v>
      </c>
      <c r="F56" s="174">
        <v>19.399999999999999</v>
      </c>
      <c r="G56" s="174">
        <v>2.9</v>
      </c>
      <c r="H56" s="3"/>
    </row>
    <row r="57" spans="1:8" ht="12.6" customHeight="1">
      <c r="A57" s="12" t="s">
        <v>1087</v>
      </c>
      <c r="B57" s="13" t="s">
        <v>2401</v>
      </c>
      <c r="C57" s="131">
        <v>19</v>
      </c>
      <c r="D57" s="14">
        <v>7.7868421052631591</v>
      </c>
      <c r="E57" s="14">
        <v>6.2881688313420749</v>
      </c>
      <c r="F57" s="174">
        <v>21</v>
      </c>
      <c r="G57" s="174">
        <v>0.4</v>
      </c>
      <c r="H57" s="3"/>
    </row>
    <row r="58" spans="1:8" ht="12.6" customHeight="1">
      <c r="A58" s="12" t="s">
        <v>2409</v>
      </c>
      <c r="B58" s="13" t="s">
        <v>2402</v>
      </c>
      <c r="C58" s="131">
        <v>4</v>
      </c>
      <c r="D58" s="14">
        <v>1.9</v>
      </c>
      <c r="E58" s="14">
        <v>1.3784048752090223</v>
      </c>
      <c r="F58" s="174">
        <v>3.8</v>
      </c>
      <c r="G58" s="174">
        <v>0.5</v>
      </c>
      <c r="H58" s="3"/>
    </row>
    <row r="59" spans="1:8" ht="12.6" customHeight="1">
      <c r="A59" s="12" t="s">
        <v>2410</v>
      </c>
      <c r="B59" s="13" t="s">
        <v>2403</v>
      </c>
      <c r="C59" s="131">
        <v>6</v>
      </c>
      <c r="D59" s="14">
        <v>16.54</v>
      </c>
      <c r="E59" s="14">
        <v>8.3827441807560792</v>
      </c>
      <c r="F59" s="174">
        <v>24</v>
      </c>
      <c r="G59" s="174">
        <v>4.7</v>
      </c>
      <c r="H59" s="3"/>
    </row>
    <row r="60" spans="1:8" ht="12.6" customHeight="1">
      <c r="A60" s="12" t="s">
        <v>2411</v>
      </c>
      <c r="B60" s="13" t="s">
        <v>2404</v>
      </c>
      <c r="C60" s="131">
        <v>8</v>
      </c>
      <c r="D60" s="14">
        <v>22.537500000000001</v>
      </c>
      <c r="E60" s="14">
        <v>29.40699321590019</v>
      </c>
      <c r="F60" s="174">
        <v>92</v>
      </c>
      <c r="G60" s="174">
        <v>1.7</v>
      </c>
      <c r="H60" s="3"/>
    </row>
    <row r="61" spans="1:8" ht="12.6" customHeight="1">
      <c r="A61" s="12" t="s">
        <v>2412</v>
      </c>
      <c r="B61" s="13" t="s">
        <v>2405</v>
      </c>
      <c r="C61" s="131">
        <v>286</v>
      </c>
      <c r="D61" s="14">
        <v>12.641660839160833</v>
      </c>
      <c r="E61" s="14">
        <v>8.5903889555347526</v>
      </c>
      <c r="F61" s="174">
        <v>52.96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3</v>
      </c>
      <c r="D62" s="14">
        <v>15.466666666666669</v>
      </c>
      <c r="E62" s="14">
        <v>6.900966115938644</v>
      </c>
      <c r="F62" s="174">
        <v>22.3</v>
      </c>
      <c r="G62" s="174">
        <v>8.5</v>
      </c>
      <c r="H62" s="3"/>
    </row>
    <row r="63" spans="1:8" ht="12.6" customHeight="1">
      <c r="A63" s="12" t="s">
        <v>2414</v>
      </c>
      <c r="B63" s="13" t="s">
        <v>2407</v>
      </c>
      <c r="C63" s="131">
        <v>23</v>
      </c>
      <c r="D63" s="14">
        <v>10.271304347826089</v>
      </c>
      <c r="E63" s="14">
        <v>8.2423051190725314</v>
      </c>
      <c r="F63" s="174">
        <v>32.6</v>
      </c>
      <c r="G63" s="174">
        <v>1.5</v>
      </c>
      <c r="H63" s="3"/>
    </row>
    <row r="64" spans="1:8" ht="12.6" customHeight="1">
      <c r="A64" s="12" t="s">
        <v>2415</v>
      </c>
      <c r="B64" s="13" t="s">
        <v>2408</v>
      </c>
      <c r="C64" s="131">
        <v>3</v>
      </c>
      <c r="D64" s="14">
        <v>33.666666666666664</v>
      </c>
      <c r="E64" s="14">
        <v>30.328589372625512</v>
      </c>
      <c r="F64" s="174">
        <v>67.7</v>
      </c>
      <c r="G64" s="174">
        <v>9.5</v>
      </c>
      <c r="H64" s="3"/>
    </row>
    <row r="65" spans="1:8" ht="12.6" customHeight="1">
      <c r="A65" s="12" t="s">
        <v>2416</v>
      </c>
      <c r="B65" s="13" t="s">
        <v>1760</v>
      </c>
      <c r="C65" s="131">
        <v>18</v>
      </c>
      <c r="D65" s="14">
        <v>13.089666666666666</v>
      </c>
      <c r="E65" s="14">
        <v>9.8457117389784941</v>
      </c>
      <c r="F65" s="174">
        <v>36.299999999999997</v>
      </c>
      <c r="G65" s="174">
        <v>0.6</v>
      </c>
      <c r="H65" s="3"/>
    </row>
    <row r="66" spans="1:8" ht="12.6" customHeight="1">
      <c r="A66" s="12" t="s">
        <v>2417</v>
      </c>
      <c r="B66" s="13" t="s">
        <v>1761</v>
      </c>
      <c r="C66" s="131">
        <v>0</v>
      </c>
      <c r="D66" s="14" t="s">
        <v>961</v>
      </c>
      <c r="E66" s="14" t="s">
        <v>961</v>
      </c>
      <c r="F66" s="174" t="s">
        <v>961</v>
      </c>
      <c r="G66" s="174" t="s">
        <v>961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2</v>
      </c>
      <c r="D68" s="14">
        <v>15.1</v>
      </c>
      <c r="E68" s="14">
        <v>1.5556349186104097</v>
      </c>
      <c r="F68" s="174">
        <v>16.2</v>
      </c>
      <c r="G68" s="174">
        <v>14</v>
      </c>
      <c r="H68" s="3"/>
    </row>
    <row r="69" spans="1:8" ht="12.6" customHeight="1">
      <c r="A69" s="12" t="s">
        <v>2420</v>
      </c>
      <c r="B69" s="13" t="s">
        <v>1764</v>
      </c>
      <c r="C69" s="131">
        <v>1</v>
      </c>
      <c r="D69" s="14">
        <v>45</v>
      </c>
      <c r="E69" s="14" t="s">
        <v>961</v>
      </c>
      <c r="F69" s="174">
        <v>45</v>
      </c>
      <c r="G69" s="174">
        <v>45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9</v>
      </c>
      <c r="D73" s="14">
        <v>17.022222222222222</v>
      </c>
      <c r="E73" s="14">
        <v>10.616352690281369</v>
      </c>
      <c r="F73" s="174">
        <v>38</v>
      </c>
      <c r="G73" s="174">
        <v>4.9000000000000004</v>
      </c>
      <c r="H73" s="3"/>
    </row>
    <row r="74" spans="1:8" ht="12.6" customHeight="1">
      <c r="A74" s="12" t="s">
        <v>2425</v>
      </c>
      <c r="B74" s="13" t="s">
        <v>1769</v>
      </c>
      <c r="C74" s="131">
        <v>60</v>
      </c>
      <c r="D74" s="14">
        <v>14.497666666666671</v>
      </c>
      <c r="E74" s="14">
        <v>13.547746997215626</v>
      </c>
      <c r="F74" s="174">
        <v>79.599999999999994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3</v>
      </c>
      <c r="D75" s="14">
        <v>7.6966666666666663</v>
      </c>
      <c r="E75" s="14">
        <v>12.306422442502667</v>
      </c>
      <c r="F75" s="174">
        <v>21.89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163</v>
      </c>
      <c r="D76" s="14">
        <v>7.272926380368097</v>
      </c>
      <c r="E76" s="14">
        <v>9.3384961908038431</v>
      </c>
      <c r="F76" s="174">
        <v>51.4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10</v>
      </c>
      <c r="D77" s="14">
        <v>10.77</v>
      </c>
      <c r="E77" s="14">
        <v>5.9662104108610361</v>
      </c>
      <c r="F77" s="174">
        <v>17.600000000000001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1</v>
      </c>
      <c r="D78" s="14">
        <v>14</v>
      </c>
      <c r="E78" s="14" t="s">
        <v>961</v>
      </c>
      <c r="F78" s="174">
        <v>14</v>
      </c>
      <c r="G78" s="174">
        <v>14</v>
      </c>
      <c r="H78" s="3"/>
    </row>
    <row r="79" spans="1:8" ht="12.6" customHeight="1">
      <c r="A79" s="12" t="s">
        <v>1664</v>
      </c>
      <c r="B79" s="13" t="s">
        <v>1774</v>
      </c>
      <c r="C79" s="131">
        <v>100</v>
      </c>
      <c r="D79" s="14">
        <v>11.192000000000002</v>
      </c>
      <c r="E79" s="14">
        <v>22.962863915285464</v>
      </c>
      <c r="F79" s="174">
        <v>200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542</v>
      </c>
      <c r="D80" s="14">
        <v>10.898099630996315</v>
      </c>
      <c r="E80" s="14">
        <v>19.761682504524966</v>
      </c>
      <c r="F80" s="174">
        <v>434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107</v>
      </c>
      <c r="D81" s="14">
        <v>15.193728971962614</v>
      </c>
      <c r="E81" s="14">
        <v>11.341170556678092</v>
      </c>
      <c r="F81" s="174">
        <v>67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104</v>
      </c>
      <c r="D82" s="14">
        <v>6.494278846153847</v>
      </c>
      <c r="E82" s="14">
        <v>4.7591129965281258</v>
      </c>
      <c r="F82" s="174">
        <v>23.6</v>
      </c>
      <c r="G82" s="174">
        <v>0.4</v>
      </c>
      <c r="H82" s="3"/>
    </row>
    <row r="83" spans="1:8" ht="12.6" customHeight="1">
      <c r="A83" s="12" t="s">
        <v>1668</v>
      </c>
      <c r="B83" s="13" t="s">
        <v>1778</v>
      </c>
      <c r="C83" s="131">
        <v>232</v>
      </c>
      <c r="D83" s="14">
        <v>5.436224137931033</v>
      </c>
      <c r="E83" s="14">
        <v>9.3899488927940915</v>
      </c>
      <c r="F83" s="174">
        <v>120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17</v>
      </c>
      <c r="D84" s="14">
        <v>12.09</v>
      </c>
      <c r="E84" s="14">
        <v>6.7065639488489133</v>
      </c>
      <c r="F84" s="174">
        <v>24.4</v>
      </c>
      <c r="G84" s="174">
        <v>1.8</v>
      </c>
      <c r="H84" s="3"/>
    </row>
    <row r="85" spans="1:8" ht="12.6" customHeight="1">
      <c r="A85" s="12" t="s">
        <v>1670</v>
      </c>
      <c r="B85" s="13" t="s">
        <v>1780</v>
      </c>
      <c r="C85" s="131">
        <v>509</v>
      </c>
      <c r="D85" s="14">
        <v>15.094931237721029</v>
      </c>
      <c r="E85" s="14">
        <v>54.949086533582921</v>
      </c>
      <c r="F85" s="174">
        <v>1213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315</v>
      </c>
      <c r="D86" s="14">
        <v>22.094968253968268</v>
      </c>
      <c r="E86" s="14">
        <v>16.886901130049246</v>
      </c>
      <c r="F86" s="174">
        <v>163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97</v>
      </c>
      <c r="D87" s="14">
        <v>17.051835051546394</v>
      </c>
      <c r="E87" s="14">
        <v>13.787626460345106</v>
      </c>
      <c r="F87" s="174">
        <v>100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678</v>
      </c>
      <c r="D88" s="14">
        <v>12.251741932153401</v>
      </c>
      <c r="E88" s="14">
        <v>6.8153508583967737</v>
      </c>
      <c r="F88" s="174">
        <v>39.5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28</v>
      </c>
      <c r="D89" s="14">
        <v>18.220357142857143</v>
      </c>
      <c r="E89" s="14">
        <v>20.058382653707142</v>
      </c>
      <c r="F89" s="174">
        <v>80</v>
      </c>
      <c r="G89" s="174">
        <v>1</v>
      </c>
      <c r="H89" s="3"/>
    </row>
    <row r="90" spans="1:8" ht="12.6" customHeight="1">
      <c r="A90" s="12" t="s">
        <v>1675</v>
      </c>
      <c r="B90" s="13" t="s">
        <v>1785</v>
      </c>
      <c r="C90" s="131">
        <v>192</v>
      </c>
      <c r="D90" s="14">
        <v>10.283541666666668</v>
      </c>
      <c r="E90" s="14">
        <v>5.1118802145685738</v>
      </c>
      <c r="F90" s="174">
        <v>35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1</v>
      </c>
      <c r="D91" s="14">
        <v>4</v>
      </c>
      <c r="E91" s="14" t="s">
        <v>961</v>
      </c>
      <c r="F91" s="174">
        <v>4</v>
      </c>
      <c r="G91" s="174">
        <v>4</v>
      </c>
      <c r="H91" s="3"/>
    </row>
    <row r="92" spans="1:8" ht="12.6" customHeight="1">
      <c r="A92" s="12" t="s">
        <v>1677</v>
      </c>
      <c r="B92" s="13" t="s">
        <v>1787</v>
      </c>
      <c r="C92" s="131">
        <v>25</v>
      </c>
      <c r="D92" s="14">
        <v>22.8904</v>
      </c>
      <c r="E92" s="14">
        <v>40.588953390464916</v>
      </c>
      <c r="F92" s="174">
        <v>210</v>
      </c>
      <c r="G92" s="174">
        <v>0.5</v>
      </c>
      <c r="H92" s="3"/>
    </row>
    <row r="93" spans="1:8" ht="12.6" customHeight="1">
      <c r="A93" s="12" t="s">
        <v>1678</v>
      </c>
      <c r="B93" s="13" t="s">
        <v>1788</v>
      </c>
      <c r="C93" s="131">
        <v>3584</v>
      </c>
      <c r="D93" s="14">
        <v>10.788375976562472</v>
      </c>
      <c r="E93" s="14">
        <v>11.836197990574055</v>
      </c>
      <c r="F93" s="174">
        <v>333.8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2</v>
      </c>
      <c r="D94" s="14">
        <v>18.399999999999999</v>
      </c>
      <c r="E94" s="14">
        <v>15.839191898578665</v>
      </c>
      <c r="F94" s="174">
        <v>29.6</v>
      </c>
      <c r="G94" s="174">
        <v>7.2</v>
      </c>
      <c r="H94" s="3"/>
    </row>
    <row r="95" spans="1:8" ht="12.6" customHeight="1">
      <c r="A95" s="12" t="s">
        <v>1680</v>
      </c>
      <c r="B95" s="13" t="s">
        <v>1790</v>
      </c>
      <c r="C95" s="131">
        <v>0</v>
      </c>
      <c r="D95" s="14" t="s">
        <v>961</v>
      </c>
      <c r="E95" s="14" t="s">
        <v>961</v>
      </c>
      <c r="F95" s="174" t="s">
        <v>961</v>
      </c>
      <c r="G95" s="174" t="s">
        <v>961</v>
      </c>
      <c r="H95" s="3"/>
    </row>
    <row r="96" spans="1:8" ht="12.6" customHeight="1">
      <c r="A96" s="12" t="s">
        <v>1681</v>
      </c>
      <c r="B96" s="13" t="s">
        <v>1791</v>
      </c>
      <c r="C96" s="131">
        <v>1</v>
      </c>
      <c r="D96" s="14">
        <v>6</v>
      </c>
      <c r="E96" s="14" t="s">
        <v>961</v>
      </c>
      <c r="F96" s="174">
        <v>6</v>
      </c>
      <c r="G96" s="174">
        <v>6</v>
      </c>
      <c r="H96" s="3"/>
    </row>
    <row r="97" spans="1:8" ht="12.6" customHeight="1">
      <c r="A97" s="12" t="s">
        <v>1682</v>
      </c>
      <c r="B97" s="13" t="s">
        <v>1792</v>
      </c>
      <c r="C97" s="131">
        <v>19</v>
      </c>
      <c r="D97" s="14">
        <v>10.806315789473684</v>
      </c>
      <c r="E97" s="14">
        <v>10.416037426608765</v>
      </c>
      <c r="F97" s="174">
        <v>43.73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5</v>
      </c>
      <c r="D98" s="14">
        <v>51.305999999999997</v>
      </c>
      <c r="E98" s="14">
        <v>76.85696572204759</v>
      </c>
      <c r="F98" s="174">
        <v>187.2</v>
      </c>
      <c r="G98" s="174">
        <v>7.8</v>
      </c>
      <c r="H98" s="3"/>
    </row>
    <row r="99" spans="1:8" ht="12.6" customHeight="1">
      <c r="A99" s="12" t="s">
        <v>1684</v>
      </c>
      <c r="B99" s="13" t="s">
        <v>1794</v>
      </c>
      <c r="C99" s="131">
        <v>20</v>
      </c>
      <c r="D99" s="14">
        <v>16.923999999999999</v>
      </c>
      <c r="E99" s="14">
        <v>13.819049933068179</v>
      </c>
      <c r="F99" s="174">
        <v>61.7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93</v>
      </c>
      <c r="D100" s="14">
        <v>18.556881720430113</v>
      </c>
      <c r="E100" s="14">
        <v>15.417207775904906</v>
      </c>
      <c r="F100" s="174">
        <v>94</v>
      </c>
      <c r="G100" s="174">
        <v>0.1</v>
      </c>
      <c r="H100" s="3"/>
    </row>
    <row r="101" spans="1:8" ht="12.6" customHeight="1">
      <c r="A101" s="12" t="s">
        <v>493</v>
      </c>
      <c r="B101" s="13" t="s">
        <v>696</v>
      </c>
      <c r="C101" s="131">
        <v>2</v>
      </c>
      <c r="D101" s="14">
        <v>10.35</v>
      </c>
      <c r="E101" s="14">
        <v>9.8287842584930125</v>
      </c>
      <c r="F101" s="174">
        <v>17.3</v>
      </c>
      <c r="G101" s="174">
        <v>3.4</v>
      </c>
      <c r="H101" s="3"/>
    </row>
    <row r="102" spans="1:8" ht="12.6" customHeight="1">
      <c r="A102" s="12" t="s">
        <v>699</v>
      </c>
      <c r="B102" s="13" t="s">
        <v>697</v>
      </c>
      <c r="C102" s="131">
        <v>51</v>
      </c>
      <c r="D102" s="14">
        <v>9.5950980392156886</v>
      </c>
      <c r="E102" s="14">
        <v>6.1593734657184118</v>
      </c>
      <c r="F102" s="174">
        <v>23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206</v>
      </c>
      <c r="D103" s="14">
        <v>12.818470873786408</v>
      </c>
      <c r="E103" s="14">
        <v>16.036233689462438</v>
      </c>
      <c r="F103" s="174">
        <v>190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1358</v>
      </c>
      <c r="D104" s="14">
        <v>13.987285346097231</v>
      </c>
      <c r="E104" s="14">
        <v>11.984901176179264</v>
      </c>
      <c r="F104" s="174">
        <v>232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11</v>
      </c>
      <c r="D105" s="14">
        <v>15.386363636363637</v>
      </c>
      <c r="E105" s="14">
        <v>17.922445297853344</v>
      </c>
      <c r="F105" s="174">
        <v>51</v>
      </c>
      <c r="G105" s="174">
        <v>0.5</v>
      </c>
      <c r="H105" s="3"/>
    </row>
    <row r="106" spans="1:8" ht="12.6" customHeight="1">
      <c r="A106" s="14"/>
      <c r="B106" s="4" t="s">
        <v>499</v>
      </c>
      <c r="C106" s="132">
        <v>16345</v>
      </c>
      <c r="D106" s="133">
        <v>11.26078790822884</v>
      </c>
      <c r="E106" s="133">
        <v>21.092168443003771</v>
      </c>
      <c r="F106" s="183">
        <v>1322.51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H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1525</v>
      </c>
      <c r="B3" s="2"/>
      <c r="D3" s="3"/>
      <c r="E3" s="3"/>
      <c r="F3" s="45"/>
      <c r="G3" s="45"/>
      <c r="H3" s="3"/>
    </row>
    <row r="4" spans="1:8">
      <c r="A4" s="1"/>
      <c r="B4" s="2"/>
      <c r="D4" s="3"/>
      <c r="E4" s="3"/>
      <c r="F4" s="45" t="s">
        <v>2438</v>
      </c>
      <c r="G4" s="45" t="s">
        <v>1267</v>
      </c>
      <c r="H4" s="3"/>
    </row>
    <row r="5" spans="1:8" ht="12.6" customHeight="1">
      <c r="A5" s="204" t="s">
        <v>1260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2" t="s">
        <v>449</v>
      </c>
      <c r="B6" s="13" t="s">
        <v>2802</v>
      </c>
      <c r="C6" s="131">
        <v>77</v>
      </c>
      <c r="D6" s="14">
        <v>16.359623376623379</v>
      </c>
      <c r="E6" s="14">
        <v>17.562643327782972</v>
      </c>
      <c r="F6" s="174">
        <v>77</v>
      </c>
      <c r="G6" s="174">
        <v>0</v>
      </c>
      <c r="H6" s="3"/>
    </row>
    <row r="7" spans="1:8" ht="12.6" customHeight="1">
      <c r="A7" s="12" t="s">
        <v>450</v>
      </c>
      <c r="B7" s="13" t="s">
        <v>955</v>
      </c>
      <c r="C7" s="131">
        <v>1</v>
      </c>
      <c r="D7" s="14">
        <v>0.5</v>
      </c>
      <c r="E7" s="14" t="s">
        <v>961</v>
      </c>
      <c r="F7" s="174">
        <v>0.5</v>
      </c>
      <c r="G7" s="174">
        <v>0.5</v>
      </c>
      <c r="H7" s="3"/>
    </row>
    <row r="8" spans="1:8" ht="12.6" customHeight="1">
      <c r="A8" s="12" t="s">
        <v>451</v>
      </c>
      <c r="B8" s="13" t="s">
        <v>956</v>
      </c>
      <c r="C8" s="131">
        <v>1</v>
      </c>
      <c r="D8" s="14">
        <v>0.05</v>
      </c>
      <c r="E8" s="14" t="s">
        <v>961</v>
      </c>
      <c r="F8" s="174">
        <v>0.05</v>
      </c>
      <c r="G8" s="174">
        <v>0.05</v>
      </c>
      <c r="H8" s="3"/>
    </row>
    <row r="9" spans="1:8" ht="12.6" customHeight="1">
      <c r="A9" s="12" t="s">
        <v>452</v>
      </c>
      <c r="B9" s="13" t="s">
        <v>957</v>
      </c>
      <c r="C9" s="131">
        <v>2</v>
      </c>
      <c r="D9" s="14">
        <v>0.1305</v>
      </c>
      <c r="E9" s="14">
        <v>9.828784258493016E-2</v>
      </c>
      <c r="F9" s="174">
        <v>0.2</v>
      </c>
      <c r="G9" s="174">
        <v>6.0999999999999999E-2</v>
      </c>
      <c r="H9" s="3"/>
    </row>
    <row r="10" spans="1:8" ht="12.6" customHeight="1">
      <c r="A10" s="12" t="s">
        <v>453</v>
      </c>
      <c r="B10" s="13" t="s">
        <v>958</v>
      </c>
      <c r="C10" s="131">
        <v>22</v>
      </c>
      <c r="D10" s="14">
        <v>5.8863636363636361E-2</v>
      </c>
      <c r="E10" s="14">
        <v>7.5212268157430831E-2</v>
      </c>
      <c r="F10" s="174">
        <v>0.3</v>
      </c>
      <c r="G10" s="174">
        <v>0</v>
      </c>
      <c r="H10" s="3"/>
    </row>
    <row r="11" spans="1:8" ht="12.6" customHeight="1">
      <c r="A11" s="12" t="s">
        <v>454</v>
      </c>
      <c r="B11" s="13" t="s">
        <v>959</v>
      </c>
      <c r="C11" s="131">
        <v>27</v>
      </c>
      <c r="D11" s="14">
        <v>0.17478999999999997</v>
      </c>
      <c r="E11" s="14">
        <v>0.46773950254223934</v>
      </c>
      <c r="F11" s="174">
        <v>2.2999999999999998</v>
      </c>
      <c r="G11" s="174">
        <v>0</v>
      </c>
      <c r="H11" s="3"/>
    </row>
    <row r="12" spans="1:8" ht="12.6" customHeight="1">
      <c r="A12" s="12" t="s">
        <v>455</v>
      </c>
      <c r="B12" s="13" t="s">
        <v>960</v>
      </c>
      <c r="C12" s="131">
        <v>2</v>
      </c>
      <c r="D12" s="14">
        <v>0.7</v>
      </c>
      <c r="E12" s="14">
        <v>0.84852813742385702</v>
      </c>
      <c r="F12" s="174">
        <v>1.3</v>
      </c>
      <c r="G12" s="174">
        <v>0.1</v>
      </c>
      <c r="H12" s="3"/>
    </row>
    <row r="13" spans="1:8" ht="12.6" customHeight="1">
      <c r="A13" s="12" t="s">
        <v>456</v>
      </c>
      <c r="B13" s="13" t="s">
        <v>2357</v>
      </c>
      <c r="C13" s="131">
        <v>0</v>
      </c>
      <c r="D13" s="14" t="s">
        <v>961</v>
      </c>
      <c r="E13" s="14" t="s">
        <v>961</v>
      </c>
      <c r="F13" s="174" t="s">
        <v>961</v>
      </c>
      <c r="G13" s="174" t="s">
        <v>961</v>
      </c>
      <c r="H13" s="3"/>
    </row>
    <row r="14" spans="1:8" ht="12.6" customHeight="1">
      <c r="A14" s="12" t="s">
        <v>457</v>
      </c>
      <c r="B14" s="13" t="s">
        <v>2358</v>
      </c>
      <c r="C14" s="131">
        <v>1139</v>
      </c>
      <c r="D14" s="14">
        <v>2.3260834064969291</v>
      </c>
      <c r="E14" s="14">
        <v>8.4715877655749168</v>
      </c>
      <c r="F14" s="174">
        <v>258.70999999999998</v>
      </c>
      <c r="G14" s="174">
        <v>0</v>
      </c>
      <c r="H14" s="3"/>
    </row>
    <row r="15" spans="1:8" ht="12.6" customHeight="1">
      <c r="A15" s="12" t="s">
        <v>458</v>
      </c>
      <c r="B15" s="13" t="s">
        <v>2359</v>
      </c>
      <c r="C15" s="131">
        <v>229</v>
      </c>
      <c r="D15" s="14">
        <v>1.5629213973799132</v>
      </c>
      <c r="E15" s="14">
        <v>2.87946775249423</v>
      </c>
      <c r="F15" s="174">
        <v>21</v>
      </c>
      <c r="G15" s="174">
        <v>0</v>
      </c>
      <c r="H15" s="3"/>
    </row>
    <row r="16" spans="1:8" ht="12.6" customHeight="1">
      <c r="A16" s="12" t="s">
        <v>459</v>
      </c>
      <c r="B16" s="13" t="s">
        <v>2360</v>
      </c>
      <c r="C16" s="131">
        <v>221</v>
      </c>
      <c r="D16" s="14">
        <v>0.83394117647058819</v>
      </c>
      <c r="E16" s="14">
        <v>2.4260802151125236</v>
      </c>
      <c r="F16" s="174">
        <v>34</v>
      </c>
      <c r="G16" s="174">
        <v>0</v>
      </c>
      <c r="H16" s="3"/>
    </row>
    <row r="17" spans="1:8" ht="12.6" customHeight="1">
      <c r="A17" s="12" t="s">
        <v>460</v>
      </c>
      <c r="B17" s="13" t="s">
        <v>2361</v>
      </c>
      <c r="C17" s="131">
        <v>13</v>
      </c>
      <c r="D17" s="14">
        <v>0.9062307692307694</v>
      </c>
      <c r="E17" s="14">
        <v>2.4319384639229038</v>
      </c>
      <c r="F17" s="174">
        <v>8.9600000000000009</v>
      </c>
      <c r="G17" s="174">
        <v>1E-3</v>
      </c>
      <c r="H17" s="3"/>
    </row>
    <row r="18" spans="1:8" ht="12.6" customHeight="1">
      <c r="A18" s="12" t="s">
        <v>461</v>
      </c>
      <c r="B18" s="13" t="s">
        <v>2362</v>
      </c>
      <c r="C18" s="131">
        <v>16</v>
      </c>
      <c r="D18" s="14">
        <v>2.0806249999999999</v>
      </c>
      <c r="E18" s="14">
        <v>2.4115098140653157</v>
      </c>
      <c r="F18" s="174">
        <v>8.5</v>
      </c>
      <c r="G18" s="174">
        <v>0.11</v>
      </c>
      <c r="H18" s="3"/>
    </row>
    <row r="19" spans="1:8" ht="12.6" customHeight="1">
      <c r="A19" s="12" t="s">
        <v>462</v>
      </c>
      <c r="B19" s="13" t="s">
        <v>2363</v>
      </c>
      <c r="C19" s="131">
        <v>156</v>
      </c>
      <c r="D19" s="14">
        <v>0.22874679487179492</v>
      </c>
      <c r="E19" s="14">
        <v>0.50533188231100512</v>
      </c>
      <c r="F19" s="174">
        <v>4.71</v>
      </c>
      <c r="G19" s="174">
        <v>0</v>
      </c>
      <c r="H19" s="3"/>
    </row>
    <row r="20" spans="1:8" ht="12.6" customHeight="1">
      <c r="A20" s="12" t="s">
        <v>463</v>
      </c>
      <c r="B20" s="13" t="s">
        <v>2364</v>
      </c>
      <c r="C20" s="131">
        <v>35</v>
      </c>
      <c r="D20" s="14">
        <v>1.3368857142857145</v>
      </c>
      <c r="E20" s="14">
        <v>1.3208099291372559</v>
      </c>
      <c r="F20" s="174">
        <v>4.24</v>
      </c>
      <c r="G20" s="174">
        <v>0</v>
      </c>
      <c r="H20" s="3"/>
    </row>
    <row r="21" spans="1:8" ht="12.6" customHeight="1">
      <c r="A21" s="12" t="s">
        <v>464</v>
      </c>
      <c r="B21" s="13" t="s">
        <v>2365</v>
      </c>
      <c r="C21" s="131">
        <v>688</v>
      </c>
      <c r="D21" s="14">
        <v>0.59335218023255898</v>
      </c>
      <c r="E21" s="14">
        <v>1.1779164484254501</v>
      </c>
      <c r="F21" s="174">
        <v>11.9</v>
      </c>
      <c r="G21" s="174">
        <v>0</v>
      </c>
      <c r="H21" s="3"/>
    </row>
    <row r="22" spans="1:8" ht="12.6" customHeight="1">
      <c r="A22" s="12" t="s">
        <v>465</v>
      </c>
      <c r="B22" s="13" t="s">
        <v>2366</v>
      </c>
      <c r="C22" s="131">
        <v>45</v>
      </c>
      <c r="D22" s="14">
        <v>0.11266666666666668</v>
      </c>
      <c r="E22" s="14">
        <v>0.11391204741138906</v>
      </c>
      <c r="F22" s="174">
        <v>0.5</v>
      </c>
      <c r="G22" s="174">
        <v>0</v>
      </c>
      <c r="H22" s="3"/>
    </row>
    <row r="23" spans="1:8" ht="12.6" customHeight="1">
      <c r="A23" s="12" t="s">
        <v>466</v>
      </c>
      <c r="B23" s="13" t="s">
        <v>2367</v>
      </c>
      <c r="C23" s="131">
        <v>61</v>
      </c>
      <c r="D23" s="14">
        <v>0.63454918032786889</v>
      </c>
      <c r="E23" s="14">
        <v>1.0384136045948404</v>
      </c>
      <c r="F23" s="174">
        <v>4.3</v>
      </c>
      <c r="G23" s="174">
        <v>0</v>
      </c>
      <c r="H23" s="3"/>
    </row>
    <row r="24" spans="1:8" ht="12.6" customHeight="1">
      <c r="A24" s="12" t="s">
        <v>467</v>
      </c>
      <c r="B24" s="13" t="s">
        <v>2368</v>
      </c>
      <c r="C24" s="131">
        <v>67</v>
      </c>
      <c r="D24" s="14">
        <v>0.60713432835820924</v>
      </c>
      <c r="E24" s="14">
        <v>1.1459295141410168</v>
      </c>
      <c r="F24" s="174">
        <v>8.4</v>
      </c>
      <c r="G24" s="174">
        <v>0</v>
      </c>
      <c r="H24" s="3"/>
    </row>
    <row r="25" spans="1:8" ht="12.6" customHeight="1">
      <c r="A25" s="12" t="s">
        <v>468</v>
      </c>
      <c r="B25" s="13" t="s">
        <v>2369</v>
      </c>
      <c r="C25" s="131">
        <v>4</v>
      </c>
      <c r="D25" s="14">
        <v>0.85</v>
      </c>
      <c r="E25" s="14">
        <v>0.96781540939719846</v>
      </c>
      <c r="F25" s="174">
        <v>2.2000000000000002</v>
      </c>
      <c r="G25" s="174">
        <v>0.1</v>
      </c>
      <c r="H25" s="3"/>
    </row>
    <row r="26" spans="1:8" ht="12.6" customHeight="1">
      <c r="A26" s="12" t="s">
        <v>469</v>
      </c>
      <c r="B26" s="13" t="s">
        <v>2370</v>
      </c>
      <c r="C26" s="131">
        <v>197</v>
      </c>
      <c r="D26" s="14">
        <v>0.18479187817258896</v>
      </c>
      <c r="E26" s="14">
        <v>0.35054482716489593</v>
      </c>
      <c r="F26" s="174">
        <v>2</v>
      </c>
      <c r="G26" s="174">
        <v>0</v>
      </c>
      <c r="H26" s="3"/>
    </row>
    <row r="27" spans="1:8" ht="12.6" customHeight="1">
      <c r="A27" s="12" t="s">
        <v>470</v>
      </c>
      <c r="B27" s="13" t="s">
        <v>2371</v>
      </c>
      <c r="C27" s="131">
        <v>172</v>
      </c>
      <c r="D27" s="14">
        <v>0.27916569767441884</v>
      </c>
      <c r="E27" s="14">
        <v>0.72522279507795395</v>
      </c>
      <c r="F27" s="174">
        <v>7</v>
      </c>
      <c r="G27" s="174">
        <v>0</v>
      </c>
      <c r="H27" s="3"/>
    </row>
    <row r="28" spans="1:8" ht="12.6" customHeight="1">
      <c r="A28" s="12" t="s">
        <v>471</v>
      </c>
      <c r="B28" s="13" t="s">
        <v>2372</v>
      </c>
      <c r="C28" s="131">
        <v>104</v>
      </c>
      <c r="D28" s="14">
        <v>0.27301923076923085</v>
      </c>
      <c r="E28" s="14">
        <v>0.43765340679692621</v>
      </c>
      <c r="F28" s="174">
        <v>2.7</v>
      </c>
      <c r="G28" s="174">
        <v>0</v>
      </c>
      <c r="H28" s="3"/>
    </row>
    <row r="29" spans="1:8" ht="12.6" customHeight="1">
      <c r="A29" s="12" t="s">
        <v>472</v>
      </c>
      <c r="B29" s="13" t="s">
        <v>2373</v>
      </c>
      <c r="C29" s="131">
        <v>480</v>
      </c>
      <c r="D29" s="14">
        <v>1.3132820833333336</v>
      </c>
      <c r="E29" s="14">
        <v>3.2546991460736985</v>
      </c>
      <c r="F29" s="174">
        <v>40</v>
      </c>
      <c r="G29" s="174">
        <v>0</v>
      </c>
      <c r="H29" s="3"/>
    </row>
    <row r="30" spans="1:8" ht="12.6" customHeight="1">
      <c r="A30" s="12" t="s">
        <v>473</v>
      </c>
      <c r="B30" s="13" t="s">
        <v>2374</v>
      </c>
      <c r="C30" s="131">
        <v>79</v>
      </c>
      <c r="D30" s="14">
        <v>0.80622784810126547</v>
      </c>
      <c r="E30" s="14">
        <v>1.3033380708422699</v>
      </c>
      <c r="F30" s="174">
        <v>7.9</v>
      </c>
      <c r="G30" s="174">
        <v>0</v>
      </c>
      <c r="H30" s="3"/>
    </row>
    <row r="31" spans="1:8" ht="12.6" customHeight="1">
      <c r="A31" s="12" t="s">
        <v>474</v>
      </c>
      <c r="B31" s="13" t="s">
        <v>2375</v>
      </c>
      <c r="C31" s="131">
        <v>76</v>
      </c>
      <c r="D31" s="14">
        <v>1.4833815789473686</v>
      </c>
      <c r="E31" s="14">
        <v>3.2071867213789518</v>
      </c>
      <c r="F31" s="174">
        <v>18</v>
      </c>
      <c r="G31" s="174">
        <v>0</v>
      </c>
      <c r="H31" s="3"/>
    </row>
    <row r="32" spans="1:8" ht="12.6" customHeight="1">
      <c r="A32" s="12" t="s">
        <v>475</v>
      </c>
      <c r="B32" s="13" t="s">
        <v>2376</v>
      </c>
      <c r="C32" s="131">
        <v>50</v>
      </c>
      <c r="D32" s="14">
        <v>2.0712000000000002</v>
      </c>
      <c r="E32" s="14">
        <v>5.8963442980912042</v>
      </c>
      <c r="F32" s="174">
        <v>41</v>
      </c>
      <c r="G32" s="174">
        <v>0</v>
      </c>
      <c r="H32" s="3"/>
    </row>
    <row r="33" spans="1:8" ht="12.6" customHeight="1">
      <c r="A33" s="12" t="s">
        <v>476</v>
      </c>
      <c r="B33" s="13" t="s">
        <v>2377</v>
      </c>
      <c r="C33" s="131">
        <v>229</v>
      </c>
      <c r="D33" s="14">
        <v>0.67631048034934471</v>
      </c>
      <c r="E33" s="14">
        <v>1.855219030733285</v>
      </c>
      <c r="F33" s="174">
        <v>21.6</v>
      </c>
      <c r="G33" s="174">
        <v>0</v>
      </c>
      <c r="H33" s="3"/>
    </row>
    <row r="34" spans="1:8" ht="12.6" customHeight="1">
      <c r="A34" s="12" t="s">
        <v>477</v>
      </c>
      <c r="B34" s="13" t="s">
        <v>2378</v>
      </c>
      <c r="C34" s="131">
        <v>151</v>
      </c>
      <c r="D34" s="14">
        <v>0.8574172185430462</v>
      </c>
      <c r="E34" s="14">
        <v>1.3268262702535241</v>
      </c>
      <c r="F34" s="174">
        <v>7</v>
      </c>
      <c r="G34" s="174">
        <v>0</v>
      </c>
      <c r="H34" s="3"/>
    </row>
    <row r="35" spans="1:8" ht="12.6" customHeight="1">
      <c r="A35" s="12" t="s">
        <v>478</v>
      </c>
      <c r="B35" s="13" t="s">
        <v>2379</v>
      </c>
      <c r="C35" s="131">
        <v>27</v>
      </c>
      <c r="D35" s="14">
        <v>1.4644444444444442</v>
      </c>
      <c r="E35" s="14">
        <v>1.7112266930105418</v>
      </c>
      <c r="F35" s="174">
        <v>6.2</v>
      </c>
      <c r="G35" s="174">
        <v>0</v>
      </c>
      <c r="H35" s="3"/>
    </row>
    <row r="36" spans="1:8" ht="12.6" customHeight="1">
      <c r="A36" s="12" t="s">
        <v>479</v>
      </c>
      <c r="B36" s="13" t="s">
        <v>2380</v>
      </c>
      <c r="C36" s="131">
        <v>397</v>
      </c>
      <c r="D36" s="14">
        <v>0.80396977329974839</v>
      </c>
      <c r="E36" s="14">
        <v>1.5248877915642898</v>
      </c>
      <c r="F36" s="174">
        <v>16</v>
      </c>
      <c r="G36" s="174">
        <v>0</v>
      </c>
      <c r="H36" s="3"/>
    </row>
    <row r="37" spans="1:8" ht="12.6" customHeight="1">
      <c r="A37" s="12" t="s">
        <v>480</v>
      </c>
      <c r="B37" s="13" t="s">
        <v>2381</v>
      </c>
      <c r="C37" s="131">
        <v>46</v>
      </c>
      <c r="D37" s="14">
        <v>0.68158695652173906</v>
      </c>
      <c r="E37" s="14">
        <v>1.135605380913379</v>
      </c>
      <c r="F37" s="174">
        <v>5.3</v>
      </c>
      <c r="G37" s="174">
        <v>0</v>
      </c>
      <c r="H37" s="3"/>
    </row>
    <row r="38" spans="1:8" ht="12.6" customHeight="1">
      <c r="A38" s="12" t="s">
        <v>1640</v>
      </c>
      <c r="B38" s="13" t="s">
        <v>2382</v>
      </c>
      <c r="C38" s="131">
        <v>53</v>
      </c>
      <c r="D38" s="14">
        <v>0.29673584905660377</v>
      </c>
      <c r="E38" s="14">
        <v>1.4698575565593919</v>
      </c>
      <c r="F38" s="174">
        <v>10.56</v>
      </c>
      <c r="G38" s="174">
        <v>0</v>
      </c>
      <c r="H38" s="3"/>
    </row>
    <row r="39" spans="1:8" ht="12.6" customHeight="1">
      <c r="A39" s="12" t="s">
        <v>1641</v>
      </c>
      <c r="B39" s="13" t="s">
        <v>2383</v>
      </c>
      <c r="C39" s="131">
        <v>5</v>
      </c>
      <c r="D39" s="14">
        <v>0.21560000000000001</v>
      </c>
      <c r="E39" s="14">
        <v>0.20653522701950872</v>
      </c>
      <c r="F39" s="174">
        <v>0.54</v>
      </c>
      <c r="G39" s="174">
        <v>3.7999999999999999E-2</v>
      </c>
      <c r="H39" s="3"/>
    </row>
    <row r="40" spans="1:8" ht="12.6" customHeight="1">
      <c r="A40" s="12" t="s">
        <v>1642</v>
      </c>
      <c r="B40" s="13" t="s">
        <v>2384</v>
      </c>
      <c r="C40" s="131">
        <v>3</v>
      </c>
      <c r="D40" s="14">
        <v>0.32333333333333331</v>
      </c>
      <c r="E40" s="14">
        <v>0.12423096769056158</v>
      </c>
      <c r="F40" s="174">
        <v>0.4</v>
      </c>
      <c r="G40" s="174">
        <v>0.18</v>
      </c>
      <c r="H40" s="3"/>
    </row>
    <row r="41" spans="1:8" ht="12.6" customHeight="1">
      <c r="A41" s="12" t="s">
        <v>5956</v>
      </c>
      <c r="B41" s="13" t="s">
        <v>2385</v>
      </c>
      <c r="C41" s="131">
        <v>2202</v>
      </c>
      <c r="D41" s="14">
        <v>1.247070208901</v>
      </c>
      <c r="E41" s="14">
        <v>1.484782881036494</v>
      </c>
      <c r="F41" s="174">
        <v>31</v>
      </c>
      <c r="G41" s="174">
        <v>0</v>
      </c>
      <c r="H41" s="3"/>
    </row>
    <row r="42" spans="1:8" ht="12.6" customHeight="1">
      <c r="A42" s="12" t="s">
        <v>5957</v>
      </c>
      <c r="B42" s="13" t="s">
        <v>2386</v>
      </c>
      <c r="C42" s="131">
        <v>1</v>
      </c>
      <c r="D42" s="14">
        <v>0</v>
      </c>
      <c r="E42" s="14" t="s">
        <v>961</v>
      </c>
      <c r="F42" s="174">
        <v>0</v>
      </c>
      <c r="G42" s="174">
        <v>0</v>
      </c>
      <c r="H42" s="3"/>
    </row>
    <row r="43" spans="1:8" ht="12.6" customHeight="1">
      <c r="A43" s="12" t="s">
        <v>5958</v>
      </c>
      <c r="B43" s="13" t="s">
        <v>2387</v>
      </c>
      <c r="C43" s="131">
        <v>0</v>
      </c>
      <c r="D43" s="14" t="s">
        <v>961</v>
      </c>
      <c r="E43" s="14" t="s">
        <v>961</v>
      </c>
      <c r="F43" s="174" t="s">
        <v>961</v>
      </c>
      <c r="G43" s="174" t="s">
        <v>961</v>
      </c>
      <c r="H43" s="3"/>
    </row>
    <row r="44" spans="1:8" ht="12.6" customHeight="1">
      <c r="A44" s="12" t="s">
        <v>5959</v>
      </c>
      <c r="B44" s="13" t="s">
        <v>2388</v>
      </c>
      <c r="C44" s="131">
        <v>4</v>
      </c>
      <c r="D44" s="14">
        <v>0.87</v>
      </c>
      <c r="E44" s="14">
        <v>0.64673539153711568</v>
      </c>
      <c r="F44" s="174">
        <v>1.7</v>
      </c>
      <c r="G44" s="174">
        <v>0.18</v>
      </c>
      <c r="H44" s="3"/>
    </row>
    <row r="45" spans="1:8" ht="12.6" customHeight="1">
      <c r="A45" s="12" t="s">
        <v>5960</v>
      </c>
      <c r="B45" s="13" t="s">
        <v>2389</v>
      </c>
      <c r="C45" s="131">
        <v>0</v>
      </c>
      <c r="D45" s="14" t="s">
        <v>961</v>
      </c>
      <c r="E45" s="14" t="s">
        <v>961</v>
      </c>
      <c r="F45" s="174" t="s">
        <v>961</v>
      </c>
      <c r="G45" s="174" t="s">
        <v>961</v>
      </c>
      <c r="H45" s="3"/>
    </row>
    <row r="46" spans="1:8" ht="12.6" customHeight="1">
      <c r="A46" s="12" t="s">
        <v>5961</v>
      </c>
      <c r="B46" s="13" t="s">
        <v>2390</v>
      </c>
      <c r="C46" s="131">
        <v>2</v>
      </c>
      <c r="D46" s="14">
        <v>3.84</v>
      </c>
      <c r="E46" s="14">
        <v>2.7435743110038047</v>
      </c>
      <c r="F46" s="174">
        <v>5.78</v>
      </c>
      <c r="G46" s="174">
        <v>1.9</v>
      </c>
      <c r="H46" s="3"/>
    </row>
    <row r="47" spans="1:8" ht="12.6" customHeight="1">
      <c r="A47" s="12" t="s">
        <v>1077</v>
      </c>
      <c r="B47" s="13" t="s">
        <v>2391</v>
      </c>
      <c r="C47" s="131">
        <v>19</v>
      </c>
      <c r="D47" s="14">
        <v>0.95499999999999996</v>
      </c>
      <c r="E47" s="14">
        <v>1.4220534839137071</v>
      </c>
      <c r="F47" s="174">
        <v>5.08</v>
      </c>
      <c r="G47" s="174">
        <v>0</v>
      </c>
      <c r="H47" s="3"/>
    </row>
    <row r="48" spans="1:8" ht="12.6" customHeight="1">
      <c r="A48" s="12" t="s">
        <v>1078</v>
      </c>
      <c r="B48" s="13" t="s">
        <v>2392</v>
      </c>
      <c r="C48" s="131">
        <v>1</v>
      </c>
      <c r="D48" s="14">
        <v>1.1499999999999999</v>
      </c>
      <c r="E48" s="14" t="s">
        <v>961</v>
      </c>
      <c r="F48" s="174">
        <v>1.1499999999999999</v>
      </c>
      <c r="G48" s="174">
        <v>1.1499999999999999</v>
      </c>
      <c r="H48" s="3"/>
    </row>
    <row r="49" spans="1:8" ht="12.6" customHeight="1">
      <c r="A49" s="12" t="s">
        <v>1079</v>
      </c>
      <c r="B49" s="13" t="s">
        <v>2393</v>
      </c>
      <c r="C49" s="131">
        <v>11</v>
      </c>
      <c r="D49" s="14">
        <v>2.8654545454545453</v>
      </c>
      <c r="E49" s="14">
        <v>2.9297623235899652</v>
      </c>
      <c r="F49" s="174">
        <v>10</v>
      </c>
      <c r="G49" s="174">
        <v>0.2</v>
      </c>
      <c r="H49" s="3"/>
    </row>
    <row r="50" spans="1:8" ht="12.6" customHeight="1">
      <c r="A50" s="12" t="s">
        <v>1080</v>
      </c>
      <c r="B50" s="13" t="s">
        <v>2394</v>
      </c>
      <c r="C50" s="131">
        <v>0</v>
      </c>
      <c r="D50" s="14" t="s">
        <v>961</v>
      </c>
      <c r="E50" s="14" t="s">
        <v>961</v>
      </c>
      <c r="F50" s="174" t="s">
        <v>961</v>
      </c>
      <c r="G50" s="174" t="s">
        <v>961</v>
      </c>
      <c r="H50" s="3"/>
    </row>
    <row r="51" spans="1:8" ht="12.6" customHeight="1">
      <c r="A51" s="12" t="s">
        <v>1081</v>
      </c>
      <c r="B51" s="13" t="s">
        <v>2395</v>
      </c>
      <c r="C51" s="131">
        <v>1</v>
      </c>
      <c r="D51" s="14">
        <v>0.5</v>
      </c>
      <c r="E51" s="14" t="s">
        <v>961</v>
      </c>
      <c r="F51" s="174">
        <v>0.5</v>
      </c>
      <c r="G51" s="174">
        <v>0.5</v>
      </c>
      <c r="H51" s="3"/>
    </row>
    <row r="52" spans="1:8" ht="12.6" customHeight="1">
      <c r="A52" s="12" t="s">
        <v>1082</v>
      </c>
      <c r="B52" s="13" t="s">
        <v>2396</v>
      </c>
      <c r="C52" s="131">
        <v>9</v>
      </c>
      <c r="D52" s="14">
        <v>1.7011111111111115</v>
      </c>
      <c r="E52" s="14">
        <v>1.9884821123437622</v>
      </c>
      <c r="F52" s="174">
        <v>5.8</v>
      </c>
      <c r="G52" s="174">
        <v>0.06</v>
      </c>
      <c r="H52" s="3"/>
    </row>
    <row r="53" spans="1:8" ht="12.6" customHeight="1">
      <c r="A53" s="12" t="s">
        <v>1083</v>
      </c>
      <c r="B53" s="13" t="s">
        <v>2397</v>
      </c>
      <c r="C53" s="131">
        <v>80</v>
      </c>
      <c r="D53" s="14">
        <v>2.6723749999999993</v>
      </c>
      <c r="E53" s="14">
        <v>2.5841617124957796</v>
      </c>
      <c r="F53" s="174">
        <v>11.4</v>
      </c>
      <c r="G53" s="174">
        <v>0.05</v>
      </c>
      <c r="H53" s="3"/>
    </row>
    <row r="54" spans="1:8" ht="12.6" customHeight="1">
      <c r="A54" s="12" t="s">
        <v>1084</v>
      </c>
      <c r="B54" s="13" t="s">
        <v>2398</v>
      </c>
      <c r="C54" s="131">
        <v>0</v>
      </c>
      <c r="D54" s="14" t="s">
        <v>961</v>
      </c>
      <c r="E54" s="14" t="s">
        <v>961</v>
      </c>
      <c r="F54" s="174" t="s">
        <v>961</v>
      </c>
      <c r="G54" s="174" t="s">
        <v>961</v>
      </c>
      <c r="H54" s="3"/>
    </row>
    <row r="55" spans="1:8" ht="12.6" customHeight="1">
      <c r="A55" s="12" t="s">
        <v>1085</v>
      </c>
      <c r="B55" s="13" t="s">
        <v>2399</v>
      </c>
      <c r="C55" s="131">
        <v>11</v>
      </c>
      <c r="D55" s="14">
        <v>1.3236363636363635</v>
      </c>
      <c r="E55" s="14">
        <v>1.0335596037701238</v>
      </c>
      <c r="F55" s="174">
        <v>3.1</v>
      </c>
      <c r="G55" s="174">
        <v>0.2</v>
      </c>
      <c r="H55" s="3"/>
    </row>
    <row r="56" spans="1:8" ht="12.6" customHeight="1">
      <c r="A56" s="12" t="s">
        <v>1086</v>
      </c>
      <c r="B56" s="13" t="s">
        <v>2400</v>
      </c>
      <c r="C56" s="131">
        <v>3</v>
      </c>
      <c r="D56" s="14">
        <v>0.6133333333333334</v>
      </c>
      <c r="E56" s="14">
        <v>0.55365452525318826</v>
      </c>
      <c r="F56" s="174">
        <v>1.2</v>
      </c>
      <c r="G56" s="174">
        <v>0.1</v>
      </c>
      <c r="H56" s="3"/>
    </row>
    <row r="57" spans="1:8" ht="12.6" customHeight="1">
      <c r="A57" s="12" t="s">
        <v>1087</v>
      </c>
      <c r="B57" s="13" t="s">
        <v>2401</v>
      </c>
      <c r="C57" s="131">
        <v>18</v>
      </c>
      <c r="D57" s="14">
        <v>1.5674999999999999</v>
      </c>
      <c r="E57" s="14">
        <v>1.9010587220561816</v>
      </c>
      <c r="F57" s="174">
        <v>8.3000000000000007</v>
      </c>
      <c r="G57" s="174">
        <v>0.04</v>
      </c>
      <c r="H57" s="3"/>
    </row>
    <row r="58" spans="1:8" ht="12.6" customHeight="1">
      <c r="A58" s="12" t="s">
        <v>2409</v>
      </c>
      <c r="B58" s="13" t="s">
        <v>2402</v>
      </c>
      <c r="C58" s="131">
        <v>3</v>
      </c>
      <c r="D58" s="14">
        <v>0.31</v>
      </c>
      <c r="E58" s="14">
        <v>0.16703293088490048</v>
      </c>
      <c r="F58" s="174">
        <v>0.46</v>
      </c>
      <c r="G58" s="174">
        <v>0.13</v>
      </c>
      <c r="H58" s="3"/>
    </row>
    <row r="59" spans="1:8" ht="12.6" customHeight="1">
      <c r="A59" s="12" t="s">
        <v>2410</v>
      </c>
      <c r="B59" s="13" t="s">
        <v>2403</v>
      </c>
      <c r="C59" s="131">
        <v>6</v>
      </c>
      <c r="D59" s="14">
        <v>2.1566666666666667</v>
      </c>
      <c r="E59" s="14">
        <v>1.0272617323090878</v>
      </c>
      <c r="F59" s="174">
        <v>3.2</v>
      </c>
      <c r="G59" s="174">
        <v>0.8</v>
      </c>
      <c r="H59" s="3"/>
    </row>
    <row r="60" spans="1:8" ht="12.6" customHeight="1">
      <c r="A60" s="12" t="s">
        <v>2411</v>
      </c>
      <c r="B60" s="13" t="s">
        <v>2404</v>
      </c>
      <c r="C60" s="131">
        <v>8</v>
      </c>
      <c r="D60" s="14">
        <v>6.8425000000000002</v>
      </c>
      <c r="E60" s="14">
        <v>11.969434585046793</v>
      </c>
      <c r="F60" s="174">
        <v>36</v>
      </c>
      <c r="G60" s="174">
        <v>0.28000000000000003</v>
      </c>
      <c r="H60" s="3"/>
    </row>
    <row r="61" spans="1:8" ht="12.6" customHeight="1">
      <c r="A61" s="12" t="s">
        <v>2412</v>
      </c>
      <c r="B61" s="13" t="s">
        <v>2405</v>
      </c>
      <c r="C61" s="131">
        <v>275</v>
      </c>
      <c r="D61" s="14">
        <v>2.5119018181818165</v>
      </c>
      <c r="E61" s="14">
        <v>1.4830835926811063</v>
      </c>
      <c r="F61" s="174">
        <v>9.35</v>
      </c>
      <c r="G61" s="174">
        <v>0</v>
      </c>
      <c r="H61" s="3"/>
    </row>
    <row r="62" spans="1:8" ht="12.6" customHeight="1">
      <c r="A62" s="12" t="s">
        <v>2413</v>
      </c>
      <c r="B62" s="13" t="s">
        <v>2406</v>
      </c>
      <c r="C62" s="131">
        <v>3</v>
      </c>
      <c r="D62" s="14">
        <v>2.1</v>
      </c>
      <c r="E62" s="14">
        <v>1.5620499351813308</v>
      </c>
      <c r="F62" s="174">
        <v>3.1</v>
      </c>
      <c r="G62" s="174">
        <v>0.3</v>
      </c>
      <c r="H62" s="3"/>
    </row>
    <row r="63" spans="1:8" ht="12.6" customHeight="1">
      <c r="A63" s="12" t="s">
        <v>2414</v>
      </c>
      <c r="B63" s="13" t="s">
        <v>2407</v>
      </c>
      <c r="C63" s="131">
        <v>23</v>
      </c>
      <c r="D63" s="14">
        <v>3.0382608695652173</v>
      </c>
      <c r="E63" s="14">
        <v>2.5943709207259293</v>
      </c>
      <c r="F63" s="174">
        <v>10.199999999999999</v>
      </c>
      <c r="G63" s="174">
        <v>0.78</v>
      </c>
      <c r="H63" s="3"/>
    </row>
    <row r="64" spans="1:8" ht="12.6" customHeight="1">
      <c r="A64" s="12" t="s">
        <v>2415</v>
      </c>
      <c r="B64" s="13" t="s">
        <v>2408</v>
      </c>
      <c r="C64" s="131">
        <v>3</v>
      </c>
      <c r="D64" s="14">
        <v>3.8666666666666667</v>
      </c>
      <c r="E64" s="14">
        <v>2.2479620400116498</v>
      </c>
      <c r="F64" s="174">
        <v>5.8</v>
      </c>
      <c r="G64" s="174">
        <v>1.4</v>
      </c>
      <c r="H64" s="3"/>
    </row>
    <row r="65" spans="1:8" ht="12.6" customHeight="1">
      <c r="A65" s="12" t="s">
        <v>2416</v>
      </c>
      <c r="B65" s="13" t="s">
        <v>1760</v>
      </c>
      <c r="C65" s="131">
        <v>17</v>
      </c>
      <c r="D65" s="14">
        <v>1.8957058823529409</v>
      </c>
      <c r="E65" s="14">
        <v>1.4097121942397444</v>
      </c>
      <c r="F65" s="174">
        <v>4.84</v>
      </c>
      <c r="G65" s="174">
        <v>0.08</v>
      </c>
      <c r="H65" s="3"/>
    </row>
    <row r="66" spans="1:8" ht="12.6" customHeight="1">
      <c r="A66" s="12" t="s">
        <v>2417</v>
      </c>
      <c r="B66" s="13" t="s">
        <v>1761</v>
      </c>
      <c r="C66" s="131">
        <v>1</v>
      </c>
      <c r="D66" s="14">
        <v>0.32</v>
      </c>
      <c r="E66" s="14" t="s">
        <v>961</v>
      </c>
      <c r="F66" s="174">
        <v>0.32</v>
      </c>
      <c r="G66" s="174">
        <v>0.32</v>
      </c>
      <c r="H66" s="3"/>
    </row>
    <row r="67" spans="1:8" ht="12.6" customHeight="1">
      <c r="A67" s="12" t="s">
        <v>2418</v>
      </c>
      <c r="B67" s="13" t="s">
        <v>1762</v>
      </c>
      <c r="C67" s="131">
        <v>0</v>
      </c>
      <c r="D67" s="14" t="s">
        <v>961</v>
      </c>
      <c r="E67" s="14" t="s">
        <v>961</v>
      </c>
      <c r="F67" s="174" t="s">
        <v>961</v>
      </c>
      <c r="G67" s="174" t="s">
        <v>961</v>
      </c>
      <c r="H67" s="3"/>
    </row>
    <row r="68" spans="1:8" ht="12.6" customHeight="1">
      <c r="A68" s="12" t="s">
        <v>2419</v>
      </c>
      <c r="B68" s="13" t="s">
        <v>1763</v>
      </c>
      <c r="C68" s="131">
        <v>2</v>
      </c>
      <c r="D68" s="14">
        <v>1.4</v>
      </c>
      <c r="E68" s="14">
        <v>1.1313708498984762</v>
      </c>
      <c r="F68" s="174">
        <v>2.2000000000000002</v>
      </c>
      <c r="G68" s="174">
        <v>0.6</v>
      </c>
      <c r="H68" s="3"/>
    </row>
    <row r="69" spans="1:8" ht="12.6" customHeight="1">
      <c r="A69" s="12" t="s">
        <v>2420</v>
      </c>
      <c r="B69" s="13" t="s">
        <v>1764</v>
      </c>
      <c r="C69" s="131">
        <v>0</v>
      </c>
      <c r="D69" s="14" t="s">
        <v>961</v>
      </c>
      <c r="E69" s="14" t="s">
        <v>961</v>
      </c>
      <c r="F69" s="174" t="s">
        <v>961</v>
      </c>
      <c r="G69" s="174" t="s">
        <v>961</v>
      </c>
      <c r="H69" s="3"/>
    </row>
    <row r="70" spans="1:8" ht="12.6" customHeight="1">
      <c r="A70" s="12" t="s">
        <v>2421</v>
      </c>
      <c r="B70" s="13" t="s">
        <v>1765</v>
      </c>
      <c r="C70" s="131">
        <v>0</v>
      </c>
      <c r="D70" s="14" t="s">
        <v>961</v>
      </c>
      <c r="E70" s="14" t="s">
        <v>961</v>
      </c>
      <c r="F70" s="174" t="s">
        <v>961</v>
      </c>
      <c r="G70" s="174" t="s">
        <v>961</v>
      </c>
      <c r="H70" s="3"/>
    </row>
    <row r="71" spans="1:8" ht="12.6" customHeight="1">
      <c r="A71" s="12" t="s">
        <v>2422</v>
      </c>
      <c r="B71" s="13" t="s">
        <v>1766</v>
      </c>
      <c r="C71" s="131">
        <v>0</v>
      </c>
      <c r="D71" s="14" t="s">
        <v>961</v>
      </c>
      <c r="E71" s="14" t="s">
        <v>961</v>
      </c>
      <c r="F71" s="174" t="s">
        <v>961</v>
      </c>
      <c r="G71" s="174" t="s">
        <v>961</v>
      </c>
      <c r="H71" s="3"/>
    </row>
    <row r="72" spans="1:8" ht="12.6" customHeight="1">
      <c r="A72" s="12" t="s">
        <v>2423</v>
      </c>
      <c r="B72" s="13" t="s">
        <v>1767</v>
      </c>
      <c r="C72" s="131">
        <v>0</v>
      </c>
      <c r="D72" s="14" t="s">
        <v>961</v>
      </c>
      <c r="E72" s="14" t="s">
        <v>961</v>
      </c>
      <c r="F72" s="174" t="s">
        <v>961</v>
      </c>
      <c r="G72" s="174" t="s">
        <v>961</v>
      </c>
      <c r="H72" s="3"/>
    </row>
    <row r="73" spans="1:8" ht="12.6" customHeight="1">
      <c r="A73" s="12" t="s">
        <v>2424</v>
      </c>
      <c r="B73" s="13" t="s">
        <v>1768</v>
      </c>
      <c r="C73" s="131">
        <v>8</v>
      </c>
      <c r="D73" s="14">
        <v>2.0499999999999998</v>
      </c>
      <c r="E73" s="14">
        <v>1.0113640011673064</v>
      </c>
      <c r="F73" s="174">
        <v>3.6</v>
      </c>
      <c r="G73" s="174">
        <v>1.1000000000000001</v>
      </c>
      <c r="H73" s="3"/>
    </row>
    <row r="74" spans="1:8" ht="12.6" customHeight="1">
      <c r="A74" s="12" t="s">
        <v>2425</v>
      </c>
      <c r="B74" s="13" t="s">
        <v>1769</v>
      </c>
      <c r="C74" s="131">
        <v>60</v>
      </c>
      <c r="D74" s="14">
        <v>2.3591666666666677</v>
      </c>
      <c r="E74" s="14">
        <v>1.957934999757865</v>
      </c>
      <c r="F74" s="174">
        <v>12</v>
      </c>
      <c r="G74" s="174">
        <v>0</v>
      </c>
      <c r="H74" s="3"/>
    </row>
    <row r="75" spans="1:8" ht="12.6" customHeight="1">
      <c r="A75" s="12" t="s">
        <v>2426</v>
      </c>
      <c r="B75" s="13" t="s">
        <v>1770</v>
      </c>
      <c r="C75" s="131">
        <v>3</v>
      </c>
      <c r="D75" s="14">
        <v>1.3266666666666667</v>
      </c>
      <c r="E75" s="14">
        <v>2.0435589869962971</v>
      </c>
      <c r="F75" s="174">
        <v>3.68</v>
      </c>
      <c r="G75" s="174">
        <v>0</v>
      </c>
      <c r="H75" s="3"/>
    </row>
    <row r="76" spans="1:8" ht="12.6" customHeight="1">
      <c r="A76" s="12" t="s">
        <v>2427</v>
      </c>
      <c r="B76" s="13" t="s">
        <v>1771</v>
      </c>
      <c r="C76" s="131">
        <v>156</v>
      </c>
      <c r="D76" s="14">
        <v>0.80531314102564089</v>
      </c>
      <c r="E76" s="14">
        <v>1.2882488310920641</v>
      </c>
      <c r="F76" s="174">
        <v>8.1999999999999993</v>
      </c>
      <c r="G76" s="174">
        <v>0</v>
      </c>
      <c r="H76" s="3"/>
    </row>
    <row r="77" spans="1:8" ht="12.6" customHeight="1">
      <c r="A77" s="12" t="s">
        <v>2428</v>
      </c>
      <c r="B77" s="13" t="s">
        <v>1772</v>
      </c>
      <c r="C77" s="131">
        <v>10</v>
      </c>
      <c r="D77" s="14">
        <v>1.333</v>
      </c>
      <c r="E77" s="14">
        <v>0.95293756353708736</v>
      </c>
      <c r="F77" s="174">
        <v>2.7</v>
      </c>
      <c r="G77" s="174">
        <v>0</v>
      </c>
      <c r="H77" s="3"/>
    </row>
    <row r="78" spans="1:8" ht="12.6" customHeight="1">
      <c r="A78" s="12" t="s">
        <v>1663</v>
      </c>
      <c r="B78" s="13" t="s">
        <v>1773</v>
      </c>
      <c r="C78" s="131">
        <v>1</v>
      </c>
      <c r="D78" s="14">
        <v>2.1</v>
      </c>
      <c r="E78" s="14" t="s">
        <v>961</v>
      </c>
      <c r="F78" s="174">
        <v>2.1</v>
      </c>
      <c r="G78" s="174">
        <v>2.1</v>
      </c>
      <c r="H78" s="3"/>
    </row>
    <row r="79" spans="1:8" ht="12.6" customHeight="1">
      <c r="A79" s="12" t="s">
        <v>1664</v>
      </c>
      <c r="B79" s="13" t="s">
        <v>1774</v>
      </c>
      <c r="C79" s="131">
        <v>98</v>
      </c>
      <c r="D79" s="14">
        <v>1.4492551020408164</v>
      </c>
      <c r="E79" s="14">
        <v>2.4416157921589741</v>
      </c>
      <c r="F79" s="174">
        <v>18.600000000000001</v>
      </c>
      <c r="G79" s="174">
        <v>0</v>
      </c>
      <c r="H79" s="3"/>
    </row>
    <row r="80" spans="1:8" ht="12.6" customHeight="1">
      <c r="A80" s="12" t="s">
        <v>1665</v>
      </c>
      <c r="B80" s="13" t="s">
        <v>1775</v>
      </c>
      <c r="C80" s="131">
        <v>536</v>
      </c>
      <c r="D80" s="14">
        <v>1.852402985074628</v>
      </c>
      <c r="E80" s="14">
        <v>2.1650639821135251</v>
      </c>
      <c r="F80" s="174">
        <v>30</v>
      </c>
      <c r="G80" s="174">
        <v>0</v>
      </c>
      <c r="H80" s="3"/>
    </row>
    <row r="81" spans="1:8" ht="12.6" customHeight="1">
      <c r="A81" s="12" t="s">
        <v>1666</v>
      </c>
      <c r="B81" s="13" t="s">
        <v>1776</v>
      </c>
      <c r="C81" s="131">
        <v>107</v>
      </c>
      <c r="D81" s="14">
        <v>2.8103925233644849</v>
      </c>
      <c r="E81" s="14">
        <v>2.124375720761853</v>
      </c>
      <c r="F81" s="174">
        <v>9.6999999999999993</v>
      </c>
      <c r="G81" s="174">
        <v>0</v>
      </c>
      <c r="H81" s="3"/>
    </row>
    <row r="82" spans="1:8" ht="12.6" customHeight="1">
      <c r="A82" s="12" t="s">
        <v>1667</v>
      </c>
      <c r="B82" s="13" t="s">
        <v>1777</v>
      </c>
      <c r="C82" s="131">
        <v>100</v>
      </c>
      <c r="D82" s="14">
        <v>1.6106499999999999</v>
      </c>
      <c r="E82" s="14">
        <v>1.2683226127448803</v>
      </c>
      <c r="F82" s="174">
        <v>7</v>
      </c>
      <c r="G82" s="174">
        <v>0.08</v>
      </c>
      <c r="H82" s="3"/>
    </row>
    <row r="83" spans="1:8" ht="12.6" customHeight="1">
      <c r="A83" s="12" t="s">
        <v>1668</v>
      </c>
      <c r="B83" s="13" t="s">
        <v>1778</v>
      </c>
      <c r="C83" s="131">
        <v>229</v>
      </c>
      <c r="D83" s="14">
        <v>1.2329537117903928</v>
      </c>
      <c r="E83" s="14">
        <v>1.9828591056250782</v>
      </c>
      <c r="F83" s="174">
        <v>16</v>
      </c>
      <c r="G83" s="174">
        <v>0</v>
      </c>
      <c r="H83" s="3"/>
    </row>
    <row r="84" spans="1:8" ht="12.6" customHeight="1">
      <c r="A84" s="12" t="s">
        <v>1669</v>
      </c>
      <c r="B84" s="13" t="s">
        <v>1779</v>
      </c>
      <c r="C84" s="131">
        <v>17</v>
      </c>
      <c r="D84" s="14">
        <v>3.0088235294117647</v>
      </c>
      <c r="E84" s="14">
        <v>3.4931770681446666</v>
      </c>
      <c r="F84" s="174">
        <v>14.9</v>
      </c>
      <c r="G84" s="174">
        <v>0.18</v>
      </c>
      <c r="H84" s="3"/>
    </row>
    <row r="85" spans="1:8" ht="12.6" customHeight="1">
      <c r="A85" s="12" t="s">
        <v>1670</v>
      </c>
      <c r="B85" s="13" t="s">
        <v>1780</v>
      </c>
      <c r="C85" s="131">
        <v>501</v>
      </c>
      <c r="D85" s="14">
        <v>1.7928862275449087</v>
      </c>
      <c r="E85" s="14">
        <v>1.8841299342216156</v>
      </c>
      <c r="F85" s="174">
        <v>16.399999999999999</v>
      </c>
      <c r="G85" s="174">
        <v>0</v>
      </c>
      <c r="H85" s="3"/>
    </row>
    <row r="86" spans="1:8" ht="12.6" customHeight="1">
      <c r="A86" s="12" t="s">
        <v>1671</v>
      </c>
      <c r="B86" s="13" t="s">
        <v>1781</v>
      </c>
      <c r="C86" s="131">
        <v>309</v>
      </c>
      <c r="D86" s="14">
        <v>2.6579126213592237</v>
      </c>
      <c r="E86" s="14">
        <v>2.3215486732653665</v>
      </c>
      <c r="F86" s="174">
        <v>23</v>
      </c>
      <c r="G86" s="174">
        <v>0</v>
      </c>
      <c r="H86" s="3"/>
    </row>
    <row r="87" spans="1:8" ht="12.6" customHeight="1">
      <c r="A87" s="12" t="s">
        <v>1672</v>
      </c>
      <c r="B87" s="13" t="s">
        <v>1782</v>
      </c>
      <c r="C87" s="131">
        <v>94</v>
      </c>
      <c r="D87" s="14">
        <v>2.3060531914893616</v>
      </c>
      <c r="E87" s="14">
        <v>2.262256654136142</v>
      </c>
      <c r="F87" s="174">
        <v>17.899999999999999</v>
      </c>
      <c r="G87" s="174">
        <v>0</v>
      </c>
      <c r="H87" s="3"/>
    </row>
    <row r="88" spans="1:8" ht="12.6" customHeight="1">
      <c r="A88" s="12" t="s">
        <v>1673</v>
      </c>
      <c r="B88" s="13" t="s">
        <v>1783</v>
      </c>
      <c r="C88" s="131">
        <v>663</v>
      </c>
      <c r="D88" s="14">
        <v>1.9068304917043735</v>
      </c>
      <c r="E88" s="14">
        <v>1.5340865806973158</v>
      </c>
      <c r="F88" s="174">
        <v>21.52</v>
      </c>
      <c r="G88" s="174">
        <v>0</v>
      </c>
      <c r="H88" s="3"/>
    </row>
    <row r="89" spans="1:8" ht="12.6" customHeight="1">
      <c r="A89" s="12" t="s">
        <v>1674</v>
      </c>
      <c r="B89" s="13" t="s">
        <v>1784</v>
      </c>
      <c r="C89" s="131">
        <v>27</v>
      </c>
      <c r="D89" s="14">
        <v>2.2516666666666665</v>
      </c>
      <c r="E89" s="14">
        <v>3.2242944964751592</v>
      </c>
      <c r="F89" s="174">
        <v>16.5</v>
      </c>
      <c r="G89" s="174">
        <v>0</v>
      </c>
      <c r="H89" s="3"/>
    </row>
    <row r="90" spans="1:8" ht="12.6" customHeight="1">
      <c r="A90" s="12" t="s">
        <v>1675</v>
      </c>
      <c r="B90" s="13" t="s">
        <v>1785</v>
      </c>
      <c r="C90" s="131">
        <v>188</v>
      </c>
      <c r="D90" s="14">
        <v>1.4679468085106382</v>
      </c>
      <c r="E90" s="14">
        <v>1.7026639107226826</v>
      </c>
      <c r="F90" s="174">
        <v>18</v>
      </c>
      <c r="G90" s="174">
        <v>0</v>
      </c>
      <c r="H90" s="3"/>
    </row>
    <row r="91" spans="1:8" ht="12.6" customHeight="1">
      <c r="A91" s="12" t="s">
        <v>1676</v>
      </c>
      <c r="B91" s="13" t="s">
        <v>1786</v>
      </c>
      <c r="C91" s="131">
        <v>1</v>
      </c>
      <c r="D91" s="14">
        <v>0.54</v>
      </c>
      <c r="E91" s="14" t="s">
        <v>961</v>
      </c>
      <c r="F91" s="174">
        <v>0.54</v>
      </c>
      <c r="G91" s="174">
        <v>0.54</v>
      </c>
      <c r="H91" s="3"/>
    </row>
    <row r="92" spans="1:8" ht="12.6" customHeight="1">
      <c r="A92" s="12" t="s">
        <v>1677</v>
      </c>
      <c r="B92" s="13" t="s">
        <v>1787</v>
      </c>
      <c r="C92" s="131">
        <v>24</v>
      </c>
      <c r="D92" s="14">
        <v>1.86375</v>
      </c>
      <c r="E92" s="14">
        <v>1.6729167772122613</v>
      </c>
      <c r="F92" s="174">
        <v>6.6</v>
      </c>
      <c r="G92" s="174">
        <v>0</v>
      </c>
      <c r="H92" s="3"/>
    </row>
    <row r="93" spans="1:8" ht="12.6" customHeight="1">
      <c r="A93" s="12" t="s">
        <v>1678</v>
      </c>
      <c r="B93" s="13" t="s">
        <v>1788</v>
      </c>
      <c r="C93" s="131">
        <v>3411</v>
      </c>
      <c r="D93" s="14">
        <v>1.6152846086191788</v>
      </c>
      <c r="E93" s="14">
        <v>1.5914746003744189</v>
      </c>
      <c r="F93" s="174">
        <v>61.8</v>
      </c>
      <c r="G93" s="174">
        <v>0</v>
      </c>
      <c r="H93" s="3"/>
    </row>
    <row r="94" spans="1:8" ht="12.6" customHeight="1">
      <c r="A94" s="12" t="s">
        <v>1679</v>
      </c>
      <c r="B94" s="13" t="s">
        <v>1789</v>
      </c>
      <c r="C94" s="131">
        <v>2</v>
      </c>
      <c r="D94" s="14">
        <v>2.1949999999999998</v>
      </c>
      <c r="E94" s="14">
        <v>1.2798632739476503</v>
      </c>
      <c r="F94" s="174">
        <v>3.1</v>
      </c>
      <c r="G94" s="174">
        <v>1.29</v>
      </c>
      <c r="H94" s="3"/>
    </row>
    <row r="95" spans="1:8" ht="12.6" customHeight="1">
      <c r="A95" s="12" t="s">
        <v>1680</v>
      </c>
      <c r="B95" s="13" t="s">
        <v>1790</v>
      </c>
      <c r="C95" s="131">
        <v>0</v>
      </c>
      <c r="D95" s="14" t="s">
        <v>961</v>
      </c>
      <c r="E95" s="14" t="s">
        <v>961</v>
      </c>
      <c r="F95" s="174" t="s">
        <v>961</v>
      </c>
      <c r="G95" s="174" t="s">
        <v>961</v>
      </c>
      <c r="H95" s="3"/>
    </row>
    <row r="96" spans="1:8" ht="12.6" customHeight="1">
      <c r="A96" s="12" t="s">
        <v>1681</v>
      </c>
      <c r="B96" s="13" t="s">
        <v>1791</v>
      </c>
      <c r="C96" s="131">
        <v>1</v>
      </c>
      <c r="D96" s="14">
        <v>1.1000000000000001</v>
      </c>
      <c r="E96" s="14" t="s">
        <v>961</v>
      </c>
      <c r="F96" s="174">
        <v>1.1000000000000001</v>
      </c>
      <c r="G96" s="174">
        <v>1.1000000000000001</v>
      </c>
      <c r="H96" s="3"/>
    </row>
    <row r="97" spans="1:8" ht="12.6" customHeight="1">
      <c r="A97" s="12" t="s">
        <v>1682</v>
      </c>
      <c r="B97" s="13" t="s">
        <v>1792</v>
      </c>
      <c r="C97" s="131">
        <v>18</v>
      </c>
      <c r="D97" s="14">
        <v>1.6394444444444445</v>
      </c>
      <c r="E97" s="14">
        <v>1.9396466392019245</v>
      </c>
      <c r="F97" s="174">
        <v>5.9</v>
      </c>
      <c r="G97" s="174">
        <v>0</v>
      </c>
      <c r="H97" s="3"/>
    </row>
    <row r="98" spans="1:8" ht="12.6" customHeight="1">
      <c r="A98" s="12" t="s">
        <v>1683</v>
      </c>
      <c r="B98" s="13" t="s">
        <v>1793</v>
      </c>
      <c r="C98" s="131">
        <v>3</v>
      </c>
      <c r="D98" s="14">
        <v>2.8966666666666665</v>
      </c>
      <c r="E98" s="14">
        <v>2.115001970054244</v>
      </c>
      <c r="F98" s="174">
        <v>5.33</v>
      </c>
      <c r="G98" s="174">
        <v>1.5</v>
      </c>
      <c r="H98" s="3"/>
    </row>
    <row r="99" spans="1:8" ht="12.6" customHeight="1">
      <c r="A99" s="12" t="s">
        <v>1684</v>
      </c>
      <c r="B99" s="13" t="s">
        <v>1794</v>
      </c>
      <c r="C99" s="131">
        <v>19</v>
      </c>
      <c r="D99" s="14">
        <v>2.2984210526315789</v>
      </c>
      <c r="E99" s="14">
        <v>1.5003120533108911</v>
      </c>
      <c r="F99" s="174">
        <v>5.7</v>
      </c>
      <c r="G99" s="174">
        <v>0</v>
      </c>
      <c r="H99" s="3"/>
    </row>
    <row r="100" spans="1:8" ht="12.6" customHeight="1">
      <c r="A100" s="12" t="s">
        <v>492</v>
      </c>
      <c r="B100" s="13" t="s">
        <v>1795</v>
      </c>
      <c r="C100" s="131">
        <v>86</v>
      </c>
      <c r="D100" s="14">
        <v>3.2166511627906971</v>
      </c>
      <c r="E100" s="14">
        <v>3.1268569438765859</v>
      </c>
      <c r="F100" s="174">
        <v>14.5</v>
      </c>
      <c r="G100" s="174">
        <v>0.01</v>
      </c>
      <c r="H100" s="3"/>
    </row>
    <row r="101" spans="1:8" ht="12.6" customHeight="1">
      <c r="A101" s="12" t="s">
        <v>493</v>
      </c>
      <c r="B101" s="13" t="s">
        <v>696</v>
      </c>
      <c r="C101" s="131">
        <v>2</v>
      </c>
      <c r="D101" s="14">
        <v>1.9</v>
      </c>
      <c r="E101" s="14">
        <v>0.14142135623731114</v>
      </c>
      <c r="F101" s="174">
        <v>2</v>
      </c>
      <c r="G101" s="174">
        <v>1.8</v>
      </c>
      <c r="H101" s="3"/>
    </row>
    <row r="102" spans="1:8" ht="12.6" customHeight="1">
      <c r="A102" s="12" t="s">
        <v>699</v>
      </c>
      <c r="B102" s="13" t="s">
        <v>697</v>
      </c>
      <c r="C102" s="131">
        <v>47</v>
      </c>
      <c r="D102" s="14">
        <v>1.5869148936170214</v>
      </c>
      <c r="E102" s="14">
        <v>1.2481567075141198</v>
      </c>
      <c r="F102" s="174">
        <v>5.65</v>
      </c>
      <c r="G102" s="174">
        <v>0</v>
      </c>
      <c r="H102" s="3"/>
    </row>
    <row r="103" spans="1:8" ht="12.6" customHeight="1">
      <c r="A103" s="12" t="s">
        <v>700</v>
      </c>
      <c r="B103" s="13" t="s">
        <v>698</v>
      </c>
      <c r="C103" s="131">
        <v>192</v>
      </c>
      <c r="D103" s="14">
        <v>2.1917458333333335</v>
      </c>
      <c r="E103" s="14">
        <v>4.3457526127096315</v>
      </c>
      <c r="F103" s="174">
        <v>46.9</v>
      </c>
      <c r="G103" s="174">
        <v>0</v>
      </c>
      <c r="H103" s="3"/>
    </row>
    <row r="104" spans="1:8" ht="12.6" customHeight="1">
      <c r="A104" s="12" t="s">
        <v>494</v>
      </c>
      <c r="B104" s="13" t="s">
        <v>2180</v>
      </c>
      <c r="C104" s="131">
        <v>1341</v>
      </c>
      <c r="D104" s="14">
        <v>1.9626379746457847</v>
      </c>
      <c r="E104" s="14">
        <v>1.2575615506468314</v>
      </c>
      <c r="F104" s="174">
        <v>22.4</v>
      </c>
      <c r="G104" s="174">
        <v>0</v>
      </c>
      <c r="H104" s="3"/>
    </row>
    <row r="105" spans="1:8" ht="12.6" customHeight="1">
      <c r="A105" s="12" t="s">
        <v>497</v>
      </c>
      <c r="B105" s="13" t="s">
        <v>1658</v>
      </c>
      <c r="C105" s="131">
        <v>10</v>
      </c>
      <c r="D105" s="14">
        <v>2.2909999999999999</v>
      </c>
      <c r="E105" s="14">
        <v>2.088968113154861</v>
      </c>
      <c r="F105" s="174">
        <v>6.48</v>
      </c>
      <c r="G105" s="174">
        <v>0.12</v>
      </c>
      <c r="H105" s="3"/>
    </row>
    <row r="106" spans="1:8" ht="12.6" customHeight="1">
      <c r="A106" s="14"/>
      <c r="B106" s="4" t="s">
        <v>499</v>
      </c>
      <c r="C106" s="132">
        <v>15842</v>
      </c>
      <c r="D106" s="133">
        <v>1.6163843340487352</v>
      </c>
      <c r="E106" s="133">
        <v>3.3428648073118787</v>
      </c>
      <c r="F106" s="183">
        <v>258.70999999999998</v>
      </c>
      <c r="G106" s="183">
        <v>0</v>
      </c>
      <c r="H106" s="8"/>
    </row>
    <row r="107" spans="1:8">
      <c r="A107" s="10"/>
      <c r="B107" s="9"/>
      <c r="C107" s="41"/>
      <c r="D107" s="46"/>
      <c r="E107" s="46"/>
      <c r="F107" s="41"/>
      <c r="G107" s="41"/>
      <c r="H107" s="8"/>
    </row>
    <row r="108" spans="1:8">
      <c r="A108" s="6"/>
      <c r="B108" s="2"/>
      <c r="C108" s="42"/>
      <c r="D108" s="47"/>
      <c r="E108" s="47"/>
      <c r="F108" s="42"/>
      <c r="G108" s="42"/>
      <c r="H108" s="3"/>
    </row>
    <row r="109" spans="1:8">
      <c r="A109" s="6"/>
      <c r="B109" s="2"/>
      <c r="C109" s="48"/>
      <c r="D109" s="47"/>
      <c r="E109" s="47"/>
      <c r="F109" s="42"/>
      <c r="G109" s="42"/>
      <c r="H109" s="3"/>
    </row>
    <row r="110" spans="1:8">
      <c r="A110" s="6"/>
      <c r="B110" s="2"/>
      <c r="C110" s="42"/>
      <c r="D110" s="47"/>
      <c r="E110" s="47"/>
      <c r="F110" s="42"/>
      <c r="G110" s="42"/>
      <c r="H110" s="3"/>
    </row>
    <row r="111" spans="1:8">
      <c r="C111" s="43"/>
      <c r="D111" s="49"/>
      <c r="E111" s="49"/>
      <c r="F111" s="43"/>
      <c r="G111" s="43"/>
    </row>
    <row r="112" spans="1:8">
      <c r="C112" s="43"/>
      <c r="D112" s="49"/>
      <c r="E112" s="49"/>
      <c r="F112" s="43"/>
      <c r="G112" s="43"/>
    </row>
    <row r="113" spans="3:5">
      <c r="D113" s="50"/>
      <c r="E113" s="50"/>
    </row>
    <row r="114" spans="3:5">
      <c r="D114" s="50"/>
      <c r="E114" s="50"/>
    </row>
    <row r="115" spans="3:5">
      <c r="D115" s="50"/>
      <c r="E115" s="50"/>
    </row>
    <row r="116" spans="3:5">
      <c r="D116" s="50"/>
      <c r="E116" s="50"/>
    </row>
    <row r="117" spans="3:5">
      <c r="D117" s="50"/>
      <c r="E117" s="50"/>
    </row>
    <row r="119" spans="3:5">
      <c r="C119" s="44"/>
      <c r="D119" s="44"/>
      <c r="E119" s="4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0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1526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5515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82</v>
      </c>
      <c r="E7" s="27">
        <v>13.158536585365853</v>
      </c>
      <c r="F7" s="27">
        <v>34.691753569590752</v>
      </c>
      <c r="G7" s="11">
        <v>312</v>
      </c>
      <c r="H7" s="11">
        <v>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2</v>
      </c>
      <c r="E9" s="27">
        <v>2.5</v>
      </c>
      <c r="F9" s="27">
        <v>2.1213203435596424</v>
      </c>
      <c r="G9" s="11">
        <v>4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4</v>
      </c>
      <c r="E10" s="27">
        <v>6.75</v>
      </c>
      <c r="F10" s="27">
        <v>6.0759087111860612</v>
      </c>
      <c r="G10" s="11">
        <v>12</v>
      </c>
      <c r="H10" s="11">
        <v>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79</v>
      </c>
      <c r="E11" s="27">
        <v>44.215189873417721</v>
      </c>
      <c r="F11" s="27">
        <v>97.661853940152028</v>
      </c>
      <c r="G11" s="11">
        <v>450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5</v>
      </c>
      <c r="D12" s="28">
        <v>64</v>
      </c>
      <c r="E12" s="27">
        <v>139</v>
      </c>
      <c r="F12" s="27">
        <v>197.657150658278</v>
      </c>
      <c r="G12" s="11">
        <v>999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5</v>
      </c>
      <c r="E13" s="27">
        <v>69</v>
      </c>
      <c r="F13" s="27">
        <v>129.71314505477076</v>
      </c>
      <c r="G13" s="11">
        <v>300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3</v>
      </c>
      <c r="E14" s="27">
        <v>8.3333333333333339</v>
      </c>
      <c r="F14" s="27">
        <v>4.0414518843273806</v>
      </c>
      <c r="G14" s="11">
        <v>12</v>
      </c>
      <c r="H14" s="11">
        <v>4</v>
      </c>
      <c r="I14" s="3"/>
    </row>
    <row r="15" spans="1:9" ht="12.6" customHeight="1">
      <c r="A15" s="12" t="s">
        <v>457</v>
      </c>
      <c r="B15" s="13" t="s">
        <v>2358</v>
      </c>
      <c r="C15" s="29">
        <v>3</v>
      </c>
      <c r="D15" s="28">
        <v>1470</v>
      </c>
      <c r="E15" s="27">
        <v>31.735374149659865</v>
      </c>
      <c r="F15" s="27">
        <v>78.792210469024866</v>
      </c>
      <c r="G15" s="11">
        <v>1077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3</v>
      </c>
      <c r="D16" s="28">
        <v>308</v>
      </c>
      <c r="E16" s="27">
        <v>56.646103896103895</v>
      </c>
      <c r="F16" s="27">
        <v>130.87623047994862</v>
      </c>
      <c r="G16" s="11">
        <v>1000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2</v>
      </c>
      <c r="D17" s="28">
        <v>261</v>
      </c>
      <c r="E17" s="27">
        <v>49.735632183908045</v>
      </c>
      <c r="F17" s="27">
        <v>105.97337761874786</v>
      </c>
      <c r="G17" s="11">
        <v>1095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1</v>
      </c>
      <c r="D18" s="28">
        <v>25</v>
      </c>
      <c r="E18" s="27">
        <v>21.56</v>
      </c>
      <c r="F18" s="27">
        <v>53.636181817873656</v>
      </c>
      <c r="G18" s="11">
        <v>274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18</v>
      </c>
      <c r="E19" s="27">
        <v>38.388888888888886</v>
      </c>
      <c r="F19" s="27">
        <v>108.52114941006221</v>
      </c>
      <c r="G19" s="11">
        <v>472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6</v>
      </c>
      <c r="D20" s="28">
        <v>203</v>
      </c>
      <c r="E20" s="27">
        <v>277.38916256157637</v>
      </c>
      <c r="F20" s="27">
        <v>700.52976508008328</v>
      </c>
      <c r="G20" s="11">
        <v>8472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48</v>
      </c>
      <c r="E21" s="27">
        <v>19.4375</v>
      </c>
      <c r="F21" s="27">
        <v>52.044132765559162</v>
      </c>
      <c r="G21" s="11">
        <v>363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22</v>
      </c>
      <c r="D22" s="28">
        <v>779</v>
      </c>
      <c r="E22" s="27">
        <v>126.45699614890886</v>
      </c>
      <c r="F22" s="27">
        <v>564.11179509404872</v>
      </c>
      <c r="G22" s="11">
        <v>8760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44</v>
      </c>
      <c r="E23" s="27">
        <v>87.159090909090907</v>
      </c>
      <c r="F23" s="27">
        <v>119.10225100518953</v>
      </c>
      <c r="G23" s="11">
        <v>471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65</v>
      </c>
      <c r="E24" s="27">
        <v>42.323076923076925</v>
      </c>
      <c r="F24" s="27">
        <v>141.3802615833788</v>
      </c>
      <c r="G24" s="11">
        <v>1103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86</v>
      </c>
      <c r="E25" s="27">
        <v>41.709302325581397</v>
      </c>
      <c r="F25" s="27">
        <v>123.64768414653645</v>
      </c>
      <c r="G25" s="11">
        <v>937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9</v>
      </c>
      <c r="E26" s="27">
        <v>49.555555555555557</v>
      </c>
      <c r="F26" s="27">
        <v>118.48218337698617</v>
      </c>
      <c r="G26" s="11">
        <v>365</v>
      </c>
      <c r="H26" s="11">
        <v>2</v>
      </c>
      <c r="I26" s="3"/>
    </row>
    <row r="27" spans="1:9" ht="12.6" customHeight="1">
      <c r="A27" s="12" t="s">
        <v>469</v>
      </c>
      <c r="B27" s="13" t="s">
        <v>2370</v>
      </c>
      <c r="C27" s="29">
        <v>5</v>
      </c>
      <c r="D27" s="28">
        <v>319</v>
      </c>
      <c r="E27" s="27">
        <v>48.708463949843264</v>
      </c>
      <c r="F27" s="27">
        <v>132.01329129704959</v>
      </c>
      <c r="G27" s="11">
        <v>1095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4</v>
      </c>
      <c r="D28" s="28">
        <v>197</v>
      </c>
      <c r="E28" s="27">
        <v>63.639593908629443</v>
      </c>
      <c r="F28" s="27">
        <v>153.89874439502378</v>
      </c>
      <c r="G28" s="11">
        <v>1095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1</v>
      </c>
      <c r="D29" s="28">
        <v>166</v>
      </c>
      <c r="E29" s="27">
        <v>124.40963855421687</v>
      </c>
      <c r="F29" s="27">
        <v>690.25321723736658</v>
      </c>
      <c r="G29" s="11">
        <v>8760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6</v>
      </c>
      <c r="D30" s="28">
        <v>823</v>
      </c>
      <c r="E30" s="27">
        <v>39.797083839611176</v>
      </c>
      <c r="F30" s="27">
        <v>308.94887157418151</v>
      </c>
      <c r="G30" s="11">
        <v>8494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102</v>
      </c>
      <c r="E31" s="27">
        <v>35.53921568627451</v>
      </c>
      <c r="F31" s="27">
        <v>82.105060874229551</v>
      </c>
      <c r="G31" s="11">
        <v>488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107</v>
      </c>
      <c r="E32" s="27">
        <v>36.158878504672899</v>
      </c>
      <c r="F32" s="27">
        <v>110.18245156417898</v>
      </c>
      <c r="G32" s="11">
        <v>720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122</v>
      </c>
      <c r="E33" s="27">
        <v>26.565573770491802</v>
      </c>
      <c r="F33" s="27">
        <v>112.34612894682881</v>
      </c>
      <c r="G33" s="11">
        <v>999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7</v>
      </c>
      <c r="D34" s="28">
        <v>333</v>
      </c>
      <c r="E34" s="27">
        <v>29.834834834834833</v>
      </c>
      <c r="F34" s="27">
        <v>96.457898861414051</v>
      </c>
      <c r="G34" s="11">
        <v>1376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211</v>
      </c>
      <c r="E35" s="27">
        <v>45.497630331753555</v>
      </c>
      <c r="F35" s="27">
        <v>187.49893648987484</v>
      </c>
      <c r="G35" s="11">
        <v>2520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39</v>
      </c>
      <c r="E36" s="27">
        <v>29.153846153846153</v>
      </c>
      <c r="F36" s="27">
        <v>73.594385677433749</v>
      </c>
      <c r="G36" s="11">
        <v>339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495</v>
      </c>
      <c r="E37" s="27">
        <v>38.486868686868689</v>
      </c>
      <c r="F37" s="27">
        <v>96.883205956710242</v>
      </c>
      <c r="G37" s="11">
        <v>999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1</v>
      </c>
      <c r="D38" s="28">
        <v>92</v>
      </c>
      <c r="E38" s="27">
        <v>19.489130434782609</v>
      </c>
      <c r="F38" s="27">
        <v>51.10418029077065</v>
      </c>
      <c r="G38" s="11">
        <v>365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2</v>
      </c>
      <c r="D39" s="28">
        <v>55</v>
      </c>
      <c r="E39" s="27">
        <v>30.527272727272727</v>
      </c>
      <c r="F39" s="27">
        <v>66.346412598168897</v>
      </c>
      <c r="G39" s="11">
        <v>365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6</v>
      </c>
      <c r="E40" s="27">
        <v>14.666666666666666</v>
      </c>
      <c r="F40" s="27">
        <v>18.747444270264324</v>
      </c>
      <c r="G40" s="11">
        <v>52</v>
      </c>
      <c r="H40" s="11">
        <v>2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267.33333333333331</v>
      </c>
      <c r="F41" s="27">
        <v>169.16362887256034</v>
      </c>
      <c r="G41" s="11">
        <v>365</v>
      </c>
      <c r="H41" s="11">
        <v>72</v>
      </c>
      <c r="I41" s="3"/>
    </row>
    <row r="42" spans="1:9" ht="12.6" customHeight="1">
      <c r="A42" s="12" t="s">
        <v>5956</v>
      </c>
      <c r="B42" s="13" t="s">
        <v>2385</v>
      </c>
      <c r="C42" s="29">
        <v>3</v>
      </c>
      <c r="D42" s="28">
        <v>2169</v>
      </c>
      <c r="E42" s="27">
        <v>72.525587828492391</v>
      </c>
      <c r="F42" s="27">
        <v>100.22642914247254</v>
      </c>
      <c r="G42" s="11">
        <v>506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1</v>
      </c>
      <c r="E43" s="27">
        <v>12</v>
      </c>
      <c r="F43" s="27" t="s">
        <v>961</v>
      </c>
      <c r="G43" s="11">
        <v>12</v>
      </c>
      <c r="H43" s="11">
        <v>12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4</v>
      </c>
      <c r="E45" s="27">
        <v>10.75</v>
      </c>
      <c r="F45" s="27">
        <v>9.7766729173749756</v>
      </c>
      <c r="G45" s="11">
        <v>24</v>
      </c>
      <c r="H45" s="11">
        <v>2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4</v>
      </c>
      <c r="E47" s="27">
        <v>12.25</v>
      </c>
      <c r="F47" s="27">
        <v>9.3941471140279678</v>
      </c>
      <c r="G47" s="11">
        <v>24</v>
      </c>
      <c r="H47" s="11">
        <v>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34</v>
      </c>
      <c r="E48" s="27">
        <v>10.705882352941176</v>
      </c>
      <c r="F48" s="27">
        <v>8.1073457591536719</v>
      </c>
      <c r="G48" s="11">
        <v>35</v>
      </c>
      <c r="H48" s="11">
        <v>1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4</v>
      </c>
      <c r="E49" s="27">
        <v>7</v>
      </c>
      <c r="F49" s="27">
        <v>5.8309518948453007</v>
      </c>
      <c r="G49" s="11">
        <v>12</v>
      </c>
      <c r="H49" s="11">
        <v>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8</v>
      </c>
      <c r="E50" s="27">
        <v>22.125</v>
      </c>
      <c r="F50" s="27">
        <v>20.364096556720323</v>
      </c>
      <c r="G50" s="11">
        <v>51</v>
      </c>
      <c r="H50" s="11">
        <v>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1</v>
      </c>
      <c r="E51" s="27">
        <v>1</v>
      </c>
      <c r="F51" s="27" t="s">
        <v>961</v>
      </c>
      <c r="G51" s="11">
        <v>1</v>
      </c>
      <c r="H51" s="11">
        <v>1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2</v>
      </c>
      <c r="E52" s="27">
        <v>8</v>
      </c>
      <c r="F52" s="27">
        <v>5.6568542494923806</v>
      </c>
      <c r="G52" s="11">
        <v>12</v>
      </c>
      <c r="H52" s="11">
        <v>4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11</v>
      </c>
      <c r="E53" s="27">
        <v>56.727272727272727</v>
      </c>
      <c r="F53" s="27">
        <v>103.88945173509283</v>
      </c>
      <c r="G53" s="11">
        <v>365</v>
      </c>
      <c r="H53" s="11">
        <v>4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80</v>
      </c>
      <c r="E54" s="27">
        <v>31.962499999999999</v>
      </c>
      <c r="F54" s="27">
        <v>47.859087400779416</v>
      </c>
      <c r="G54" s="11">
        <v>210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1</v>
      </c>
      <c r="E55" s="27">
        <v>13</v>
      </c>
      <c r="F55" s="27" t="s">
        <v>961</v>
      </c>
      <c r="G55" s="11">
        <v>13</v>
      </c>
      <c r="H55" s="11">
        <v>13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12</v>
      </c>
      <c r="E56" s="27">
        <v>19.25</v>
      </c>
      <c r="F56" s="27">
        <v>18.086283099731585</v>
      </c>
      <c r="G56" s="11">
        <v>60</v>
      </c>
      <c r="H56" s="11">
        <v>4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3</v>
      </c>
      <c r="E57" s="27">
        <v>8.3333333333333339</v>
      </c>
      <c r="F57" s="27">
        <v>6.3508529610858835</v>
      </c>
      <c r="G57" s="11">
        <v>12</v>
      </c>
      <c r="H57" s="11">
        <v>1</v>
      </c>
      <c r="I57" s="3"/>
    </row>
    <row r="58" spans="1:9" ht="12.6" customHeight="1">
      <c r="A58" s="12" t="s">
        <v>1087</v>
      </c>
      <c r="B58" s="13" t="s">
        <v>2401</v>
      </c>
      <c r="C58" s="29">
        <v>1</v>
      </c>
      <c r="D58" s="28">
        <v>21</v>
      </c>
      <c r="E58" s="27">
        <v>18</v>
      </c>
      <c r="F58" s="27">
        <v>24.155744658362327</v>
      </c>
      <c r="G58" s="11">
        <v>100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3</v>
      </c>
      <c r="E59" s="27">
        <v>6.333333333333333</v>
      </c>
      <c r="F59" s="27">
        <v>5.5075705472861021</v>
      </c>
      <c r="G59" s="11">
        <v>12</v>
      </c>
      <c r="H59" s="11">
        <v>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6</v>
      </c>
      <c r="E60" s="27">
        <v>15.166666666666666</v>
      </c>
      <c r="F60" s="27">
        <v>18.766104195241663</v>
      </c>
      <c r="G60" s="11">
        <v>52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11</v>
      </c>
      <c r="E61" s="27">
        <v>47.727272727272727</v>
      </c>
      <c r="F61" s="27">
        <v>106.27990488242912</v>
      </c>
      <c r="G61" s="11">
        <v>365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277</v>
      </c>
      <c r="E62" s="27">
        <v>14.935018050541517</v>
      </c>
      <c r="F62" s="27">
        <v>18.593752878446715</v>
      </c>
      <c r="G62" s="11">
        <v>192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3</v>
      </c>
      <c r="E63" s="27">
        <v>12</v>
      </c>
      <c r="F63" s="27">
        <v>0</v>
      </c>
      <c r="G63" s="11">
        <v>12</v>
      </c>
      <c r="H63" s="11">
        <v>12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30</v>
      </c>
      <c r="E64" s="27">
        <v>12.966666666666667</v>
      </c>
      <c r="F64" s="27">
        <v>14.789286274386169</v>
      </c>
      <c r="G64" s="11">
        <v>52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1</v>
      </c>
      <c r="E65" s="27">
        <v>12</v>
      </c>
      <c r="F65" s="27" t="s">
        <v>961</v>
      </c>
      <c r="G65" s="11">
        <v>12</v>
      </c>
      <c r="H65" s="11">
        <v>12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18</v>
      </c>
      <c r="E66" s="27">
        <v>16.888888888888889</v>
      </c>
      <c r="F66" s="27">
        <v>17.762779621142663</v>
      </c>
      <c r="G66" s="11">
        <v>52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1</v>
      </c>
      <c r="E67" s="27">
        <v>4</v>
      </c>
      <c r="F67" s="27" t="s">
        <v>961</v>
      </c>
      <c r="G67" s="11">
        <v>4</v>
      </c>
      <c r="H67" s="11">
        <v>4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1</v>
      </c>
      <c r="E68" s="27">
        <v>26</v>
      </c>
      <c r="F68" s="27" t="s">
        <v>961</v>
      </c>
      <c r="G68" s="11">
        <v>26</v>
      </c>
      <c r="H68" s="11">
        <v>26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1</v>
      </c>
      <c r="E69" s="27">
        <v>26</v>
      </c>
      <c r="F69" s="27" t="s">
        <v>961</v>
      </c>
      <c r="G69" s="11">
        <v>26</v>
      </c>
      <c r="H69" s="11">
        <v>26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9</v>
      </c>
      <c r="E74" s="27">
        <v>11.222222222222221</v>
      </c>
      <c r="F74" s="27">
        <v>9.4044906531105887</v>
      </c>
      <c r="G74" s="11">
        <v>26</v>
      </c>
      <c r="H74" s="11">
        <v>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74</v>
      </c>
      <c r="E75" s="27">
        <v>14.864864864864865</v>
      </c>
      <c r="F75" s="27">
        <v>15.386637437248073</v>
      </c>
      <c r="G75" s="11">
        <v>72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2</v>
      </c>
      <c r="E76" s="27">
        <v>130</v>
      </c>
      <c r="F76" s="27">
        <v>166.87720036002523</v>
      </c>
      <c r="G76" s="11">
        <v>248</v>
      </c>
      <c r="H76" s="11">
        <v>12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264</v>
      </c>
      <c r="E77" s="27">
        <v>23.96590909090909</v>
      </c>
      <c r="F77" s="27">
        <v>69.552034660433577</v>
      </c>
      <c r="G77" s="11">
        <v>730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14</v>
      </c>
      <c r="E78" s="27">
        <v>10.357142857142858</v>
      </c>
      <c r="F78" s="27">
        <v>12.95321250832064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3</v>
      </c>
      <c r="E79" s="27">
        <v>6</v>
      </c>
      <c r="F79" s="27">
        <v>5.2915026221291814</v>
      </c>
      <c r="G79" s="11">
        <v>12</v>
      </c>
      <c r="H79" s="11">
        <v>2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133</v>
      </c>
      <c r="E80" s="27">
        <v>18.413533834586467</v>
      </c>
      <c r="F80" s="27">
        <v>46.097907633372934</v>
      </c>
      <c r="G80" s="11">
        <v>260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886</v>
      </c>
      <c r="E81" s="27">
        <v>14.439051918735892</v>
      </c>
      <c r="F81" s="27">
        <v>18.871621261662419</v>
      </c>
      <c r="G81" s="11">
        <v>156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119</v>
      </c>
      <c r="E82" s="27">
        <v>29.126050420168067</v>
      </c>
      <c r="F82" s="27">
        <v>47.980673125651926</v>
      </c>
      <c r="G82" s="11">
        <v>365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135</v>
      </c>
      <c r="E83" s="27">
        <v>10.607407407407408</v>
      </c>
      <c r="F83" s="27">
        <v>10.76762442536033</v>
      </c>
      <c r="G83" s="11">
        <v>60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284</v>
      </c>
      <c r="E84" s="27">
        <v>16.62676056338028</v>
      </c>
      <c r="F84" s="27">
        <v>38.218011248824276</v>
      </c>
      <c r="G84" s="11">
        <v>365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16</v>
      </c>
      <c r="E85" s="27">
        <v>34.625</v>
      </c>
      <c r="F85" s="27">
        <v>67.651927787265109</v>
      </c>
      <c r="G85" s="11">
        <v>280</v>
      </c>
      <c r="H85" s="11">
        <v>2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511</v>
      </c>
      <c r="E86" s="27">
        <v>15.923679060665362</v>
      </c>
      <c r="F86" s="27">
        <v>38.515950947865285</v>
      </c>
      <c r="G86" s="11">
        <v>795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376</v>
      </c>
      <c r="E87" s="27">
        <v>15.101063829787234</v>
      </c>
      <c r="F87" s="27">
        <v>27.872670465264864</v>
      </c>
      <c r="G87" s="11">
        <v>365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115</v>
      </c>
      <c r="E88" s="27">
        <v>12.556521739130435</v>
      </c>
      <c r="F88" s="27">
        <v>13.417186742245098</v>
      </c>
      <c r="G88" s="11">
        <v>52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760</v>
      </c>
      <c r="E89" s="27">
        <v>17.144736842105264</v>
      </c>
      <c r="F89" s="27">
        <v>21.99251516427384</v>
      </c>
      <c r="G89" s="11">
        <v>250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52</v>
      </c>
      <c r="E90" s="27">
        <v>20.365384615384617</v>
      </c>
      <c r="F90" s="27">
        <v>75.25695299677615</v>
      </c>
      <c r="G90" s="11">
        <v>550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172</v>
      </c>
      <c r="E91" s="27">
        <v>12.895348837209303</v>
      </c>
      <c r="F91" s="27">
        <v>13.030803873330429</v>
      </c>
      <c r="G91" s="11">
        <v>52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1</v>
      </c>
      <c r="E92" s="27">
        <v>1</v>
      </c>
      <c r="F92" s="27" t="s">
        <v>961</v>
      </c>
      <c r="G92" s="11">
        <v>1</v>
      </c>
      <c r="H92" s="11">
        <v>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42</v>
      </c>
      <c r="E93" s="27">
        <v>21.238095238095237</v>
      </c>
      <c r="F93" s="27">
        <v>30.836950850348451</v>
      </c>
      <c r="G93" s="11">
        <v>190</v>
      </c>
      <c r="H93" s="11">
        <v>3</v>
      </c>
      <c r="I93" s="3"/>
    </row>
    <row r="94" spans="1:9" ht="12.6" customHeight="1">
      <c r="A94" s="12" t="s">
        <v>1678</v>
      </c>
      <c r="B94" s="13" t="s">
        <v>1788</v>
      </c>
      <c r="C94" s="29">
        <v>4</v>
      </c>
      <c r="D94" s="28">
        <v>3490</v>
      </c>
      <c r="E94" s="27">
        <v>21.291977077363896</v>
      </c>
      <c r="F94" s="27">
        <v>42.313768378275583</v>
      </c>
      <c r="G94" s="11">
        <v>482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3</v>
      </c>
      <c r="E95" s="27">
        <v>6.666666666666667</v>
      </c>
      <c r="F95" s="27">
        <v>5.0332229568471663</v>
      </c>
      <c r="G95" s="11">
        <v>12</v>
      </c>
      <c r="H95" s="11">
        <v>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3</v>
      </c>
      <c r="E96" s="27">
        <v>12</v>
      </c>
      <c r="F96" s="27">
        <v>0</v>
      </c>
      <c r="G96" s="11">
        <v>12</v>
      </c>
      <c r="H96" s="11">
        <v>12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1</v>
      </c>
      <c r="E97" s="27">
        <v>12</v>
      </c>
      <c r="F97" s="27" t="s">
        <v>961</v>
      </c>
      <c r="G97" s="11">
        <v>12</v>
      </c>
      <c r="H97" s="11">
        <v>12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25</v>
      </c>
      <c r="E98" s="27">
        <v>9.8000000000000007</v>
      </c>
      <c r="F98" s="27">
        <v>9.8952850725315979</v>
      </c>
      <c r="G98" s="11">
        <v>48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5</v>
      </c>
      <c r="E99" s="27">
        <v>14.4</v>
      </c>
      <c r="F99" s="27">
        <v>21.419617176784463</v>
      </c>
      <c r="G99" s="11">
        <v>52</v>
      </c>
      <c r="H99" s="11">
        <v>2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18</v>
      </c>
      <c r="E100" s="27">
        <v>36.666666666666664</v>
      </c>
      <c r="F100" s="27">
        <v>83.945360380498485</v>
      </c>
      <c r="G100" s="11">
        <v>365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127</v>
      </c>
      <c r="E101" s="27">
        <v>26.606299212598426</v>
      </c>
      <c r="F101" s="27">
        <v>104.74763000541364</v>
      </c>
      <c r="G101" s="11">
        <v>1095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2</v>
      </c>
      <c r="E102" s="27">
        <v>18</v>
      </c>
      <c r="F102" s="27">
        <v>8.4852813742385695</v>
      </c>
      <c r="G102" s="11">
        <v>24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62</v>
      </c>
      <c r="E103" s="27">
        <v>36.903225806451616</v>
      </c>
      <c r="F103" s="27">
        <v>72.14777859807397</v>
      </c>
      <c r="G103" s="11">
        <v>365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239</v>
      </c>
      <c r="E104" s="27">
        <v>23.92050209205021</v>
      </c>
      <c r="F104" s="27">
        <v>55.408850487551959</v>
      </c>
      <c r="G104" s="11">
        <v>365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1222</v>
      </c>
      <c r="E105" s="27">
        <v>22.202127659574469</v>
      </c>
      <c r="F105" s="27">
        <v>41.408761931201546</v>
      </c>
      <c r="G105" s="11">
        <v>416</v>
      </c>
      <c r="H105" s="11">
        <v>1</v>
      </c>
      <c r="I105" s="3"/>
    </row>
    <row r="106" spans="1:9" ht="12.6" customHeight="1">
      <c r="A106" s="12" t="s">
        <v>497</v>
      </c>
      <c r="B106" s="13" t="s">
        <v>5514</v>
      </c>
      <c r="C106" s="29">
        <v>0</v>
      </c>
      <c r="D106" s="28">
        <v>21</v>
      </c>
      <c r="E106" s="27">
        <v>9.0952380952380949</v>
      </c>
      <c r="F106" s="27">
        <v>4.2650294477853476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76</v>
      </c>
      <c r="D107" s="135">
        <v>18519</v>
      </c>
      <c r="E107" s="184">
        <v>40.076084021815433</v>
      </c>
      <c r="F107" s="184">
        <v>183.25011219088631</v>
      </c>
      <c r="G107" s="142">
        <v>8760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1527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5517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86</v>
      </c>
      <c r="E7" s="27">
        <v>8.5116279069767433</v>
      </c>
      <c r="F7" s="27">
        <v>7.2627076235123083</v>
      </c>
      <c r="G7" s="11">
        <v>51</v>
      </c>
      <c r="H7" s="11">
        <v>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2</v>
      </c>
      <c r="E9" s="27">
        <v>2.5</v>
      </c>
      <c r="F9" s="27">
        <v>2.1213203435596424</v>
      </c>
      <c r="G9" s="11">
        <v>4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2</v>
      </c>
      <c r="E10" s="27">
        <v>1</v>
      </c>
      <c r="F10" s="27">
        <v>0</v>
      </c>
      <c r="G10" s="11">
        <v>1</v>
      </c>
      <c r="H10" s="11">
        <v>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22</v>
      </c>
      <c r="E11" s="27">
        <v>7.0454545454545459</v>
      </c>
      <c r="F11" s="27">
        <v>8.0621235104552635</v>
      </c>
      <c r="G11" s="11">
        <v>36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39</v>
      </c>
      <c r="E12" s="27">
        <v>9.7179487179487172</v>
      </c>
      <c r="F12" s="27">
        <v>16.412364911776152</v>
      </c>
      <c r="G12" s="11">
        <v>100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2</v>
      </c>
      <c r="E13" s="27">
        <v>1.5</v>
      </c>
      <c r="F13" s="27">
        <v>0.70710678118654757</v>
      </c>
      <c r="G13" s="11">
        <v>2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1</v>
      </c>
      <c r="E14" s="27">
        <v>12</v>
      </c>
      <c r="F14" s="27" t="s">
        <v>961</v>
      </c>
      <c r="G14" s="11">
        <v>12</v>
      </c>
      <c r="H14" s="11">
        <v>12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1365</v>
      </c>
      <c r="E15" s="27">
        <v>12.438827838827839</v>
      </c>
      <c r="F15" s="27">
        <v>15.70671779724441</v>
      </c>
      <c r="G15" s="11">
        <v>358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294</v>
      </c>
      <c r="E16" s="27">
        <v>14.523809523809524</v>
      </c>
      <c r="F16" s="27">
        <v>30.449047314593038</v>
      </c>
      <c r="G16" s="11">
        <v>365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248</v>
      </c>
      <c r="E17" s="27">
        <v>17.778225806451612</v>
      </c>
      <c r="F17" s="27">
        <v>21.557831309448055</v>
      </c>
      <c r="G17" s="11">
        <v>212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21</v>
      </c>
      <c r="E18" s="27">
        <v>9.9523809523809526</v>
      </c>
      <c r="F18" s="27">
        <v>11.324646530802587</v>
      </c>
      <c r="G18" s="11">
        <v>48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17</v>
      </c>
      <c r="E19" s="27">
        <v>12.058823529411764</v>
      </c>
      <c r="F19" s="27">
        <v>8.5474454388087064</v>
      </c>
      <c r="G19" s="11">
        <v>38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151</v>
      </c>
      <c r="E20" s="27">
        <v>53.410596026490069</v>
      </c>
      <c r="F20" s="27">
        <v>179.35608052226456</v>
      </c>
      <c r="G20" s="11">
        <v>1404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41</v>
      </c>
      <c r="E21" s="27">
        <v>14.560975609756097</v>
      </c>
      <c r="F21" s="27">
        <v>16.370780037139046</v>
      </c>
      <c r="G21" s="11">
        <v>78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586</v>
      </c>
      <c r="E22" s="27">
        <v>24.535836177474401</v>
      </c>
      <c r="F22" s="27">
        <v>59.24879814050648</v>
      </c>
      <c r="G22" s="11">
        <v>1095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16</v>
      </c>
      <c r="E23" s="27">
        <v>13.25</v>
      </c>
      <c r="F23" s="27">
        <v>17.345508544481095</v>
      </c>
      <c r="G23" s="11">
        <v>50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65</v>
      </c>
      <c r="E24" s="27">
        <v>18.615384615384617</v>
      </c>
      <c r="F24" s="27">
        <v>20.290616910665499</v>
      </c>
      <c r="G24" s="11">
        <v>122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84</v>
      </c>
      <c r="E25" s="27">
        <v>10.80952380952381</v>
      </c>
      <c r="F25" s="27">
        <v>9.8463817468880599</v>
      </c>
      <c r="G25" s="11">
        <v>48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9</v>
      </c>
      <c r="E26" s="27">
        <v>11.444444444444445</v>
      </c>
      <c r="F26" s="27">
        <v>6.0023143684563687</v>
      </c>
      <c r="G26" s="11">
        <v>24</v>
      </c>
      <c r="H26" s="11">
        <v>3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227</v>
      </c>
      <c r="E27" s="27">
        <v>8.6607929515418505</v>
      </c>
      <c r="F27" s="27">
        <v>7.8393383596524417</v>
      </c>
      <c r="G27" s="11">
        <v>52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121</v>
      </c>
      <c r="E28" s="27">
        <v>11.37190082644628</v>
      </c>
      <c r="F28" s="27">
        <v>11.942314286745932</v>
      </c>
      <c r="G28" s="11">
        <v>88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124</v>
      </c>
      <c r="E29" s="27">
        <v>13.879032258064516</v>
      </c>
      <c r="F29" s="27">
        <v>13.343853212923793</v>
      </c>
      <c r="G29" s="11">
        <v>70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644</v>
      </c>
      <c r="E30" s="27">
        <v>11.01552795031056</v>
      </c>
      <c r="F30" s="27">
        <v>17.835774276557736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93</v>
      </c>
      <c r="E31" s="27">
        <v>12.86021505376344</v>
      </c>
      <c r="F31" s="27">
        <v>11.793136727194028</v>
      </c>
      <c r="G31" s="11">
        <v>52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95</v>
      </c>
      <c r="E32" s="27">
        <v>12.442105263157895</v>
      </c>
      <c r="F32" s="27">
        <v>12.528024575967107</v>
      </c>
      <c r="G32" s="11">
        <v>52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105</v>
      </c>
      <c r="E33" s="27">
        <v>10.8</v>
      </c>
      <c r="F33" s="27">
        <v>9.2626213269329885</v>
      </c>
      <c r="G33" s="11">
        <v>56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329</v>
      </c>
      <c r="E34" s="27">
        <v>15.641337386018238</v>
      </c>
      <c r="F34" s="27">
        <v>24.999004724795263</v>
      </c>
      <c r="G34" s="11">
        <v>360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204</v>
      </c>
      <c r="E35" s="27">
        <v>14.480392156862745</v>
      </c>
      <c r="F35" s="27">
        <v>14.359720891504425</v>
      </c>
      <c r="G35" s="11">
        <v>93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32</v>
      </c>
      <c r="E36" s="27">
        <v>22.15625</v>
      </c>
      <c r="F36" s="27">
        <v>36.716094190159239</v>
      </c>
      <c r="G36" s="11">
        <v>159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477</v>
      </c>
      <c r="E37" s="27">
        <v>14.651991614255765</v>
      </c>
      <c r="F37" s="27">
        <v>16.207959879704614</v>
      </c>
      <c r="G37" s="11">
        <v>208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78</v>
      </c>
      <c r="E38" s="27">
        <v>8.7179487179487172</v>
      </c>
      <c r="F38" s="27">
        <v>8.2176519474728025</v>
      </c>
      <c r="G38" s="11">
        <v>48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25</v>
      </c>
      <c r="E39" s="27">
        <v>6.72</v>
      </c>
      <c r="F39" s="27">
        <v>7.0090417794921631</v>
      </c>
      <c r="G39" s="11">
        <v>24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4</v>
      </c>
      <c r="E40" s="27">
        <v>6.75</v>
      </c>
      <c r="F40" s="27">
        <v>6.0759087111860612</v>
      </c>
      <c r="G40" s="11">
        <v>12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2</v>
      </c>
      <c r="E41" s="27">
        <v>72</v>
      </c>
      <c r="F41" s="27">
        <v>0</v>
      </c>
      <c r="G41" s="11">
        <v>72</v>
      </c>
      <c r="H41" s="11">
        <v>72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2159</v>
      </c>
      <c r="E42" s="27">
        <v>28.254747568318667</v>
      </c>
      <c r="F42" s="27">
        <v>26.760443890188345</v>
      </c>
      <c r="G42" s="11">
        <v>460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1</v>
      </c>
      <c r="E43" s="27">
        <v>12</v>
      </c>
      <c r="F43" s="27" t="s">
        <v>961</v>
      </c>
      <c r="G43" s="11">
        <v>12</v>
      </c>
      <c r="H43" s="11">
        <v>12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4</v>
      </c>
      <c r="E45" s="27">
        <v>10.75</v>
      </c>
      <c r="F45" s="27">
        <v>9.7766729173749756</v>
      </c>
      <c r="G45" s="11">
        <v>24</v>
      </c>
      <c r="H45" s="11">
        <v>2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4</v>
      </c>
      <c r="E47" s="27">
        <v>12.25</v>
      </c>
      <c r="F47" s="27">
        <v>9.3941471140279678</v>
      </c>
      <c r="G47" s="11">
        <v>24</v>
      </c>
      <c r="H47" s="11">
        <v>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32</v>
      </c>
      <c r="E48" s="27">
        <v>9.53125</v>
      </c>
      <c r="F48" s="27">
        <v>6.618568088974162</v>
      </c>
      <c r="G48" s="11">
        <v>27</v>
      </c>
      <c r="H48" s="11">
        <v>1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2</v>
      </c>
      <c r="E49" s="27">
        <v>6.5</v>
      </c>
      <c r="F49" s="27">
        <v>7.7781745930520225</v>
      </c>
      <c r="G49" s="11">
        <v>12</v>
      </c>
      <c r="H49" s="11">
        <v>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7</v>
      </c>
      <c r="E50" s="27">
        <v>6</v>
      </c>
      <c r="F50" s="27">
        <v>4.358898943540674</v>
      </c>
      <c r="G50" s="11">
        <v>12</v>
      </c>
      <c r="H50" s="11">
        <v>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1</v>
      </c>
      <c r="E51" s="27">
        <v>1</v>
      </c>
      <c r="F51" s="27" t="s">
        <v>961</v>
      </c>
      <c r="G51" s="11">
        <v>1</v>
      </c>
      <c r="H51" s="11">
        <v>1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2</v>
      </c>
      <c r="E52" s="27">
        <v>8</v>
      </c>
      <c r="F52" s="27">
        <v>5.6568542494923806</v>
      </c>
      <c r="G52" s="11">
        <v>12</v>
      </c>
      <c r="H52" s="11">
        <v>4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8</v>
      </c>
      <c r="E53" s="27">
        <v>7.5</v>
      </c>
      <c r="F53" s="27">
        <v>3.7796447300922722</v>
      </c>
      <c r="G53" s="11">
        <v>12</v>
      </c>
      <c r="H53" s="11">
        <v>4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83</v>
      </c>
      <c r="E54" s="27">
        <v>6.4578313253012052</v>
      </c>
      <c r="F54" s="27">
        <v>4.9541832651669662</v>
      </c>
      <c r="G54" s="11">
        <v>26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1</v>
      </c>
      <c r="E55" s="27">
        <v>13</v>
      </c>
      <c r="F55" s="27" t="s">
        <v>961</v>
      </c>
      <c r="G55" s="11">
        <v>13</v>
      </c>
      <c r="H55" s="11">
        <v>13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12</v>
      </c>
      <c r="E56" s="27">
        <v>12.833333333333334</v>
      </c>
      <c r="F56" s="27">
        <v>5.874959703278952</v>
      </c>
      <c r="G56" s="11">
        <v>24</v>
      </c>
      <c r="H56" s="11">
        <v>4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3</v>
      </c>
      <c r="E57" s="27">
        <v>8.3333333333333339</v>
      </c>
      <c r="F57" s="27">
        <v>6.3508529610858835</v>
      </c>
      <c r="G57" s="11">
        <v>12</v>
      </c>
      <c r="H57" s="11">
        <v>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20</v>
      </c>
      <c r="E58" s="27">
        <v>8.4</v>
      </c>
      <c r="F58" s="27">
        <v>7.1480582567649282</v>
      </c>
      <c r="G58" s="11">
        <v>24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3</v>
      </c>
      <c r="E59" s="27">
        <v>18</v>
      </c>
      <c r="F59" s="27">
        <v>20.880613017821101</v>
      </c>
      <c r="G59" s="11">
        <v>42</v>
      </c>
      <c r="H59" s="11">
        <v>4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6</v>
      </c>
      <c r="E60" s="27">
        <v>7.166666666666667</v>
      </c>
      <c r="F60" s="27">
        <v>5.3820689949745777</v>
      </c>
      <c r="G60" s="11">
        <v>12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12</v>
      </c>
      <c r="E61" s="27">
        <v>9.6666666666666661</v>
      </c>
      <c r="F61" s="27">
        <v>9.8103223312195116</v>
      </c>
      <c r="G61" s="11">
        <v>36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271</v>
      </c>
      <c r="E62" s="27">
        <v>9.608856088560886</v>
      </c>
      <c r="F62" s="27">
        <v>6.7573111969589004</v>
      </c>
      <c r="G62" s="11">
        <v>52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3</v>
      </c>
      <c r="E63" s="27">
        <v>12</v>
      </c>
      <c r="F63" s="27">
        <v>0</v>
      </c>
      <c r="G63" s="11">
        <v>12</v>
      </c>
      <c r="H63" s="11">
        <v>12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28</v>
      </c>
      <c r="E64" s="27">
        <v>6</v>
      </c>
      <c r="F64" s="27">
        <v>4.5215533220835118</v>
      </c>
      <c r="G64" s="11">
        <v>12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2</v>
      </c>
      <c r="E65" s="27">
        <v>6.5</v>
      </c>
      <c r="F65" s="27">
        <v>7.7781745930520225</v>
      </c>
      <c r="G65" s="11">
        <v>12</v>
      </c>
      <c r="H65" s="11">
        <v>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18</v>
      </c>
      <c r="E66" s="27">
        <v>7.2222222222222223</v>
      </c>
      <c r="F66" s="27">
        <v>6.4402736108807161</v>
      </c>
      <c r="G66" s="11">
        <v>24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1</v>
      </c>
      <c r="E67" s="27">
        <v>4</v>
      </c>
      <c r="F67" s="27" t="s">
        <v>961</v>
      </c>
      <c r="G67" s="11">
        <v>4</v>
      </c>
      <c r="H67" s="11">
        <v>4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1</v>
      </c>
      <c r="E68" s="27">
        <v>1</v>
      </c>
      <c r="F68" s="27" t="s">
        <v>961</v>
      </c>
      <c r="G68" s="11">
        <v>1</v>
      </c>
      <c r="H68" s="11">
        <v>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1</v>
      </c>
      <c r="E69" s="27">
        <v>2</v>
      </c>
      <c r="F69" s="27" t="s">
        <v>961</v>
      </c>
      <c r="G69" s="11">
        <v>2</v>
      </c>
      <c r="H69" s="11">
        <v>2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7</v>
      </c>
      <c r="E74" s="27">
        <v>7.8571428571428568</v>
      </c>
      <c r="F74" s="27">
        <v>5.2417736002416655</v>
      </c>
      <c r="G74" s="11">
        <v>12</v>
      </c>
      <c r="H74" s="11">
        <v>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68</v>
      </c>
      <c r="E75" s="27">
        <v>9.235294117647058</v>
      </c>
      <c r="F75" s="27">
        <v>5.2777133420790214</v>
      </c>
      <c r="G75" s="11">
        <v>24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2</v>
      </c>
      <c r="E76" s="27">
        <v>18</v>
      </c>
      <c r="F76" s="27">
        <v>8.4852813742385695</v>
      </c>
      <c r="G76" s="11">
        <v>24</v>
      </c>
      <c r="H76" s="11">
        <v>12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219</v>
      </c>
      <c r="E77" s="27">
        <v>10.97716894977169</v>
      </c>
      <c r="F77" s="27">
        <v>26.223709931864924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12</v>
      </c>
      <c r="E78" s="27">
        <v>6.333333333333333</v>
      </c>
      <c r="F78" s="27">
        <v>5.1404515778521276</v>
      </c>
      <c r="G78" s="11">
        <v>12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3</v>
      </c>
      <c r="E79" s="27">
        <v>6</v>
      </c>
      <c r="F79" s="27">
        <v>5.2915026221291814</v>
      </c>
      <c r="G79" s="11">
        <v>12</v>
      </c>
      <c r="H79" s="11">
        <v>2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113</v>
      </c>
      <c r="E80" s="27">
        <v>7.1592920353982299</v>
      </c>
      <c r="F80" s="27">
        <v>7.6818040706610899</v>
      </c>
      <c r="G80" s="11">
        <v>53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817</v>
      </c>
      <c r="E81" s="27">
        <v>7.6560587515299874</v>
      </c>
      <c r="F81" s="27">
        <v>10.719939303149561</v>
      </c>
      <c r="G81" s="11">
        <v>147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113</v>
      </c>
      <c r="E82" s="27">
        <v>6.7964601769911503</v>
      </c>
      <c r="F82" s="27">
        <v>6.5929606562543528</v>
      </c>
      <c r="G82" s="11">
        <v>53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133</v>
      </c>
      <c r="E83" s="27">
        <v>8.5338345864661651</v>
      </c>
      <c r="F83" s="27">
        <v>6.1490931484397482</v>
      </c>
      <c r="G83" s="11">
        <v>48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263</v>
      </c>
      <c r="E84" s="27">
        <v>11.619771863117871</v>
      </c>
      <c r="F84" s="27">
        <v>24.643719078582492</v>
      </c>
      <c r="G84" s="11">
        <v>365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15</v>
      </c>
      <c r="E85" s="27">
        <v>11.533333333333333</v>
      </c>
      <c r="F85" s="27">
        <v>12.620089804223529</v>
      </c>
      <c r="G85" s="11">
        <v>48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473</v>
      </c>
      <c r="E86" s="27">
        <v>7.955602536997886</v>
      </c>
      <c r="F86" s="27">
        <v>6.6428353868872652</v>
      </c>
      <c r="G86" s="11">
        <v>53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367</v>
      </c>
      <c r="E87" s="27">
        <v>8.2479564032697557</v>
      </c>
      <c r="F87" s="27">
        <v>6.2249357464374251</v>
      </c>
      <c r="G87" s="11">
        <v>52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107</v>
      </c>
      <c r="E88" s="27">
        <v>7.3551401869158877</v>
      </c>
      <c r="F88" s="27">
        <v>5.295516680563332</v>
      </c>
      <c r="G88" s="11">
        <v>24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739</v>
      </c>
      <c r="E89" s="27">
        <v>9.7550744248985115</v>
      </c>
      <c r="F89" s="27">
        <v>12.744873482937344</v>
      </c>
      <c r="G89" s="11">
        <v>250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39</v>
      </c>
      <c r="E90" s="27">
        <v>6.666666666666667</v>
      </c>
      <c r="F90" s="27">
        <v>7.3996206635821729</v>
      </c>
      <c r="G90" s="11">
        <v>36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167</v>
      </c>
      <c r="E91" s="27">
        <v>7.5389221556886223</v>
      </c>
      <c r="F91" s="27">
        <v>7.1386851266376254</v>
      </c>
      <c r="G91" s="11">
        <v>52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1</v>
      </c>
      <c r="E92" s="27">
        <v>1</v>
      </c>
      <c r="F92" s="27" t="s">
        <v>961</v>
      </c>
      <c r="G92" s="11">
        <v>1</v>
      </c>
      <c r="H92" s="11">
        <v>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38</v>
      </c>
      <c r="E93" s="27">
        <v>11.368421052631579</v>
      </c>
      <c r="F93" s="27">
        <v>9.3503029366492925</v>
      </c>
      <c r="G93" s="11">
        <v>60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3516</v>
      </c>
      <c r="E94" s="27">
        <v>13.007394766780433</v>
      </c>
      <c r="F94" s="27">
        <v>11.150436560367899</v>
      </c>
      <c r="G94" s="11">
        <v>277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3</v>
      </c>
      <c r="E95" s="27">
        <v>6.666666666666667</v>
      </c>
      <c r="F95" s="27">
        <v>5.0332229568471663</v>
      </c>
      <c r="G95" s="11">
        <v>12</v>
      </c>
      <c r="H95" s="11">
        <v>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12</v>
      </c>
      <c r="F96" s="27" t="s">
        <v>961</v>
      </c>
      <c r="G96" s="11">
        <v>12</v>
      </c>
      <c r="H96" s="11">
        <v>12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1</v>
      </c>
      <c r="E97" s="27">
        <v>12</v>
      </c>
      <c r="F97" s="27" t="s">
        <v>961</v>
      </c>
      <c r="G97" s="11">
        <v>12</v>
      </c>
      <c r="H97" s="11">
        <v>12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22</v>
      </c>
      <c r="E98" s="27">
        <v>8.2727272727272734</v>
      </c>
      <c r="F98" s="27">
        <v>5.7584870547890583</v>
      </c>
      <c r="G98" s="11">
        <v>24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5</v>
      </c>
      <c r="E99" s="27">
        <v>4.2</v>
      </c>
      <c r="F99" s="27">
        <v>4.4944410108488464</v>
      </c>
      <c r="G99" s="11">
        <v>12</v>
      </c>
      <c r="H99" s="11">
        <v>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16</v>
      </c>
      <c r="E100" s="27">
        <v>13</v>
      </c>
      <c r="F100" s="27">
        <v>13.942740046346701</v>
      </c>
      <c r="G100" s="11">
        <v>52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119</v>
      </c>
      <c r="E101" s="27">
        <v>19.563025210084035</v>
      </c>
      <c r="F101" s="27">
        <v>99.784992473687822</v>
      </c>
      <c r="G101" s="11">
        <v>1095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2</v>
      </c>
      <c r="E102" s="27">
        <v>18</v>
      </c>
      <c r="F102" s="27">
        <v>8.4852813742385695</v>
      </c>
      <c r="G102" s="11">
        <v>24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56</v>
      </c>
      <c r="E103" s="27">
        <v>7.8571428571428568</v>
      </c>
      <c r="F103" s="27">
        <v>4.8257964822722981</v>
      </c>
      <c r="G103" s="11">
        <v>18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228</v>
      </c>
      <c r="E104" s="27">
        <v>11.491228070175438</v>
      </c>
      <c r="F104" s="27">
        <v>13.926962164707067</v>
      </c>
      <c r="G104" s="11">
        <v>143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1186</v>
      </c>
      <c r="E105" s="27">
        <v>10.387858347386173</v>
      </c>
      <c r="F105" s="27">
        <v>7.8923979425058892</v>
      </c>
      <c r="G105" s="11">
        <v>104</v>
      </c>
      <c r="H105" s="11">
        <v>1</v>
      </c>
      <c r="I105" s="3"/>
    </row>
    <row r="106" spans="1:9" ht="12.6" customHeight="1">
      <c r="A106" s="12" t="s">
        <v>497</v>
      </c>
      <c r="B106" s="13" t="s">
        <v>5516</v>
      </c>
      <c r="C106" s="29">
        <v>0</v>
      </c>
      <c r="D106" s="28">
        <v>14</v>
      </c>
      <c r="E106" s="27">
        <v>9.0714285714285712</v>
      </c>
      <c r="F106" s="27">
        <v>6.2074928137668461</v>
      </c>
      <c r="G106" s="11">
        <v>24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17162</v>
      </c>
      <c r="E107" s="184">
        <v>14.400477799790234</v>
      </c>
      <c r="F107" s="184">
        <v>27.75280314912348</v>
      </c>
      <c r="G107" s="142">
        <v>1404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2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1528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5520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43</v>
      </c>
      <c r="E7" s="27">
        <v>9.5116279069767433</v>
      </c>
      <c r="F7" s="27">
        <v>6.5769152308273195</v>
      </c>
      <c r="G7" s="11">
        <v>24</v>
      </c>
      <c r="H7" s="11">
        <v>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4</v>
      </c>
      <c r="F9" s="27" t="s">
        <v>961</v>
      </c>
      <c r="G9" s="11">
        <v>4</v>
      </c>
      <c r="H9" s="11">
        <v>4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3</v>
      </c>
      <c r="E10" s="27">
        <v>8.3333333333333339</v>
      </c>
      <c r="F10" s="27">
        <v>6.3508529610858835</v>
      </c>
      <c r="G10" s="11">
        <v>12</v>
      </c>
      <c r="H10" s="11">
        <v>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30</v>
      </c>
      <c r="E11" s="27">
        <v>18.7</v>
      </c>
      <c r="F11" s="27">
        <v>20.003706553088328</v>
      </c>
      <c r="G11" s="11">
        <v>78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32</v>
      </c>
      <c r="E12" s="27">
        <v>7.34375</v>
      </c>
      <c r="F12" s="27">
        <v>7.8805983684718566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1</v>
      </c>
      <c r="E14" s="27">
        <v>12</v>
      </c>
      <c r="F14" s="27" t="s">
        <v>961</v>
      </c>
      <c r="G14" s="11">
        <v>12</v>
      </c>
      <c r="H14" s="11">
        <v>12</v>
      </c>
      <c r="I14" s="3"/>
    </row>
    <row r="15" spans="1:9" ht="12.6" customHeight="1">
      <c r="A15" s="12" t="s">
        <v>457</v>
      </c>
      <c r="B15" s="13" t="s">
        <v>2358</v>
      </c>
      <c r="C15" s="29">
        <v>5</v>
      </c>
      <c r="D15" s="28">
        <v>1063</v>
      </c>
      <c r="E15" s="27">
        <v>36.373471307619944</v>
      </c>
      <c r="F15" s="27">
        <v>118.00281976542034</v>
      </c>
      <c r="G15" s="11">
        <v>2727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1</v>
      </c>
      <c r="D16" s="28">
        <v>218</v>
      </c>
      <c r="E16" s="27">
        <v>100.54128440366972</v>
      </c>
      <c r="F16" s="27">
        <v>602.72553049296005</v>
      </c>
      <c r="G16" s="11">
        <v>8760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2</v>
      </c>
      <c r="D17" s="28">
        <v>215</v>
      </c>
      <c r="E17" s="27">
        <v>88.093023255813947</v>
      </c>
      <c r="F17" s="27">
        <v>605.80224148827574</v>
      </c>
      <c r="G17" s="11">
        <v>8760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1</v>
      </c>
      <c r="D18" s="28">
        <v>15</v>
      </c>
      <c r="E18" s="27">
        <v>9.1333333333333329</v>
      </c>
      <c r="F18" s="27">
        <v>11.897578785298332</v>
      </c>
      <c r="G18" s="11">
        <v>48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15</v>
      </c>
      <c r="E19" s="27">
        <v>30.666666666666668</v>
      </c>
      <c r="F19" s="27">
        <v>64.189080810041943</v>
      </c>
      <c r="G19" s="11">
        <v>261</v>
      </c>
      <c r="H19" s="11">
        <v>4</v>
      </c>
      <c r="I19" s="3"/>
    </row>
    <row r="20" spans="1:9" ht="12.6" customHeight="1">
      <c r="A20" s="12" t="s">
        <v>462</v>
      </c>
      <c r="B20" s="13" t="s">
        <v>2363</v>
      </c>
      <c r="C20" s="29">
        <v>10</v>
      </c>
      <c r="D20" s="28">
        <v>171</v>
      </c>
      <c r="E20" s="27">
        <v>342.64912280701753</v>
      </c>
      <c r="F20" s="27">
        <v>983.19761925766068</v>
      </c>
      <c r="G20" s="11">
        <v>8472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35</v>
      </c>
      <c r="E21" s="27">
        <v>14.542857142857143</v>
      </c>
      <c r="F21" s="27">
        <v>15.412643505639542</v>
      </c>
      <c r="G21" s="11">
        <v>78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16</v>
      </c>
      <c r="D22" s="28">
        <v>701</v>
      </c>
      <c r="E22" s="27">
        <v>199.96861626248216</v>
      </c>
      <c r="F22" s="27">
        <v>1051.4118313076251</v>
      </c>
      <c r="G22" s="11">
        <v>8760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1</v>
      </c>
      <c r="D23" s="28">
        <v>42</v>
      </c>
      <c r="E23" s="27">
        <v>86.595238095238102</v>
      </c>
      <c r="F23" s="27">
        <v>118.46190280337213</v>
      </c>
      <c r="G23" s="11">
        <v>471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60</v>
      </c>
      <c r="E24" s="27">
        <v>39.5</v>
      </c>
      <c r="F24" s="27">
        <v>142.65253507285408</v>
      </c>
      <c r="G24" s="11">
        <v>1103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65</v>
      </c>
      <c r="E25" s="27">
        <v>20.553846153846155</v>
      </c>
      <c r="F25" s="27">
        <v>45.66831189718382</v>
      </c>
      <c r="G25" s="11">
        <v>365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3</v>
      </c>
      <c r="E26" s="27">
        <v>25.666666666666668</v>
      </c>
      <c r="F26" s="27">
        <v>23.671361036774655</v>
      </c>
      <c r="G26" s="11">
        <v>53</v>
      </c>
      <c r="H26" s="11">
        <v>12</v>
      </c>
      <c r="I26" s="3"/>
    </row>
    <row r="27" spans="1:9" ht="12.6" customHeight="1">
      <c r="A27" s="12" t="s">
        <v>469</v>
      </c>
      <c r="B27" s="13" t="s">
        <v>2370</v>
      </c>
      <c r="C27" s="29">
        <v>2</v>
      </c>
      <c r="D27" s="28">
        <v>213</v>
      </c>
      <c r="E27" s="27">
        <v>112.81220657276995</v>
      </c>
      <c r="F27" s="27">
        <v>848.54522702277154</v>
      </c>
      <c r="G27" s="11">
        <v>8760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2</v>
      </c>
      <c r="D28" s="28">
        <v>166</v>
      </c>
      <c r="E28" s="27">
        <v>56.246987951807228</v>
      </c>
      <c r="F28" s="27">
        <v>123.72273188388613</v>
      </c>
      <c r="G28" s="11">
        <v>1095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1</v>
      </c>
      <c r="D29" s="28">
        <v>128</v>
      </c>
      <c r="E29" s="27">
        <v>44.4921875</v>
      </c>
      <c r="F29" s="27">
        <v>108.21828306195748</v>
      </c>
      <c r="G29" s="11">
        <v>999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509</v>
      </c>
      <c r="E30" s="27">
        <v>48.616895874263264</v>
      </c>
      <c r="F30" s="27">
        <v>454.53226866447505</v>
      </c>
      <c r="G30" s="11">
        <v>8404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80</v>
      </c>
      <c r="E31" s="27">
        <v>27.5625</v>
      </c>
      <c r="F31" s="27">
        <v>55.227227679969502</v>
      </c>
      <c r="G31" s="11">
        <v>365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78</v>
      </c>
      <c r="E32" s="27">
        <v>48.358974358974358</v>
      </c>
      <c r="F32" s="27">
        <v>114.73198292293176</v>
      </c>
      <c r="G32" s="11">
        <v>600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54</v>
      </c>
      <c r="E33" s="27">
        <v>18.648148148148149</v>
      </c>
      <c r="F33" s="27">
        <v>48.862980318054113</v>
      </c>
      <c r="G33" s="11">
        <v>365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2</v>
      </c>
      <c r="D34" s="28">
        <v>229</v>
      </c>
      <c r="E34" s="27">
        <v>66.685589519650648</v>
      </c>
      <c r="F34" s="27">
        <v>580.65628085981598</v>
      </c>
      <c r="G34" s="11">
        <v>8760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160</v>
      </c>
      <c r="E35" s="27">
        <v>75.987499999999997</v>
      </c>
      <c r="F35" s="27">
        <v>674.38188785018338</v>
      </c>
      <c r="G35" s="11">
        <v>8520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24</v>
      </c>
      <c r="E36" s="27">
        <v>17</v>
      </c>
      <c r="F36" s="27">
        <v>10.379746164275049</v>
      </c>
      <c r="G36" s="11">
        <v>48</v>
      </c>
      <c r="H36" s="11">
        <v>4</v>
      </c>
      <c r="I36" s="3"/>
    </row>
    <row r="37" spans="1:9" ht="12.6" customHeight="1">
      <c r="A37" s="12" t="s">
        <v>479</v>
      </c>
      <c r="B37" s="13" t="s">
        <v>2380</v>
      </c>
      <c r="C37" s="29">
        <v>1</v>
      </c>
      <c r="D37" s="28">
        <v>403</v>
      </c>
      <c r="E37" s="27">
        <v>37.267990074441684</v>
      </c>
      <c r="F37" s="27">
        <v>94.211800354571565</v>
      </c>
      <c r="G37" s="11">
        <v>999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57</v>
      </c>
      <c r="E38" s="27">
        <v>20.333333333333332</v>
      </c>
      <c r="F38" s="27">
        <v>49.368632802234906</v>
      </c>
      <c r="G38" s="11">
        <v>365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2</v>
      </c>
      <c r="D39" s="28">
        <v>54</v>
      </c>
      <c r="E39" s="27">
        <v>31.925925925925927</v>
      </c>
      <c r="F39" s="27">
        <v>66.989678690177911</v>
      </c>
      <c r="G39" s="11">
        <v>365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5</v>
      </c>
      <c r="E40" s="27">
        <v>17.2</v>
      </c>
      <c r="F40" s="27">
        <v>19.778776504121787</v>
      </c>
      <c r="G40" s="11">
        <v>52</v>
      </c>
      <c r="H40" s="11">
        <v>4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267.33333333333331</v>
      </c>
      <c r="F41" s="27">
        <v>169.16362887256034</v>
      </c>
      <c r="G41" s="11">
        <v>365</v>
      </c>
      <c r="H41" s="11">
        <v>72</v>
      </c>
      <c r="I41" s="3"/>
    </row>
    <row r="42" spans="1:9" ht="12.6" customHeight="1">
      <c r="A42" s="12" t="s">
        <v>5956</v>
      </c>
      <c r="B42" s="13" t="s">
        <v>2385</v>
      </c>
      <c r="C42" s="29">
        <v>6</v>
      </c>
      <c r="D42" s="28">
        <v>1929</v>
      </c>
      <c r="E42" s="27">
        <v>60.123379989631935</v>
      </c>
      <c r="F42" s="27">
        <v>289.25726592397734</v>
      </c>
      <c r="G42" s="11">
        <v>8760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18</v>
      </c>
      <c r="F45" s="27">
        <v>8.4852813742385695</v>
      </c>
      <c r="G45" s="11">
        <v>24</v>
      </c>
      <c r="H45" s="11">
        <v>12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3</v>
      </c>
      <c r="E47" s="27">
        <v>8.3333333333333339</v>
      </c>
      <c r="F47" s="27">
        <v>6.3508529610858835</v>
      </c>
      <c r="G47" s="11">
        <v>12</v>
      </c>
      <c r="H47" s="11">
        <v>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26</v>
      </c>
      <c r="E48" s="27">
        <v>11.76923076923077</v>
      </c>
      <c r="F48" s="27">
        <v>10.790023882485867</v>
      </c>
      <c r="G48" s="11">
        <v>48</v>
      </c>
      <c r="H48" s="11">
        <v>1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2</v>
      </c>
      <c r="E49" s="27">
        <v>18</v>
      </c>
      <c r="F49" s="27">
        <v>8.4852813742385695</v>
      </c>
      <c r="G49" s="11">
        <v>24</v>
      </c>
      <c r="H49" s="11">
        <v>12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9</v>
      </c>
      <c r="E50" s="27">
        <v>12</v>
      </c>
      <c r="F50" s="27">
        <v>7.7620873481300121</v>
      </c>
      <c r="G50" s="11">
        <v>24</v>
      </c>
      <c r="H50" s="11">
        <v>3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1</v>
      </c>
      <c r="E51" s="27">
        <v>1</v>
      </c>
      <c r="F51" s="27" t="s">
        <v>961</v>
      </c>
      <c r="G51" s="11">
        <v>1</v>
      </c>
      <c r="H51" s="11">
        <v>1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11</v>
      </c>
      <c r="E53" s="27">
        <v>50.454545454545453</v>
      </c>
      <c r="F53" s="27">
        <v>105.20871032035669</v>
      </c>
      <c r="G53" s="11">
        <v>365</v>
      </c>
      <c r="H53" s="11">
        <v>6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63</v>
      </c>
      <c r="E54" s="27">
        <v>12.126984126984127</v>
      </c>
      <c r="F54" s="27">
        <v>11.698486341971442</v>
      </c>
      <c r="G54" s="11">
        <v>53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11</v>
      </c>
      <c r="E56" s="27">
        <v>24.90909090909091</v>
      </c>
      <c r="F56" s="27">
        <v>21.342232992142812</v>
      </c>
      <c r="G56" s="11">
        <v>78</v>
      </c>
      <c r="H56" s="11">
        <v>12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2</v>
      </c>
      <c r="E57" s="27">
        <v>31</v>
      </c>
      <c r="F57" s="27">
        <v>26.870057685088806</v>
      </c>
      <c r="G57" s="11">
        <v>50</v>
      </c>
      <c r="H57" s="11">
        <v>12</v>
      </c>
      <c r="I57" s="3"/>
    </row>
    <row r="58" spans="1:9" ht="12.6" customHeight="1">
      <c r="A58" s="12" t="s">
        <v>1087</v>
      </c>
      <c r="B58" s="13" t="s">
        <v>2401</v>
      </c>
      <c r="C58" s="29">
        <v>1</v>
      </c>
      <c r="D58" s="28">
        <v>16</v>
      </c>
      <c r="E58" s="27">
        <v>12.9375</v>
      </c>
      <c r="F58" s="27">
        <v>13.152788044111915</v>
      </c>
      <c r="G58" s="11">
        <v>52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4</v>
      </c>
      <c r="E59" s="27">
        <v>18</v>
      </c>
      <c r="F59" s="27">
        <v>19.235384061671343</v>
      </c>
      <c r="G59" s="11">
        <v>42</v>
      </c>
      <c r="H59" s="11">
        <v>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6</v>
      </c>
      <c r="E60" s="27">
        <v>10.5</v>
      </c>
      <c r="F60" s="27">
        <v>4.7222875812470377</v>
      </c>
      <c r="G60" s="11">
        <v>14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6</v>
      </c>
      <c r="E61" s="27">
        <v>67.666666666666671</v>
      </c>
      <c r="F61" s="27">
        <v>145.74040848943255</v>
      </c>
      <c r="G61" s="11">
        <v>365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238</v>
      </c>
      <c r="E62" s="27">
        <v>20.752100840336134</v>
      </c>
      <c r="F62" s="27">
        <v>41.026202080758374</v>
      </c>
      <c r="G62" s="11">
        <v>365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3</v>
      </c>
      <c r="E63" s="27">
        <v>8.3333333333333339</v>
      </c>
      <c r="F63" s="27">
        <v>6.3508529610858835</v>
      </c>
      <c r="G63" s="11">
        <v>12</v>
      </c>
      <c r="H63" s="11">
        <v>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22</v>
      </c>
      <c r="E64" s="27">
        <v>12</v>
      </c>
      <c r="F64" s="27">
        <v>6.164414002968976</v>
      </c>
      <c r="G64" s="11">
        <v>26</v>
      </c>
      <c r="H64" s="11">
        <v>2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1</v>
      </c>
      <c r="E65" s="27">
        <v>12</v>
      </c>
      <c r="F65" s="27" t="s">
        <v>961</v>
      </c>
      <c r="G65" s="11">
        <v>12</v>
      </c>
      <c r="H65" s="11">
        <v>12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15</v>
      </c>
      <c r="E66" s="27">
        <v>37.06666666666667</v>
      </c>
      <c r="F66" s="27">
        <v>91.612122300386389</v>
      </c>
      <c r="G66" s="11">
        <v>365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1</v>
      </c>
      <c r="E69" s="27">
        <v>2</v>
      </c>
      <c r="F69" s="27" t="s">
        <v>961</v>
      </c>
      <c r="G69" s="11">
        <v>2</v>
      </c>
      <c r="H69" s="11">
        <v>2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4</v>
      </c>
      <c r="E74" s="27">
        <v>19</v>
      </c>
      <c r="F74" s="27">
        <v>8.0829037686547611</v>
      </c>
      <c r="G74" s="11">
        <v>26</v>
      </c>
      <c r="H74" s="11">
        <v>12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51</v>
      </c>
      <c r="E75" s="27">
        <v>14.431372549019608</v>
      </c>
      <c r="F75" s="27">
        <v>10.934815777068737</v>
      </c>
      <c r="G75" s="11">
        <v>52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2</v>
      </c>
      <c r="E76" s="27">
        <v>18</v>
      </c>
      <c r="F76" s="27">
        <v>8.4852813742385695</v>
      </c>
      <c r="G76" s="11">
        <v>24</v>
      </c>
      <c r="H76" s="11">
        <v>12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184</v>
      </c>
      <c r="E77" s="27">
        <v>82.717391304347828</v>
      </c>
      <c r="F77" s="27">
        <v>652.19947041076819</v>
      </c>
      <c r="G77" s="11">
        <v>8760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10</v>
      </c>
      <c r="E78" s="27">
        <v>16.399999999999999</v>
      </c>
      <c r="F78" s="27">
        <v>16.560998359599783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2</v>
      </c>
      <c r="E79" s="27">
        <v>3</v>
      </c>
      <c r="F79" s="27">
        <v>1.4142135623730951</v>
      </c>
      <c r="G79" s="11">
        <v>4</v>
      </c>
      <c r="H79" s="11">
        <v>2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101</v>
      </c>
      <c r="E80" s="27">
        <v>6.6930693069306928</v>
      </c>
      <c r="F80" s="27">
        <v>8.1458487271215958</v>
      </c>
      <c r="G80" s="11">
        <v>53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1</v>
      </c>
      <c r="D81" s="28">
        <v>561</v>
      </c>
      <c r="E81" s="27">
        <v>16.730837789661319</v>
      </c>
      <c r="F81" s="27">
        <v>34.349941684974382</v>
      </c>
      <c r="G81" s="11">
        <v>365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91</v>
      </c>
      <c r="E82" s="27">
        <v>22.912087912087912</v>
      </c>
      <c r="F82" s="27">
        <v>53.561314470561754</v>
      </c>
      <c r="G82" s="11">
        <v>365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97</v>
      </c>
      <c r="E83" s="27">
        <v>14.731958762886597</v>
      </c>
      <c r="F83" s="27">
        <v>12.432748643466381</v>
      </c>
      <c r="G83" s="11">
        <v>72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193</v>
      </c>
      <c r="E84" s="27">
        <v>28.155440414507773</v>
      </c>
      <c r="F84" s="27">
        <v>64.385773240433849</v>
      </c>
      <c r="G84" s="11">
        <v>624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14</v>
      </c>
      <c r="E85" s="27">
        <v>21.642857142857142</v>
      </c>
      <c r="F85" s="27">
        <v>16.089208723944051</v>
      </c>
      <c r="G85" s="11">
        <v>49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1</v>
      </c>
      <c r="D86" s="28">
        <v>402</v>
      </c>
      <c r="E86" s="27">
        <v>19.052238805970148</v>
      </c>
      <c r="F86" s="27">
        <v>41.742946392520786</v>
      </c>
      <c r="G86" s="11">
        <v>365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1</v>
      </c>
      <c r="D87" s="28">
        <v>297</v>
      </c>
      <c r="E87" s="27">
        <v>20.340067340067339</v>
      </c>
      <c r="F87" s="27">
        <v>43.927637563239635</v>
      </c>
      <c r="G87" s="11">
        <v>365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90</v>
      </c>
      <c r="E88" s="27">
        <v>12.144444444444444</v>
      </c>
      <c r="F88" s="27">
        <v>10.175495031009174</v>
      </c>
      <c r="G88" s="11">
        <v>52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590</v>
      </c>
      <c r="E89" s="27">
        <v>20.33050847457627</v>
      </c>
      <c r="F89" s="27">
        <v>30.371177216458211</v>
      </c>
      <c r="G89" s="11">
        <v>365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25</v>
      </c>
      <c r="E90" s="27">
        <v>8.1199999999999992</v>
      </c>
      <c r="F90" s="27">
        <v>5.8475065911320989</v>
      </c>
      <c r="G90" s="11">
        <v>24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158</v>
      </c>
      <c r="E91" s="27">
        <v>16.911392405063292</v>
      </c>
      <c r="F91" s="27">
        <v>21.886906694941224</v>
      </c>
      <c r="G91" s="11">
        <v>237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1</v>
      </c>
      <c r="E92" s="27">
        <v>12</v>
      </c>
      <c r="F92" s="27" t="s">
        <v>961</v>
      </c>
      <c r="G92" s="11">
        <v>12</v>
      </c>
      <c r="H92" s="11">
        <v>12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21</v>
      </c>
      <c r="E93" s="27">
        <v>29.38095238095238</v>
      </c>
      <c r="F93" s="27">
        <v>77.772409111764176</v>
      </c>
      <c r="G93" s="11">
        <v>365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8</v>
      </c>
      <c r="D94" s="28">
        <v>2570</v>
      </c>
      <c r="E94" s="27">
        <v>24.594552529182881</v>
      </c>
      <c r="F94" s="27">
        <v>66.239934269841712</v>
      </c>
      <c r="G94" s="11">
        <v>2228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1</v>
      </c>
      <c r="E95" s="27">
        <v>24</v>
      </c>
      <c r="F95" s="27" t="s">
        <v>961</v>
      </c>
      <c r="G95" s="11">
        <v>24</v>
      </c>
      <c r="H95" s="11">
        <v>24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12</v>
      </c>
      <c r="F96" s="27" t="s">
        <v>961</v>
      </c>
      <c r="G96" s="11">
        <v>12</v>
      </c>
      <c r="H96" s="11">
        <v>12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1</v>
      </c>
      <c r="E97" s="27">
        <v>12</v>
      </c>
      <c r="F97" s="27" t="s">
        <v>961</v>
      </c>
      <c r="G97" s="11">
        <v>12</v>
      </c>
      <c r="H97" s="11">
        <v>12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23</v>
      </c>
      <c r="E98" s="27">
        <v>10.260869565217391</v>
      </c>
      <c r="F98" s="27">
        <v>8.1865598908118784</v>
      </c>
      <c r="G98" s="11">
        <v>36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5</v>
      </c>
      <c r="E99" s="27">
        <v>9.1999999999999993</v>
      </c>
      <c r="F99" s="27">
        <v>3.8987177379235853</v>
      </c>
      <c r="G99" s="11">
        <v>12</v>
      </c>
      <c r="H99" s="11">
        <v>4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14</v>
      </c>
      <c r="E100" s="27">
        <v>43.928571428571431</v>
      </c>
      <c r="F100" s="27">
        <v>93.809515907104412</v>
      </c>
      <c r="G100" s="11">
        <v>365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88</v>
      </c>
      <c r="E101" s="27">
        <v>118.78409090909091</v>
      </c>
      <c r="F101" s="27">
        <v>932.9154333169771</v>
      </c>
      <c r="G101" s="11">
        <v>8760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3</v>
      </c>
      <c r="E102" s="27">
        <v>16</v>
      </c>
      <c r="F102" s="27">
        <v>6.9282032302755088</v>
      </c>
      <c r="G102" s="11">
        <v>24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38</v>
      </c>
      <c r="E103" s="27">
        <v>50.289473684210527</v>
      </c>
      <c r="F103" s="27">
        <v>110.09502232279189</v>
      </c>
      <c r="G103" s="11">
        <v>365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179</v>
      </c>
      <c r="E104" s="27">
        <v>26.363128491620113</v>
      </c>
      <c r="F104" s="27">
        <v>55.532933676709568</v>
      </c>
      <c r="G104" s="11">
        <v>365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1111</v>
      </c>
      <c r="E105" s="27">
        <v>24.963096309630963</v>
      </c>
      <c r="F105" s="27">
        <v>46.7583734077391</v>
      </c>
      <c r="G105" s="11">
        <v>365</v>
      </c>
      <c r="H105" s="11">
        <v>1</v>
      </c>
      <c r="I105" s="3"/>
    </row>
    <row r="106" spans="1:9" ht="12.6" customHeight="1">
      <c r="A106" s="12" t="s">
        <v>497</v>
      </c>
      <c r="B106" s="13" t="s">
        <v>5518</v>
      </c>
      <c r="C106" s="29">
        <v>0</v>
      </c>
      <c r="D106" s="28">
        <v>10</v>
      </c>
      <c r="E106" s="27">
        <v>9.6999999999999993</v>
      </c>
      <c r="F106" s="27">
        <v>7.3944423574585922</v>
      </c>
      <c r="G106" s="11">
        <v>26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64</v>
      </c>
      <c r="D107" s="135">
        <v>14188</v>
      </c>
      <c r="E107" s="184">
        <v>49.700239639131659</v>
      </c>
      <c r="F107" s="184">
        <v>366.19525506941682</v>
      </c>
      <c r="G107" s="142">
        <v>8760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1529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5521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84</v>
      </c>
      <c r="E7" s="27">
        <v>8.1904761904761898</v>
      </c>
      <c r="F7" s="27">
        <v>6.6631086317109141</v>
      </c>
      <c r="G7" s="11">
        <v>51</v>
      </c>
      <c r="H7" s="11">
        <v>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2</v>
      </c>
      <c r="E9" s="27">
        <v>2.5</v>
      </c>
      <c r="F9" s="27">
        <v>2.1213203435596424</v>
      </c>
      <c r="G9" s="11">
        <v>4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4</v>
      </c>
      <c r="E10" s="27">
        <v>6.5</v>
      </c>
      <c r="F10" s="27">
        <v>6.3508529610858835</v>
      </c>
      <c r="G10" s="11">
        <v>12</v>
      </c>
      <c r="H10" s="11">
        <v>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69</v>
      </c>
      <c r="E11" s="27">
        <v>26.014492753623188</v>
      </c>
      <c r="F11" s="27">
        <v>62.466577593806392</v>
      </c>
      <c r="G11" s="11">
        <v>450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5</v>
      </c>
      <c r="D12" s="28">
        <v>48</v>
      </c>
      <c r="E12" s="27">
        <v>114.39583333333333</v>
      </c>
      <c r="F12" s="27">
        <v>197.83011620045752</v>
      </c>
      <c r="G12" s="11">
        <v>999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2</v>
      </c>
      <c r="E13" s="27">
        <v>1.5</v>
      </c>
      <c r="F13" s="27">
        <v>0.70710678118654757</v>
      </c>
      <c r="G13" s="11">
        <v>2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2</v>
      </c>
      <c r="E14" s="27">
        <v>10.5</v>
      </c>
      <c r="F14" s="27">
        <v>2.1213203435596424</v>
      </c>
      <c r="G14" s="11">
        <v>12</v>
      </c>
      <c r="H14" s="11">
        <v>9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1430</v>
      </c>
      <c r="E15" s="27">
        <v>17.138461538461538</v>
      </c>
      <c r="F15" s="27">
        <v>49.862053125881118</v>
      </c>
      <c r="G15" s="11">
        <v>1077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300</v>
      </c>
      <c r="E16" s="27">
        <v>24.103333333333332</v>
      </c>
      <c r="F16" s="27">
        <v>80.861370213873485</v>
      </c>
      <c r="G16" s="11">
        <v>1000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260</v>
      </c>
      <c r="E17" s="27">
        <v>20.830769230769231</v>
      </c>
      <c r="F17" s="27">
        <v>36.066356361324623</v>
      </c>
      <c r="G17" s="11">
        <v>302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22</v>
      </c>
      <c r="E18" s="27">
        <v>12.727272727272727</v>
      </c>
      <c r="F18" s="27">
        <v>13.270740526155807</v>
      </c>
      <c r="G18" s="11">
        <v>48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18</v>
      </c>
      <c r="E19" s="27">
        <v>12.055555555555555</v>
      </c>
      <c r="F19" s="27">
        <v>8.2922516790372889</v>
      </c>
      <c r="G19" s="11">
        <v>38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3</v>
      </c>
      <c r="D20" s="28">
        <v>206</v>
      </c>
      <c r="E20" s="27">
        <v>210.58737864077671</v>
      </c>
      <c r="F20" s="27">
        <v>374.12661171857553</v>
      </c>
      <c r="G20" s="11">
        <v>2190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37</v>
      </c>
      <c r="E21" s="27">
        <v>13.486486486486486</v>
      </c>
      <c r="F21" s="27">
        <v>13.24894465738817</v>
      </c>
      <c r="G21" s="11">
        <v>51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771</v>
      </c>
      <c r="E22" s="27">
        <v>39.164721141374841</v>
      </c>
      <c r="F22" s="27">
        <v>98.556570085573327</v>
      </c>
      <c r="G22" s="11">
        <v>1095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1</v>
      </c>
      <c r="D23" s="28">
        <v>44</v>
      </c>
      <c r="E23" s="27">
        <v>64.86363636363636</v>
      </c>
      <c r="F23" s="27">
        <v>101.04514093908513</v>
      </c>
      <c r="G23" s="11">
        <v>471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65</v>
      </c>
      <c r="E24" s="27">
        <v>33.753846153846155</v>
      </c>
      <c r="F24" s="27">
        <v>135.59245355674653</v>
      </c>
      <c r="G24" s="11">
        <v>1103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82</v>
      </c>
      <c r="E25" s="27">
        <v>12.402439024390244</v>
      </c>
      <c r="F25" s="27">
        <v>11.541508295314092</v>
      </c>
      <c r="G25" s="11">
        <v>53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9</v>
      </c>
      <c r="E26" s="27">
        <v>10.666666666666666</v>
      </c>
      <c r="F26" s="27">
        <v>6.5</v>
      </c>
      <c r="G26" s="11">
        <v>24</v>
      </c>
      <c r="H26" s="11">
        <v>3</v>
      </c>
      <c r="I26" s="3"/>
    </row>
    <row r="27" spans="1:9" ht="12.6" customHeight="1">
      <c r="A27" s="12" t="s">
        <v>469</v>
      </c>
      <c r="B27" s="13" t="s">
        <v>2370</v>
      </c>
      <c r="C27" s="29">
        <v>1</v>
      </c>
      <c r="D27" s="28">
        <v>276</v>
      </c>
      <c r="E27" s="27">
        <v>17.184782608695652</v>
      </c>
      <c r="F27" s="27">
        <v>43.5390556579829</v>
      </c>
      <c r="G27" s="11">
        <v>419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188</v>
      </c>
      <c r="E28" s="27">
        <v>29.856382978723403</v>
      </c>
      <c r="F28" s="27">
        <v>88.404125606672622</v>
      </c>
      <c r="G28" s="11">
        <v>1095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150</v>
      </c>
      <c r="E29" s="27">
        <v>21.146666666666668</v>
      </c>
      <c r="F29" s="27">
        <v>22.092966072669899</v>
      </c>
      <c r="G29" s="11">
        <v>150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643</v>
      </c>
      <c r="E30" s="27">
        <v>10.850699844479005</v>
      </c>
      <c r="F30" s="27">
        <v>17.43674224271982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95</v>
      </c>
      <c r="E31" s="27">
        <v>14.242105263157894</v>
      </c>
      <c r="F31" s="27">
        <v>13.955640809878052</v>
      </c>
      <c r="G31" s="11">
        <v>52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100</v>
      </c>
      <c r="E32" s="27">
        <v>18.29</v>
      </c>
      <c r="F32" s="27">
        <v>42.808546064560709</v>
      </c>
      <c r="G32" s="11">
        <v>300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106</v>
      </c>
      <c r="E33" s="27">
        <v>10.349056603773585</v>
      </c>
      <c r="F33" s="27">
        <v>9.3920355852637574</v>
      </c>
      <c r="G33" s="11">
        <v>56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323</v>
      </c>
      <c r="E34" s="27">
        <v>16.424148606811144</v>
      </c>
      <c r="F34" s="27">
        <v>29.954151903800984</v>
      </c>
      <c r="G34" s="11">
        <v>360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201</v>
      </c>
      <c r="E35" s="27">
        <v>27.348258706467661</v>
      </c>
      <c r="F35" s="27">
        <v>177.34778856656979</v>
      </c>
      <c r="G35" s="11">
        <v>2520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32</v>
      </c>
      <c r="E36" s="27">
        <v>25.71875</v>
      </c>
      <c r="F36" s="27">
        <v>52.383347744944118</v>
      </c>
      <c r="G36" s="11">
        <v>223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477</v>
      </c>
      <c r="E37" s="27">
        <v>18.436058700209642</v>
      </c>
      <c r="F37" s="27">
        <v>31.091802933307129</v>
      </c>
      <c r="G37" s="11">
        <v>286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77</v>
      </c>
      <c r="E38" s="27">
        <v>9.324675324675324</v>
      </c>
      <c r="F38" s="27">
        <v>11.40457151926085</v>
      </c>
      <c r="G38" s="11">
        <v>88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56</v>
      </c>
      <c r="E39" s="27">
        <v>19.75</v>
      </c>
      <c r="F39" s="27">
        <v>25.749315966201369</v>
      </c>
      <c r="G39" s="11">
        <v>156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6</v>
      </c>
      <c r="E40" s="27">
        <v>14.666666666666666</v>
      </c>
      <c r="F40" s="27">
        <v>18.747444270264324</v>
      </c>
      <c r="G40" s="11">
        <v>52</v>
      </c>
      <c r="H40" s="11">
        <v>2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62</v>
      </c>
      <c r="F41" s="27">
        <v>17.320508075688775</v>
      </c>
      <c r="G41" s="11">
        <v>72</v>
      </c>
      <c r="H41" s="11">
        <v>42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2177</v>
      </c>
      <c r="E42" s="27">
        <v>46.841984382177309</v>
      </c>
      <c r="F42" s="27">
        <v>67.233493637090234</v>
      </c>
      <c r="G42" s="11">
        <v>490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1</v>
      </c>
      <c r="E43" s="27">
        <v>12</v>
      </c>
      <c r="F43" s="27" t="s">
        <v>961</v>
      </c>
      <c r="G43" s="11">
        <v>12</v>
      </c>
      <c r="H43" s="11">
        <v>12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4</v>
      </c>
      <c r="E45" s="27">
        <v>10.75</v>
      </c>
      <c r="F45" s="27">
        <v>9.7766729173749756</v>
      </c>
      <c r="G45" s="11">
        <v>24</v>
      </c>
      <c r="H45" s="11">
        <v>2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4</v>
      </c>
      <c r="E47" s="27">
        <v>9.75</v>
      </c>
      <c r="F47" s="27">
        <v>10.719919153924002</v>
      </c>
      <c r="G47" s="11">
        <v>24</v>
      </c>
      <c r="H47" s="11">
        <v>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30</v>
      </c>
      <c r="E48" s="27">
        <v>9.1</v>
      </c>
      <c r="F48" s="27">
        <v>6.9597364199000209</v>
      </c>
      <c r="G48" s="11">
        <v>27</v>
      </c>
      <c r="H48" s="11">
        <v>1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2</v>
      </c>
      <c r="E49" s="27">
        <v>6.5</v>
      </c>
      <c r="F49" s="27">
        <v>7.7781745930520225</v>
      </c>
      <c r="G49" s="11">
        <v>12</v>
      </c>
      <c r="H49" s="11">
        <v>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7</v>
      </c>
      <c r="E50" s="27">
        <v>6</v>
      </c>
      <c r="F50" s="27">
        <v>4.358898943540674</v>
      </c>
      <c r="G50" s="11">
        <v>12</v>
      </c>
      <c r="H50" s="11">
        <v>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1</v>
      </c>
      <c r="E51" s="27">
        <v>1</v>
      </c>
      <c r="F51" s="27" t="s">
        <v>961</v>
      </c>
      <c r="G51" s="11">
        <v>1</v>
      </c>
      <c r="H51" s="11">
        <v>1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2</v>
      </c>
      <c r="E52" s="27">
        <v>8</v>
      </c>
      <c r="F52" s="27">
        <v>5.6568542494923806</v>
      </c>
      <c r="G52" s="11">
        <v>12</v>
      </c>
      <c r="H52" s="11">
        <v>4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10</v>
      </c>
      <c r="E53" s="27">
        <v>13.7</v>
      </c>
      <c r="F53" s="27">
        <v>13.614126650080953</v>
      </c>
      <c r="G53" s="11">
        <v>49</v>
      </c>
      <c r="H53" s="11">
        <v>4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79</v>
      </c>
      <c r="E54" s="27">
        <v>6.1772151898734178</v>
      </c>
      <c r="F54" s="27">
        <v>4.8694744982387039</v>
      </c>
      <c r="G54" s="11">
        <v>26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1</v>
      </c>
      <c r="E55" s="27">
        <v>13</v>
      </c>
      <c r="F55" s="27" t="s">
        <v>961</v>
      </c>
      <c r="G55" s="11">
        <v>13</v>
      </c>
      <c r="H55" s="11">
        <v>13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12</v>
      </c>
      <c r="E56" s="27">
        <v>15.25</v>
      </c>
      <c r="F56" s="27">
        <v>12.785823114968888</v>
      </c>
      <c r="G56" s="11">
        <v>53</v>
      </c>
      <c r="H56" s="11">
        <v>4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2</v>
      </c>
      <c r="E57" s="27">
        <v>6.5</v>
      </c>
      <c r="F57" s="27">
        <v>7.7781745930520225</v>
      </c>
      <c r="G57" s="11">
        <v>12</v>
      </c>
      <c r="H57" s="11">
        <v>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20</v>
      </c>
      <c r="E58" s="27">
        <v>8.4</v>
      </c>
      <c r="F58" s="27">
        <v>7.1480582567649282</v>
      </c>
      <c r="G58" s="11">
        <v>24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2</v>
      </c>
      <c r="E59" s="27">
        <v>5</v>
      </c>
      <c r="F59" s="27">
        <v>4.2426406871192848</v>
      </c>
      <c r="G59" s="11">
        <v>8</v>
      </c>
      <c r="H59" s="11">
        <v>2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6</v>
      </c>
      <c r="E60" s="27">
        <v>7.166666666666667</v>
      </c>
      <c r="F60" s="27">
        <v>5.3820689949745777</v>
      </c>
      <c r="G60" s="11">
        <v>12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11</v>
      </c>
      <c r="E61" s="27">
        <v>9.454545454545455</v>
      </c>
      <c r="F61" s="27">
        <v>10.162318990896088</v>
      </c>
      <c r="G61" s="11">
        <v>36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254</v>
      </c>
      <c r="E62" s="27">
        <v>9.6535433070866148</v>
      </c>
      <c r="F62" s="27">
        <v>9.0229202679702709</v>
      </c>
      <c r="G62" s="11">
        <v>100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3</v>
      </c>
      <c r="E63" s="27">
        <v>12</v>
      </c>
      <c r="F63" s="27">
        <v>0</v>
      </c>
      <c r="G63" s="11">
        <v>12</v>
      </c>
      <c r="H63" s="11">
        <v>12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24</v>
      </c>
      <c r="E64" s="27">
        <v>6.208333333333333</v>
      </c>
      <c r="F64" s="27">
        <v>4.4524459976869837</v>
      </c>
      <c r="G64" s="11">
        <v>12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2</v>
      </c>
      <c r="E65" s="27">
        <v>6.5</v>
      </c>
      <c r="F65" s="27">
        <v>7.7781745930520225</v>
      </c>
      <c r="G65" s="11">
        <v>12</v>
      </c>
      <c r="H65" s="11">
        <v>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16</v>
      </c>
      <c r="E66" s="27">
        <v>6.6875</v>
      </c>
      <c r="F66" s="27">
        <v>6.5799569400820044</v>
      </c>
      <c r="G66" s="11">
        <v>24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1</v>
      </c>
      <c r="E67" s="27">
        <v>4</v>
      </c>
      <c r="F67" s="27" t="s">
        <v>961</v>
      </c>
      <c r="G67" s="11">
        <v>4</v>
      </c>
      <c r="H67" s="11">
        <v>4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1</v>
      </c>
      <c r="E69" s="27">
        <v>2</v>
      </c>
      <c r="F69" s="27" t="s">
        <v>961</v>
      </c>
      <c r="G69" s="11">
        <v>2</v>
      </c>
      <c r="H69" s="11">
        <v>2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7</v>
      </c>
      <c r="E74" s="27">
        <v>6.2857142857142856</v>
      </c>
      <c r="F74" s="27">
        <v>5.4379618030497943</v>
      </c>
      <c r="G74" s="11">
        <v>12</v>
      </c>
      <c r="H74" s="11">
        <v>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64</v>
      </c>
      <c r="E75" s="27">
        <v>9.296875</v>
      </c>
      <c r="F75" s="27">
        <v>5.2241189353606465</v>
      </c>
      <c r="G75" s="11">
        <v>24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1</v>
      </c>
      <c r="E76" s="27">
        <v>12</v>
      </c>
      <c r="F76" s="27" t="s">
        <v>961</v>
      </c>
      <c r="G76" s="11">
        <v>12</v>
      </c>
      <c r="H76" s="11">
        <v>12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215</v>
      </c>
      <c r="E77" s="27">
        <v>17.069767441860463</v>
      </c>
      <c r="F77" s="27">
        <v>79.850501478664881</v>
      </c>
      <c r="G77" s="11">
        <v>1095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13</v>
      </c>
      <c r="E78" s="27">
        <v>9.8461538461538467</v>
      </c>
      <c r="F78" s="27">
        <v>13.588267941169899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3</v>
      </c>
      <c r="E79" s="27">
        <v>6</v>
      </c>
      <c r="F79" s="27">
        <v>5.2915026221291814</v>
      </c>
      <c r="G79" s="11">
        <v>12</v>
      </c>
      <c r="H79" s="11">
        <v>2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115</v>
      </c>
      <c r="E80" s="27">
        <v>7.3652173913043475</v>
      </c>
      <c r="F80" s="27">
        <v>8.7020167402196673</v>
      </c>
      <c r="G80" s="11">
        <v>53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727</v>
      </c>
      <c r="E81" s="27">
        <v>7.5089408528198076</v>
      </c>
      <c r="F81" s="27">
        <v>10.917149289131297</v>
      </c>
      <c r="G81" s="11">
        <v>147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101</v>
      </c>
      <c r="E82" s="27">
        <v>7.5148514851485144</v>
      </c>
      <c r="F82" s="27">
        <v>8.1075444635057519</v>
      </c>
      <c r="G82" s="11">
        <v>53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128</v>
      </c>
      <c r="E83" s="27">
        <v>8.734375</v>
      </c>
      <c r="F83" s="27">
        <v>6.223506841128625</v>
      </c>
      <c r="G83" s="11">
        <v>48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249</v>
      </c>
      <c r="E84" s="27">
        <v>10.168674698795181</v>
      </c>
      <c r="F84" s="27">
        <v>10.99613488961862</v>
      </c>
      <c r="G84" s="11">
        <v>130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13</v>
      </c>
      <c r="E85" s="27">
        <v>11.307692307692308</v>
      </c>
      <c r="F85" s="27">
        <v>12.854212120187267</v>
      </c>
      <c r="G85" s="11">
        <v>48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429</v>
      </c>
      <c r="E86" s="27">
        <v>7.9533799533799536</v>
      </c>
      <c r="F86" s="27">
        <v>6.4273560353615178</v>
      </c>
      <c r="G86" s="11">
        <v>52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338</v>
      </c>
      <c r="E87" s="27">
        <v>8.1863905325443795</v>
      </c>
      <c r="F87" s="27">
        <v>6.8253449378490956</v>
      </c>
      <c r="G87" s="11">
        <v>69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99</v>
      </c>
      <c r="E88" s="27">
        <v>7.1717171717171722</v>
      </c>
      <c r="F88" s="27">
        <v>4.9775832264598829</v>
      </c>
      <c r="G88" s="11">
        <v>24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684</v>
      </c>
      <c r="E89" s="27">
        <v>9.5423976608187129</v>
      </c>
      <c r="F89" s="27">
        <v>12.71628522442715</v>
      </c>
      <c r="G89" s="11">
        <v>250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31</v>
      </c>
      <c r="E90" s="27">
        <v>7.741935483870968</v>
      </c>
      <c r="F90" s="27">
        <v>7.7844620534989826</v>
      </c>
      <c r="G90" s="11">
        <v>36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149</v>
      </c>
      <c r="E91" s="27">
        <v>6.8724832214765099</v>
      </c>
      <c r="F91" s="27">
        <v>5.0501385993878811</v>
      </c>
      <c r="G91" s="11">
        <v>24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1</v>
      </c>
      <c r="E92" s="27">
        <v>1</v>
      </c>
      <c r="F92" s="27" t="s">
        <v>961</v>
      </c>
      <c r="G92" s="11">
        <v>1</v>
      </c>
      <c r="H92" s="11">
        <v>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37</v>
      </c>
      <c r="E93" s="27">
        <v>10.918918918918919</v>
      </c>
      <c r="F93" s="27">
        <v>9.7050341415003629</v>
      </c>
      <c r="G93" s="11">
        <v>60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3500</v>
      </c>
      <c r="E94" s="27">
        <v>13.929142857142857</v>
      </c>
      <c r="F94" s="27">
        <v>17.371933122868846</v>
      </c>
      <c r="G94" s="11">
        <v>365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3</v>
      </c>
      <c r="E95" s="27">
        <v>6.666666666666667</v>
      </c>
      <c r="F95" s="27">
        <v>5.0332229568471663</v>
      </c>
      <c r="G95" s="11">
        <v>12</v>
      </c>
      <c r="H95" s="11">
        <v>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12</v>
      </c>
      <c r="F96" s="27" t="s">
        <v>961</v>
      </c>
      <c r="G96" s="11">
        <v>12</v>
      </c>
      <c r="H96" s="11">
        <v>12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1</v>
      </c>
      <c r="E97" s="27">
        <v>12</v>
      </c>
      <c r="F97" s="27" t="s">
        <v>961</v>
      </c>
      <c r="G97" s="11">
        <v>12</v>
      </c>
      <c r="H97" s="11">
        <v>12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22</v>
      </c>
      <c r="E98" s="27">
        <v>7.7272727272727275</v>
      </c>
      <c r="F98" s="27">
        <v>4.6617166078175245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5</v>
      </c>
      <c r="E99" s="27">
        <v>4.2</v>
      </c>
      <c r="F99" s="27">
        <v>4.4944410108488464</v>
      </c>
      <c r="G99" s="11">
        <v>12</v>
      </c>
      <c r="H99" s="11">
        <v>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15</v>
      </c>
      <c r="E100" s="27">
        <v>8.2666666666666675</v>
      </c>
      <c r="F100" s="27">
        <v>6.6059136565728167</v>
      </c>
      <c r="G100" s="11">
        <v>24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119</v>
      </c>
      <c r="E101" s="27">
        <v>10.142857142857142</v>
      </c>
      <c r="F101" s="27">
        <v>7.6372034484696814</v>
      </c>
      <c r="G101" s="11">
        <v>48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2</v>
      </c>
      <c r="E102" s="27">
        <v>18</v>
      </c>
      <c r="F102" s="27">
        <v>8.4852813742385695</v>
      </c>
      <c r="G102" s="11">
        <v>24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59</v>
      </c>
      <c r="E103" s="27">
        <v>8.2372881355932197</v>
      </c>
      <c r="F103" s="27">
        <v>7.1398323728290842</v>
      </c>
      <c r="G103" s="11">
        <v>48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217</v>
      </c>
      <c r="E104" s="27">
        <v>13.552995391705069</v>
      </c>
      <c r="F104" s="27">
        <v>25.661583240556606</v>
      </c>
      <c r="G104" s="11">
        <v>243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1118</v>
      </c>
      <c r="E105" s="27">
        <v>10.277280858676207</v>
      </c>
      <c r="F105" s="27">
        <v>9.3214763880806757</v>
      </c>
      <c r="G105" s="11">
        <v>184</v>
      </c>
      <c r="H105" s="11">
        <v>1</v>
      </c>
      <c r="I105" s="3"/>
    </row>
    <row r="106" spans="1:9" ht="12.6" customHeight="1">
      <c r="A106" s="12" t="s">
        <v>497</v>
      </c>
      <c r="B106" s="13" t="s">
        <v>5519</v>
      </c>
      <c r="C106" s="29">
        <v>0</v>
      </c>
      <c r="D106" s="28">
        <v>14</v>
      </c>
      <c r="E106" s="27">
        <v>8.5</v>
      </c>
      <c r="F106" s="27">
        <v>6.2849025449882676</v>
      </c>
      <c r="G106" s="11">
        <v>24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10</v>
      </c>
      <c r="D107" s="135">
        <v>17341</v>
      </c>
      <c r="E107" s="184">
        <v>21.645810506891184</v>
      </c>
      <c r="F107" s="184">
        <v>67.491406846814542</v>
      </c>
      <c r="G107" s="142">
        <v>2520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5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1530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5526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3</v>
      </c>
      <c r="E7" s="27">
        <v>5.666666666666667</v>
      </c>
      <c r="F7" s="27">
        <v>5.5075705472861021</v>
      </c>
      <c r="G7" s="11">
        <v>12</v>
      </c>
      <c r="H7" s="11">
        <v>2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4</v>
      </c>
      <c r="F9" s="27" t="s">
        <v>961</v>
      </c>
      <c r="G9" s="11">
        <v>4</v>
      </c>
      <c r="H9" s="11">
        <v>4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8</v>
      </c>
      <c r="E11" s="27">
        <v>8.5</v>
      </c>
      <c r="F11" s="27">
        <v>4.8989794855663558</v>
      </c>
      <c r="G11" s="11">
        <v>12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22</v>
      </c>
      <c r="E12" s="27">
        <v>8.7727272727272734</v>
      </c>
      <c r="F12" s="27">
        <v>7.7945757585266469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1</v>
      </c>
      <c r="E14" s="27">
        <v>1</v>
      </c>
      <c r="F14" s="27" t="s">
        <v>961</v>
      </c>
      <c r="G14" s="11">
        <v>1</v>
      </c>
      <c r="H14" s="11">
        <v>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232</v>
      </c>
      <c r="E15" s="27">
        <v>9.2155172413793096</v>
      </c>
      <c r="F15" s="27">
        <v>8.2774465754376969</v>
      </c>
      <c r="G15" s="11">
        <v>51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98</v>
      </c>
      <c r="E16" s="27">
        <v>9.0714285714285712</v>
      </c>
      <c r="F16" s="27">
        <v>10.763866625997743</v>
      </c>
      <c r="G16" s="11">
        <v>52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122</v>
      </c>
      <c r="E17" s="27">
        <v>15.196721311475409</v>
      </c>
      <c r="F17" s="27">
        <v>24.70876290646644</v>
      </c>
      <c r="G17" s="11">
        <v>156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10</v>
      </c>
      <c r="E18" s="27">
        <v>5.0999999999999996</v>
      </c>
      <c r="F18" s="27">
        <v>4.8864893101057509</v>
      </c>
      <c r="G18" s="11">
        <v>12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14</v>
      </c>
      <c r="E19" s="27">
        <v>13.571428571428571</v>
      </c>
      <c r="F19" s="27">
        <v>7.7331880749273001</v>
      </c>
      <c r="G19" s="11">
        <v>38</v>
      </c>
      <c r="H19" s="11">
        <v>2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67</v>
      </c>
      <c r="E20" s="27">
        <v>7.4328358208955221</v>
      </c>
      <c r="F20" s="27">
        <v>12.330332002457137</v>
      </c>
      <c r="G20" s="11">
        <v>53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25</v>
      </c>
      <c r="E21" s="27">
        <v>9.84</v>
      </c>
      <c r="F21" s="27">
        <v>13.390543927214708</v>
      </c>
      <c r="G21" s="11">
        <v>51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492</v>
      </c>
      <c r="E22" s="27">
        <v>14.914634146341463</v>
      </c>
      <c r="F22" s="27">
        <v>26.988057049136884</v>
      </c>
      <c r="G22" s="11">
        <v>365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39</v>
      </c>
      <c r="E23" s="27">
        <v>37.307692307692307</v>
      </c>
      <c r="F23" s="27">
        <v>31.333649178641839</v>
      </c>
      <c r="G23" s="11">
        <v>137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45</v>
      </c>
      <c r="E24" s="27">
        <v>14.222222222222221</v>
      </c>
      <c r="F24" s="27">
        <v>12.451522157567886</v>
      </c>
      <c r="G24" s="11">
        <v>50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74</v>
      </c>
      <c r="E25" s="27">
        <v>12.432432432432432</v>
      </c>
      <c r="F25" s="27">
        <v>13.881179809595833</v>
      </c>
      <c r="G25" s="11">
        <v>97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2</v>
      </c>
      <c r="E26" s="27">
        <v>12.5</v>
      </c>
      <c r="F26" s="27">
        <v>0.70710678118654757</v>
      </c>
      <c r="G26" s="11">
        <v>13</v>
      </c>
      <c r="H26" s="11">
        <v>12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155</v>
      </c>
      <c r="E27" s="27">
        <v>11.754838709677419</v>
      </c>
      <c r="F27" s="27">
        <v>16.322775871436242</v>
      </c>
      <c r="G27" s="11">
        <v>156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147</v>
      </c>
      <c r="E28" s="27">
        <v>21.108843537414966</v>
      </c>
      <c r="F28" s="27">
        <v>32.536203071306119</v>
      </c>
      <c r="G28" s="11">
        <v>277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110</v>
      </c>
      <c r="E29" s="27">
        <v>17.899999999999999</v>
      </c>
      <c r="F29" s="27">
        <v>21.065189337740652</v>
      </c>
      <c r="G29" s="11">
        <v>150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410</v>
      </c>
      <c r="E30" s="27">
        <v>10.81219512195122</v>
      </c>
      <c r="F30" s="27">
        <v>20.757685649105166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79</v>
      </c>
      <c r="E31" s="27">
        <v>13.354430379746836</v>
      </c>
      <c r="F31" s="27">
        <v>11.997903635992099</v>
      </c>
      <c r="G31" s="11">
        <v>51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80</v>
      </c>
      <c r="E32" s="27">
        <v>12.4125</v>
      </c>
      <c r="F32" s="27">
        <v>13.873473231086399</v>
      </c>
      <c r="G32" s="11">
        <v>52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71</v>
      </c>
      <c r="E33" s="27">
        <v>8.535211267605634</v>
      </c>
      <c r="F33" s="27">
        <v>5.7887353316974739</v>
      </c>
      <c r="G33" s="11">
        <v>36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235</v>
      </c>
      <c r="E34" s="27">
        <v>10.646808510638298</v>
      </c>
      <c r="F34" s="27">
        <v>9.1028513205495027</v>
      </c>
      <c r="G34" s="11">
        <v>50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154</v>
      </c>
      <c r="E35" s="27">
        <v>14.870129870129871</v>
      </c>
      <c r="F35" s="27">
        <v>22.964508364593133</v>
      </c>
      <c r="G35" s="11">
        <v>232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18</v>
      </c>
      <c r="E36" s="27">
        <v>11.888888888888889</v>
      </c>
      <c r="F36" s="27">
        <v>10.742378359118502</v>
      </c>
      <c r="G36" s="11">
        <v>44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421</v>
      </c>
      <c r="E37" s="27">
        <v>16.788598574821854</v>
      </c>
      <c r="F37" s="27">
        <v>24.925325869444475</v>
      </c>
      <c r="G37" s="11">
        <v>244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50</v>
      </c>
      <c r="E38" s="27">
        <v>8</v>
      </c>
      <c r="F38" s="27">
        <v>7.5619887244948831</v>
      </c>
      <c r="G38" s="11">
        <v>36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49</v>
      </c>
      <c r="E39" s="27">
        <v>17.224489795918366</v>
      </c>
      <c r="F39" s="27">
        <v>17.843375645369594</v>
      </c>
      <c r="G39" s="11">
        <v>58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4</v>
      </c>
      <c r="E40" s="27">
        <v>16</v>
      </c>
      <c r="F40" s="27">
        <v>24.055491403558285</v>
      </c>
      <c r="G40" s="11">
        <v>52</v>
      </c>
      <c r="H40" s="11">
        <v>2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2</v>
      </c>
      <c r="E41" s="27">
        <v>3</v>
      </c>
      <c r="F41" s="27">
        <v>1.4142135623730951</v>
      </c>
      <c r="G41" s="11">
        <v>4</v>
      </c>
      <c r="H41" s="11">
        <v>2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1391</v>
      </c>
      <c r="E42" s="27">
        <v>17.103522645578721</v>
      </c>
      <c r="F42" s="27">
        <v>11.839000685122395</v>
      </c>
      <c r="G42" s="11">
        <v>239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</v>
      </c>
      <c r="F45" s="27">
        <v>0</v>
      </c>
      <c r="G45" s="11">
        <v>1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1</v>
      </c>
      <c r="E47" s="27">
        <v>12</v>
      </c>
      <c r="F47" s="27" t="s">
        <v>961</v>
      </c>
      <c r="G47" s="11">
        <v>12</v>
      </c>
      <c r="H47" s="11">
        <v>12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19</v>
      </c>
      <c r="E48" s="27">
        <v>10.157894736842104</v>
      </c>
      <c r="F48" s="27">
        <v>6.5596676566790997</v>
      </c>
      <c r="G48" s="11">
        <v>24</v>
      </c>
      <c r="H48" s="11">
        <v>2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1</v>
      </c>
      <c r="E49" s="27">
        <v>1</v>
      </c>
      <c r="F49" s="27" t="s">
        <v>961</v>
      </c>
      <c r="G49" s="11">
        <v>1</v>
      </c>
      <c r="H49" s="11">
        <v>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1</v>
      </c>
      <c r="E51" s="27">
        <v>1</v>
      </c>
      <c r="F51" s="27" t="s">
        <v>961</v>
      </c>
      <c r="G51" s="11">
        <v>1</v>
      </c>
      <c r="H51" s="11">
        <v>1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2</v>
      </c>
      <c r="E52" s="27">
        <v>8</v>
      </c>
      <c r="F52" s="27">
        <v>5.6568542494923806</v>
      </c>
      <c r="G52" s="11">
        <v>12</v>
      </c>
      <c r="H52" s="11">
        <v>4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2</v>
      </c>
      <c r="E53" s="27">
        <v>14</v>
      </c>
      <c r="F53" s="27">
        <v>11.313708498984761</v>
      </c>
      <c r="G53" s="11">
        <v>22</v>
      </c>
      <c r="H53" s="11">
        <v>6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17</v>
      </c>
      <c r="E54" s="27">
        <v>6.5882352941176467</v>
      </c>
      <c r="F54" s="27">
        <v>6.1345214109314572</v>
      </c>
      <c r="G54" s="11">
        <v>26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1</v>
      </c>
      <c r="E55" s="27">
        <v>13</v>
      </c>
      <c r="F55" s="27" t="s">
        <v>961</v>
      </c>
      <c r="G55" s="11">
        <v>13</v>
      </c>
      <c r="H55" s="11">
        <v>13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3</v>
      </c>
      <c r="E56" s="27">
        <v>12</v>
      </c>
      <c r="F56" s="27">
        <v>0</v>
      </c>
      <c r="G56" s="11">
        <v>12</v>
      </c>
      <c r="H56" s="11">
        <v>12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5</v>
      </c>
      <c r="E58" s="27">
        <v>6.2</v>
      </c>
      <c r="F58" s="27">
        <v>5.4037024344425184</v>
      </c>
      <c r="G58" s="11">
        <v>12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1</v>
      </c>
      <c r="E59" s="27">
        <v>12</v>
      </c>
      <c r="F59" s="27" t="s">
        <v>961</v>
      </c>
      <c r="G59" s="11">
        <v>12</v>
      </c>
      <c r="H59" s="11">
        <v>12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4</v>
      </c>
      <c r="E60" s="27">
        <v>3.75</v>
      </c>
      <c r="F60" s="27">
        <v>5.5</v>
      </c>
      <c r="G60" s="11">
        <v>12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21</v>
      </c>
      <c r="E62" s="27">
        <v>7.4285714285714288</v>
      </c>
      <c r="F62" s="27">
        <v>4.770444723203787</v>
      </c>
      <c r="G62" s="11">
        <v>13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3</v>
      </c>
      <c r="E64" s="27">
        <v>1.6666666666666667</v>
      </c>
      <c r="F64" s="27">
        <v>0.57735026918962573</v>
      </c>
      <c r="G64" s="11">
        <v>2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2</v>
      </c>
      <c r="E65" s="27">
        <v>6.5</v>
      </c>
      <c r="F65" s="27">
        <v>7.7781745930520225</v>
      </c>
      <c r="G65" s="11">
        <v>12</v>
      </c>
      <c r="H65" s="11">
        <v>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3</v>
      </c>
      <c r="E66" s="27">
        <v>1.3333333333333333</v>
      </c>
      <c r="F66" s="27">
        <v>0.57735026918962573</v>
      </c>
      <c r="G66" s="11">
        <v>2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1</v>
      </c>
      <c r="E74" s="27">
        <v>1</v>
      </c>
      <c r="F74" s="27" t="s">
        <v>961</v>
      </c>
      <c r="G74" s="11">
        <v>1</v>
      </c>
      <c r="H74" s="11">
        <v>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2</v>
      </c>
      <c r="E75" s="27">
        <v>6.5</v>
      </c>
      <c r="F75" s="27">
        <v>7.7781745930520225</v>
      </c>
      <c r="G75" s="11">
        <v>12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112</v>
      </c>
      <c r="E77" s="27">
        <v>15.267857142857142</v>
      </c>
      <c r="F77" s="27">
        <v>43.330696137948529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3</v>
      </c>
      <c r="E78" s="27">
        <v>21.666666666666668</v>
      </c>
      <c r="F78" s="27">
        <v>26.839026311200886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82</v>
      </c>
      <c r="E80" s="27">
        <v>6.0975609756097562</v>
      </c>
      <c r="F80" s="27">
        <v>8.7115784399837182</v>
      </c>
      <c r="G80" s="11">
        <v>53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70</v>
      </c>
      <c r="E81" s="27">
        <v>8.257142857142858</v>
      </c>
      <c r="F81" s="27">
        <v>17.933601943696313</v>
      </c>
      <c r="G81" s="11">
        <v>147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8</v>
      </c>
      <c r="E82" s="27">
        <v>7.25</v>
      </c>
      <c r="F82" s="27">
        <v>5.2030211004212328</v>
      </c>
      <c r="G82" s="11">
        <v>12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28</v>
      </c>
      <c r="E83" s="27">
        <v>6.9285714285714288</v>
      </c>
      <c r="F83" s="27">
        <v>4.6740304712914362</v>
      </c>
      <c r="G83" s="11">
        <v>16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91</v>
      </c>
      <c r="E84" s="27">
        <v>12.274725274725276</v>
      </c>
      <c r="F84" s="27">
        <v>8.7725150759072932</v>
      </c>
      <c r="G84" s="11">
        <v>52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</v>
      </c>
      <c r="E85" s="27">
        <v>1</v>
      </c>
      <c r="F85" s="27" t="s">
        <v>961</v>
      </c>
      <c r="G85" s="11">
        <v>1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43</v>
      </c>
      <c r="E86" s="27">
        <v>7.6744186046511631</v>
      </c>
      <c r="F86" s="27">
        <v>4.8340111030496749</v>
      </c>
      <c r="G86" s="11">
        <v>13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66</v>
      </c>
      <c r="E87" s="27">
        <v>7.2727272727272725</v>
      </c>
      <c r="F87" s="27">
        <v>5.3451500793363484</v>
      </c>
      <c r="G87" s="11">
        <v>24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13</v>
      </c>
      <c r="E88" s="27">
        <v>8.5384615384615383</v>
      </c>
      <c r="F88" s="27">
        <v>4.8924326705533145</v>
      </c>
      <c r="G88" s="11">
        <v>12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52</v>
      </c>
      <c r="E89" s="27">
        <v>6.2692307692307692</v>
      </c>
      <c r="F89" s="27">
        <v>4.8471353359803357</v>
      </c>
      <c r="G89" s="11">
        <v>14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11</v>
      </c>
      <c r="E90" s="27">
        <v>4.5454545454545459</v>
      </c>
      <c r="F90" s="27">
        <v>4.4578837213107381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14</v>
      </c>
      <c r="E91" s="27">
        <v>5.8571428571428568</v>
      </c>
      <c r="F91" s="27">
        <v>4.3475394076533567</v>
      </c>
      <c r="G91" s="11">
        <v>12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5</v>
      </c>
      <c r="E93" s="27">
        <v>12</v>
      </c>
      <c r="F93" s="27">
        <v>0</v>
      </c>
      <c r="G93" s="11">
        <v>12</v>
      </c>
      <c r="H93" s="11">
        <v>12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669</v>
      </c>
      <c r="E94" s="27">
        <v>7.5231689088191329</v>
      </c>
      <c r="F94" s="27">
        <v>10.81657707611714</v>
      </c>
      <c r="G94" s="11">
        <v>200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3</v>
      </c>
      <c r="E95" s="27">
        <v>6.666666666666667</v>
      </c>
      <c r="F95" s="27">
        <v>5.0332229568471663</v>
      </c>
      <c r="G95" s="11">
        <v>12</v>
      </c>
      <c r="H95" s="11">
        <v>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12</v>
      </c>
      <c r="F96" s="27" t="s">
        <v>961</v>
      </c>
      <c r="G96" s="11">
        <v>12</v>
      </c>
      <c r="H96" s="11">
        <v>12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9</v>
      </c>
      <c r="E98" s="27">
        <v>9.5555555555555554</v>
      </c>
      <c r="F98" s="27">
        <v>4.8505440702850828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2</v>
      </c>
      <c r="E100" s="27">
        <v>6.5</v>
      </c>
      <c r="F100" s="27">
        <v>7.7781745930520225</v>
      </c>
      <c r="G100" s="11">
        <v>12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10</v>
      </c>
      <c r="E101" s="27">
        <v>8.4</v>
      </c>
      <c r="F101" s="27">
        <v>3.977715704047013</v>
      </c>
      <c r="G101" s="11">
        <v>12</v>
      </c>
      <c r="H101" s="11">
        <v>4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24</v>
      </c>
      <c r="F102" s="27" t="s">
        <v>961</v>
      </c>
      <c r="G102" s="11">
        <v>24</v>
      </c>
      <c r="H102" s="11">
        <v>24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14</v>
      </c>
      <c r="E103" s="27">
        <v>6</v>
      </c>
      <c r="F103" s="27">
        <v>5.0230239130198484</v>
      </c>
      <c r="G103" s="11">
        <v>14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35</v>
      </c>
      <c r="E104" s="27">
        <v>7.8</v>
      </c>
      <c r="F104" s="27">
        <v>7.4825286697825382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64</v>
      </c>
      <c r="E105" s="27">
        <v>9.40625</v>
      </c>
      <c r="F105" s="27">
        <v>7.0163499532639237</v>
      </c>
      <c r="G105" s="11">
        <v>48</v>
      </c>
      <c r="H105" s="11">
        <v>1</v>
      </c>
      <c r="I105" s="3"/>
    </row>
    <row r="106" spans="1:9" ht="12.6" customHeight="1">
      <c r="A106" s="12" t="s">
        <v>497</v>
      </c>
      <c r="B106" s="13" t="s">
        <v>5523</v>
      </c>
      <c r="C106" s="29">
        <v>0</v>
      </c>
      <c r="D106" s="28">
        <v>5</v>
      </c>
      <c r="E106" s="27">
        <v>8.1999999999999993</v>
      </c>
      <c r="F106" s="27">
        <v>5.3103672189407014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6136</v>
      </c>
      <c r="E107" s="184">
        <v>13.084582790091265</v>
      </c>
      <c r="F107" s="184">
        <v>18.162254766746766</v>
      </c>
      <c r="G107" s="142">
        <v>365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6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1531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5527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4</v>
      </c>
      <c r="E7" s="27">
        <v>9.75</v>
      </c>
      <c r="F7" s="27">
        <v>4.5</v>
      </c>
      <c r="G7" s="11">
        <v>12</v>
      </c>
      <c r="H7" s="11">
        <v>3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4</v>
      </c>
      <c r="F9" s="27" t="s">
        <v>961</v>
      </c>
      <c r="G9" s="11">
        <v>4</v>
      </c>
      <c r="H9" s="11">
        <v>4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5</v>
      </c>
      <c r="E11" s="27">
        <v>7.6</v>
      </c>
      <c r="F11" s="27">
        <v>6.024948132556827</v>
      </c>
      <c r="G11" s="11">
        <v>12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17</v>
      </c>
      <c r="E12" s="27">
        <v>7.3529411764705879</v>
      </c>
      <c r="F12" s="27">
        <v>7.7535570584618467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738</v>
      </c>
      <c r="E15" s="27">
        <v>11.872628726287262</v>
      </c>
      <c r="F15" s="27">
        <v>15.753874718845651</v>
      </c>
      <c r="G15" s="11">
        <v>365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106</v>
      </c>
      <c r="E16" s="27">
        <v>8.1698113207547163</v>
      </c>
      <c r="F16" s="27">
        <v>8.4891770851542905</v>
      </c>
      <c r="G16" s="11">
        <v>47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82</v>
      </c>
      <c r="E17" s="27">
        <v>10.963414634146341</v>
      </c>
      <c r="F17" s="27">
        <v>11.002182860800817</v>
      </c>
      <c r="G17" s="11">
        <v>53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5</v>
      </c>
      <c r="E18" s="27">
        <v>6.2</v>
      </c>
      <c r="F18" s="27">
        <v>5.4037024344425184</v>
      </c>
      <c r="G18" s="11">
        <v>12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5</v>
      </c>
      <c r="E19" s="27">
        <v>10</v>
      </c>
      <c r="F19" s="27">
        <v>4.4721359549995796</v>
      </c>
      <c r="G19" s="11">
        <v>12</v>
      </c>
      <c r="H19" s="11">
        <v>2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46</v>
      </c>
      <c r="E20" s="27">
        <v>5.0652173913043477</v>
      </c>
      <c r="F20" s="27">
        <v>10.661253155261802</v>
      </c>
      <c r="G20" s="11">
        <v>52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9</v>
      </c>
      <c r="E21" s="27">
        <v>14.222222222222221</v>
      </c>
      <c r="F21" s="27">
        <v>15.762120556715853</v>
      </c>
      <c r="G21" s="11">
        <v>51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217</v>
      </c>
      <c r="E22" s="27">
        <v>12.732718894009217</v>
      </c>
      <c r="F22" s="27">
        <v>27.803585041942029</v>
      </c>
      <c r="G22" s="11">
        <v>338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2</v>
      </c>
      <c r="E23" s="27">
        <v>30</v>
      </c>
      <c r="F23" s="27">
        <v>25.45584412271571</v>
      </c>
      <c r="G23" s="11">
        <v>48</v>
      </c>
      <c r="H23" s="11">
        <v>12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22</v>
      </c>
      <c r="E24" s="27">
        <v>13.772727272727273</v>
      </c>
      <c r="F24" s="27">
        <v>12.86905412656867</v>
      </c>
      <c r="G24" s="11">
        <v>50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22</v>
      </c>
      <c r="E25" s="27">
        <v>8.1818181818181817</v>
      </c>
      <c r="F25" s="27">
        <v>5.8768015566970213</v>
      </c>
      <c r="G25" s="11">
        <v>24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6</v>
      </c>
      <c r="E26" s="27">
        <v>8.8333333333333339</v>
      </c>
      <c r="F26" s="27">
        <v>9.0203473695122547</v>
      </c>
      <c r="G26" s="11">
        <v>24</v>
      </c>
      <c r="H26" s="11">
        <v>1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50</v>
      </c>
      <c r="E27" s="27">
        <v>8.3000000000000007</v>
      </c>
      <c r="F27" s="27">
        <v>7.0109244201096477</v>
      </c>
      <c r="G27" s="11">
        <v>28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22</v>
      </c>
      <c r="E28" s="27">
        <v>15.545454545454545</v>
      </c>
      <c r="F28" s="27">
        <v>13.941125433585997</v>
      </c>
      <c r="G28" s="11">
        <v>53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39</v>
      </c>
      <c r="E29" s="27">
        <v>9.7948717948717956</v>
      </c>
      <c r="F29" s="27">
        <v>10.709512464158815</v>
      </c>
      <c r="G29" s="11">
        <v>48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97</v>
      </c>
      <c r="E30" s="27">
        <v>13.134020618556701</v>
      </c>
      <c r="F30" s="27">
        <v>37.28930500882575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30</v>
      </c>
      <c r="E31" s="27">
        <v>9.9333333333333336</v>
      </c>
      <c r="F31" s="27">
        <v>10.537071939465502</v>
      </c>
      <c r="G31" s="11">
        <v>51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27</v>
      </c>
      <c r="E32" s="27">
        <v>8.481481481481481</v>
      </c>
      <c r="F32" s="27">
        <v>10.184340809340471</v>
      </c>
      <c r="G32" s="11">
        <v>47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32</v>
      </c>
      <c r="E33" s="27">
        <v>8.40625</v>
      </c>
      <c r="F33" s="27">
        <v>7.1294906618056659</v>
      </c>
      <c r="G33" s="11">
        <v>36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113</v>
      </c>
      <c r="E34" s="27">
        <v>8.5752212389380524</v>
      </c>
      <c r="F34" s="27">
        <v>7.4255895746380602</v>
      </c>
      <c r="G34" s="11">
        <v>37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65</v>
      </c>
      <c r="E35" s="27">
        <v>7.476923076923077</v>
      </c>
      <c r="F35" s="27">
        <v>8.538712747517355</v>
      </c>
      <c r="G35" s="11">
        <v>50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15</v>
      </c>
      <c r="E36" s="27">
        <v>10.533333333333333</v>
      </c>
      <c r="F36" s="27">
        <v>7.3762811639418828</v>
      </c>
      <c r="G36" s="11">
        <v>25</v>
      </c>
      <c r="H36" s="11">
        <v>2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124</v>
      </c>
      <c r="E37" s="27">
        <v>11.838709677419354</v>
      </c>
      <c r="F37" s="27">
        <v>17.190651220312805</v>
      </c>
      <c r="G37" s="11">
        <v>154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21</v>
      </c>
      <c r="E38" s="27">
        <v>4.8095238095238093</v>
      </c>
      <c r="F38" s="27">
        <v>4.8334154344422702</v>
      </c>
      <c r="G38" s="11">
        <v>12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9</v>
      </c>
      <c r="E39" s="27">
        <v>11.666666666666666</v>
      </c>
      <c r="F39" s="27">
        <v>16.054594358002323</v>
      </c>
      <c r="G39" s="11">
        <v>52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1</v>
      </c>
      <c r="E40" s="27">
        <v>12</v>
      </c>
      <c r="F40" s="27" t="s">
        <v>961</v>
      </c>
      <c r="G40" s="11">
        <v>12</v>
      </c>
      <c r="H40" s="11">
        <v>12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1</v>
      </c>
      <c r="E41" s="27">
        <v>72</v>
      </c>
      <c r="F41" s="27" t="s">
        <v>961</v>
      </c>
      <c r="G41" s="11">
        <v>72</v>
      </c>
      <c r="H41" s="11">
        <v>72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1334</v>
      </c>
      <c r="E42" s="27">
        <v>17.371064467766118</v>
      </c>
      <c r="F42" s="27">
        <v>10.135811560271735</v>
      </c>
      <c r="G42" s="11">
        <v>56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18</v>
      </c>
      <c r="F45" s="27">
        <v>8.4852813742385695</v>
      </c>
      <c r="G45" s="11">
        <v>24</v>
      </c>
      <c r="H45" s="11">
        <v>12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1</v>
      </c>
      <c r="E47" s="27">
        <v>12</v>
      </c>
      <c r="F47" s="27" t="s">
        <v>961</v>
      </c>
      <c r="G47" s="11">
        <v>12</v>
      </c>
      <c r="H47" s="11">
        <v>12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10</v>
      </c>
      <c r="E48" s="27">
        <v>9.4</v>
      </c>
      <c r="F48" s="27">
        <v>8.2758014046307871</v>
      </c>
      <c r="G48" s="11">
        <v>24</v>
      </c>
      <c r="H48" s="11">
        <v>2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1</v>
      </c>
      <c r="E49" s="27">
        <v>12</v>
      </c>
      <c r="F49" s="27" t="s">
        <v>961</v>
      </c>
      <c r="G49" s="11">
        <v>12</v>
      </c>
      <c r="H49" s="11">
        <v>12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3</v>
      </c>
      <c r="E50" s="27">
        <v>9.3333333333333339</v>
      </c>
      <c r="F50" s="27">
        <v>4.6188021535170058</v>
      </c>
      <c r="G50" s="11">
        <v>12</v>
      </c>
      <c r="H50" s="11">
        <v>4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3</v>
      </c>
      <c r="E53" s="27">
        <v>22.333333333333332</v>
      </c>
      <c r="F53" s="27">
        <v>23.288051299611425</v>
      </c>
      <c r="G53" s="11">
        <v>49</v>
      </c>
      <c r="H53" s="11">
        <v>6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56</v>
      </c>
      <c r="E54" s="27">
        <v>4.6785714285714288</v>
      </c>
      <c r="F54" s="27">
        <v>3.9547768255945543</v>
      </c>
      <c r="G54" s="11">
        <v>12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3</v>
      </c>
      <c r="E56" s="27">
        <v>22.666666666666668</v>
      </c>
      <c r="F56" s="27">
        <v>26.652079343520899</v>
      </c>
      <c r="G56" s="11">
        <v>53</v>
      </c>
      <c r="H56" s="11">
        <v>3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8</v>
      </c>
      <c r="E58" s="27">
        <v>6.875</v>
      </c>
      <c r="F58" s="27">
        <v>8.425090080061036</v>
      </c>
      <c r="G58" s="11">
        <v>24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4</v>
      </c>
      <c r="E60" s="27">
        <v>4.5</v>
      </c>
      <c r="F60" s="27">
        <v>5.196152422706632</v>
      </c>
      <c r="G60" s="11">
        <v>12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4</v>
      </c>
      <c r="E61" s="27">
        <v>6.5</v>
      </c>
      <c r="F61" s="27">
        <v>6.3508529610858835</v>
      </c>
      <c r="G61" s="11">
        <v>12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88</v>
      </c>
      <c r="E62" s="27">
        <v>8.1590909090909083</v>
      </c>
      <c r="F62" s="27">
        <v>8.9299783933995638</v>
      </c>
      <c r="G62" s="11">
        <v>52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1</v>
      </c>
      <c r="E63" s="27">
        <v>12</v>
      </c>
      <c r="F63" s="27" t="s">
        <v>961</v>
      </c>
      <c r="G63" s="11">
        <v>12</v>
      </c>
      <c r="H63" s="11">
        <v>12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4</v>
      </c>
      <c r="E64" s="27">
        <v>7.75</v>
      </c>
      <c r="F64" s="27">
        <v>5.315072906367325</v>
      </c>
      <c r="G64" s="11">
        <v>12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3</v>
      </c>
      <c r="E66" s="27">
        <v>12.333333333333334</v>
      </c>
      <c r="F66" s="27">
        <v>11.503622617824933</v>
      </c>
      <c r="G66" s="11">
        <v>24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8</v>
      </c>
      <c r="E75" s="27">
        <v>9</v>
      </c>
      <c r="F75" s="27">
        <v>4.2761798705987903</v>
      </c>
      <c r="G75" s="11">
        <v>12</v>
      </c>
      <c r="H75" s="11">
        <v>2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1</v>
      </c>
      <c r="E76" s="27">
        <v>12</v>
      </c>
      <c r="F76" s="27" t="s">
        <v>961</v>
      </c>
      <c r="G76" s="11">
        <v>12</v>
      </c>
      <c r="H76" s="11">
        <v>12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75</v>
      </c>
      <c r="E77" s="27">
        <v>8.6933333333333334</v>
      </c>
      <c r="F77" s="27">
        <v>8.5534461734111265</v>
      </c>
      <c r="G77" s="11">
        <v>47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5</v>
      </c>
      <c r="E78" s="27">
        <v>5.6</v>
      </c>
      <c r="F78" s="27">
        <v>5.8566201857385289</v>
      </c>
      <c r="G78" s="11">
        <v>12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1</v>
      </c>
      <c r="E79" s="27">
        <v>4</v>
      </c>
      <c r="F79" s="27" t="s">
        <v>961</v>
      </c>
      <c r="G79" s="11">
        <v>4</v>
      </c>
      <c r="H79" s="11">
        <v>4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65</v>
      </c>
      <c r="E80" s="27">
        <v>4.569230769230769</v>
      </c>
      <c r="F80" s="27">
        <v>4.4964195157412146</v>
      </c>
      <c r="G80" s="11">
        <v>14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122</v>
      </c>
      <c r="E81" s="27">
        <v>5.9672131147540988</v>
      </c>
      <c r="F81" s="27">
        <v>8.4842434671810949</v>
      </c>
      <c r="G81" s="11">
        <v>52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28</v>
      </c>
      <c r="E82" s="27">
        <v>4.9285714285714288</v>
      </c>
      <c r="F82" s="27">
        <v>4.2245190077168369</v>
      </c>
      <c r="G82" s="11">
        <v>12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66</v>
      </c>
      <c r="E83" s="27">
        <v>7.3030303030303028</v>
      </c>
      <c r="F83" s="27">
        <v>4.3570268513842079</v>
      </c>
      <c r="G83" s="11">
        <v>16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81</v>
      </c>
      <c r="E84" s="27">
        <v>9.7283950617283956</v>
      </c>
      <c r="F84" s="27">
        <v>7.4582376364644825</v>
      </c>
      <c r="G84" s="11">
        <v>25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2</v>
      </c>
      <c r="E85" s="27">
        <v>12.5</v>
      </c>
      <c r="F85" s="27">
        <v>16.263455967290593</v>
      </c>
      <c r="G85" s="11">
        <v>24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69</v>
      </c>
      <c r="E86" s="27">
        <v>6.9275362318840576</v>
      </c>
      <c r="F86" s="27">
        <v>5.9317660314904881</v>
      </c>
      <c r="G86" s="11">
        <v>24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59</v>
      </c>
      <c r="E87" s="27">
        <v>6.2711864406779663</v>
      </c>
      <c r="F87" s="27">
        <v>4.5781735120045282</v>
      </c>
      <c r="G87" s="11">
        <v>12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20</v>
      </c>
      <c r="E88" s="27">
        <v>5.8</v>
      </c>
      <c r="F88" s="27">
        <v>4.8731271706218209</v>
      </c>
      <c r="G88" s="11">
        <v>12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105</v>
      </c>
      <c r="E89" s="27">
        <v>5.961904761904762</v>
      </c>
      <c r="F89" s="27">
        <v>5.2236956589177685</v>
      </c>
      <c r="G89" s="11">
        <v>24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10</v>
      </c>
      <c r="E90" s="27">
        <v>5.0999999999999996</v>
      </c>
      <c r="F90" s="27">
        <v>4.8177911028926017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16</v>
      </c>
      <c r="E91" s="27">
        <v>5.75</v>
      </c>
      <c r="F91" s="27">
        <v>4.7679485455836597</v>
      </c>
      <c r="G91" s="11">
        <v>12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6</v>
      </c>
      <c r="E93" s="27">
        <v>7.666666666666667</v>
      </c>
      <c r="F93" s="27">
        <v>5.5737479909542618</v>
      </c>
      <c r="G93" s="11">
        <v>14</v>
      </c>
      <c r="H93" s="11">
        <v>2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684</v>
      </c>
      <c r="E94" s="27">
        <v>6.9444444444444446</v>
      </c>
      <c r="F94" s="27">
        <v>6.6290421949909595</v>
      </c>
      <c r="G94" s="11">
        <v>48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12</v>
      </c>
      <c r="F96" s="27" t="s">
        <v>961</v>
      </c>
      <c r="G96" s="11">
        <v>12</v>
      </c>
      <c r="H96" s="11">
        <v>12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1</v>
      </c>
      <c r="E97" s="27">
        <v>12</v>
      </c>
      <c r="F97" s="27" t="s">
        <v>961</v>
      </c>
      <c r="G97" s="11">
        <v>12</v>
      </c>
      <c r="H97" s="11">
        <v>12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10</v>
      </c>
      <c r="E98" s="27">
        <v>6.4</v>
      </c>
      <c r="F98" s="27">
        <v>5.2110992655634139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4</v>
      </c>
      <c r="E100" s="27">
        <v>4.5</v>
      </c>
      <c r="F100" s="27">
        <v>5.196152422706632</v>
      </c>
      <c r="G100" s="11">
        <v>12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57</v>
      </c>
      <c r="E101" s="27">
        <v>10.333333333333334</v>
      </c>
      <c r="F101" s="27">
        <v>5.8777222669686466</v>
      </c>
      <c r="G101" s="11">
        <v>25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24</v>
      </c>
      <c r="F102" s="27" t="s">
        <v>961</v>
      </c>
      <c r="G102" s="11">
        <v>24</v>
      </c>
      <c r="H102" s="11">
        <v>24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16</v>
      </c>
      <c r="E103" s="27">
        <v>4.9375</v>
      </c>
      <c r="F103" s="27">
        <v>4.4939774513601352</v>
      </c>
      <c r="G103" s="11">
        <v>12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36</v>
      </c>
      <c r="E104" s="27">
        <v>7.9444444444444446</v>
      </c>
      <c r="F104" s="27">
        <v>6.70157527086812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101</v>
      </c>
      <c r="E105" s="27">
        <v>8.2376237623762378</v>
      </c>
      <c r="F105" s="27">
        <v>5.338817312573048</v>
      </c>
      <c r="G105" s="11">
        <v>24</v>
      </c>
      <c r="H105" s="11">
        <v>1</v>
      </c>
      <c r="I105" s="3"/>
    </row>
    <row r="106" spans="1:9" ht="12.6" customHeight="1">
      <c r="A106" s="12" t="s">
        <v>497</v>
      </c>
      <c r="B106" s="13" t="s">
        <v>5524</v>
      </c>
      <c r="C106" s="29">
        <v>0</v>
      </c>
      <c r="D106" s="28">
        <v>4</v>
      </c>
      <c r="E106" s="27">
        <v>7.25</v>
      </c>
      <c r="F106" s="27">
        <v>5.619905100029122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5115</v>
      </c>
      <c r="E107" s="184">
        <v>11.236950146627565</v>
      </c>
      <c r="F107" s="184">
        <v>13.260445860074091</v>
      </c>
      <c r="G107" s="142">
        <v>365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1532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1174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1</v>
      </c>
      <c r="E7" s="27">
        <v>3</v>
      </c>
      <c r="F7" s="27" t="s">
        <v>961</v>
      </c>
      <c r="G7" s="11">
        <v>3</v>
      </c>
      <c r="H7" s="11">
        <v>3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1</v>
      </c>
      <c r="F9" s="27" t="s">
        <v>961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7</v>
      </c>
      <c r="E11" s="27">
        <v>8.8571428571428577</v>
      </c>
      <c r="F11" s="27">
        <v>5.3674504012169324</v>
      </c>
      <c r="G11" s="11">
        <v>12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19</v>
      </c>
      <c r="E12" s="27">
        <v>5.0526315789473681</v>
      </c>
      <c r="F12" s="27">
        <v>6.6789360780368998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2</v>
      </c>
      <c r="E13" s="27">
        <v>1</v>
      </c>
      <c r="F13" s="27">
        <v>0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75</v>
      </c>
      <c r="E15" s="27">
        <v>237.72</v>
      </c>
      <c r="F15" s="27">
        <v>2022.5706452767317</v>
      </c>
      <c r="G15" s="11">
        <v>17520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68</v>
      </c>
      <c r="E16" s="27">
        <v>2.6323529411764706</v>
      </c>
      <c r="F16" s="27">
        <v>4.0918718548554747</v>
      </c>
      <c r="G16" s="11">
        <v>24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53</v>
      </c>
      <c r="E17" s="27">
        <v>5.4716981132075473</v>
      </c>
      <c r="F17" s="27">
        <v>6.8376890315169447</v>
      </c>
      <c r="G17" s="11">
        <v>24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10</v>
      </c>
      <c r="E18" s="27">
        <v>6.1</v>
      </c>
      <c r="F18" s="27">
        <v>14.753154088382441</v>
      </c>
      <c r="G18" s="11">
        <v>48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4</v>
      </c>
      <c r="E19" s="27">
        <v>4</v>
      </c>
      <c r="F19" s="27">
        <v>5.3541261347363367</v>
      </c>
      <c r="G19" s="11">
        <v>12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67</v>
      </c>
      <c r="E20" s="27">
        <v>3.5970149253731343</v>
      </c>
      <c r="F20" s="27">
        <v>8.2021056082486989</v>
      </c>
      <c r="G20" s="11">
        <v>52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10</v>
      </c>
      <c r="E21" s="27">
        <v>8.1</v>
      </c>
      <c r="F21" s="27">
        <v>8.1982382931402462</v>
      </c>
      <c r="G21" s="11">
        <v>24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340</v>
      </c>
      <c r="E22" s="27">
        <v>11.385294117647058</v>
      </c>
      <c r="F22" s="27">
        <v>45.715115219151102</v>
      </c>
      <c r="G22" s="11">
        <v>612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25</v>
      </c>
      <c r="E23" s="27">
        <v>33.36</v>
      </c>
      <c r="F23" s="27">
        <v>39.681943836796435</v>
      </c>
      <c r="G23" s="11">
        <v>127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26</v>
      </c>
      <c r="E24" s="27">
        <v>17.615384615384617</v>
      </c>
      <c r="F24" s="27">
        <v>47.060027133929218</v>
      </c>
      <c r="G24" s="11">
        <v>243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21</v>
      </c>
      <c r="E25" s="27">
        <v>3.6666666666666665</v>
      </c>
      <c r="F25" s="27">
        <v>3.9285281382896233</v>
      </c>
      <c r="G25" s="11">
        <v>12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1</v>
      </c>
      <c r="E26" s="27">
        <v>1</v>
      </c>
      <c r="F26" s="27" t="s">
        <v>961</v>
      </c>
      <c r="G26" s="11">
        <v>1</v>
      </c>
      <c r="H26" s="11">
        <v>1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63</v>
      </c>
      <c r="E27" s="27">
        <v>5.1269841269841274</v>
      </c>
      <c r="F27" s="27">
        <v>7.3429625371728973</v>
      </c>
      <c r="G27" s="11">
        <v>28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81</v>
      </c>
      <c r="E28" s="27">
        <v>8.1975308641975317</v>
      </c>
      <c r="F28" s="27">
        <v>13.047432461107453</v>
      </c>
      <c r="G28" s="11">
        <v>58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50</v>
      </c>
      <c r="E29" s="27">
        <v>6.92</v>
      </c>
      <c r="F29" s="27">
        <v>11.242848066796119</v>
      </c>
      <c r="G29" s="11">
        <v>48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96</v>
      </c>
      <c r="E30" s="27">
        <v>8.59375</v>
      </c>
      <c r="F30" s="27">
        <v>37.096908120559902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32</v>
      </c>
      <c r="E31" s="27">
        <v>5.09375</v>
      </c>
      <c r="F31" s="27">
        <v>9.3855048672356052</v>
      </c>
      <c r="G31" s="11">
        <v>48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31</v>
      </c>
      <c r="E32" s="27">
        <v>6.032258064516129</v>
      </c>
      <c r="F32" s="27">
        <v>5.8337173452710349</v>
      </c>
      <c r="G32" s="11">
        <v>24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25</v>
      </c>
      <c r="E33" s="27">
        <v>3.88</v>
      </c>
      <c r="F33" s="27">
        <v>4.702127178203499</v>
      </c>
      <c r="G33" s="11">
        <v>12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127</v>
      </c>
      <c r="E34" s="27">
        <v>16.314960629921259</v>
      </c>
      <c r="F34" s="27">
        <v>121.75943630765853</v>
      </c>
      <c r="G34" s="11">
        <v>1376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79</v>
      </c>
      <c r="E35" s="27">
        <v>7.5443037974683547</v>
      </c>
      <c r="F35" s="27">
        <v>13.188765098734635</v>
      </c>
      <c r="G35" s="11">
        <v>93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13</v>
      </c>
      <c r="E36" s="27">
        <v>6</v>
      </c>
      <c r="F36" s="27">
        <v>5.930148958219065</v>
      </c>
      <c r="G36" s="11">
        <v>17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189</v>
      </c>
      <c r="E37" s="27">
        <v>5.8835978835978837</v>
      </c>
      <c r="F37" s="27">
        <v>8.2814324338601732</v>
      </c>
      <c r="G37" s="11">
        <v>50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15</v>
      </c>
      <c r="E38" s="27">
        <v>4.8666666666666663</v>
      </c>
      <c r="F38" s="27">
        <v>5.3833959896103112</v>
      </c>
      <c r="G38" s="11">
        <v>13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33</v>
      </c>
      <c r="E39" s="27">
        <v>2.7878787878787881</v>
      </c>
      <c r="F39" s="27">
        <v>4.3786240401350378</v>
      </c>
      <c r="G39" s="11">
        <v>24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2</v>
      </c>
      <c r="E40" s="27">
        <v>1.5</v>
      </c>
      <c r="F40" s="27">
        <v>0.70710678118654757</v>
      </c>
      <c r="G40" s="11">
        <v>2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1.3333333333333333</v>
      </c>
      <c r="F41" s="27">
        <v>0.57735026918962573</v>
      </c>
      <c r="G41" s="11">
        <v>2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1732</v>
      </c>
      <c r="E42" s="27">
        <v>6.822170900692841</v>
      </c>
      <c r="F42" s="27">
        <v>7.8619379631820303</v>
      </c>
      <c r="G42" s="11">
        <v>48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</v>
      </c>
      <c r="F45" s="27">
        <v>0</v>
      </c>
      <c r="G45" s="11">
        <v>1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</v>
      </c>
      <c r="E48" s="27">
        <v>3</v>
      </c>
      <c r="F48" s="27" t="s">
        <v>961</v>
      </c>
      <c r="G48" s="11">
        <v>3</v>
      </c>
      <c r="H48" s="11">
        <v>3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4</v>
      </c>
      <c r="E54" s="27">
        <v>1</v>
      </c>
      <c r="F54" s="27">
        <v>0</v>
      </c>
      <c r="G54" s="11">
        <v>1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</v>
      </c>
      <c r="E56" s="27">
        <v>6</v>
      </c>
      <c r="F56" s="27" t="s">
        <v>961</v>
      </c>
      <c r="G56" s="11">
        <v>6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</v>
      </c>
      <c r="E58" s="27">
        <v>1.5</v>
      </c>
      <c r="F58" s="27">
        <v>0.70710678118654757</v>
      </c>
      <c r="G58" s="11">
        <v>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3</v>
      </c>
      <c r="E60" s="27">
        <v>1</v>
      </c>
      <c r="F60" s="27">
        <v>0</v>
      </c>
      <c r="G60" s="11">
        <v>1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3</v>
      </c>
      <c r="E62" s="27">
        <v>1.6666666666666667</v>
      </c>
      <c r="F62" s="27">
        <v>0.57735026918962573</v>
      </c>
      <c r="G62" s="11">
        <v>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109</v>
      </c>
      <c r="E77" s="27">
        <v>9.4036697247706424</v>
      </c>
      <c r="F77" s="27">
        <v>35.772718568985418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2</v>
      </c>
      <c r="E78" s="27">
        <v>26.5</v>
      </c>
      <c r="F78" s="27">
        <v>36.062445840513924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82</v>
      </c>
      <c r="E80" s="27">
        <v>3.7439024390243905</v>
      </c>
      <c r="F80" s="27">
        <v>4.0758577847763986</v>
      </c>
      <c r="G80" s="11">
        <v>13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24</v>
      </c>
      <c r="E81" s="27">
        <v>8.1666666666666661</v>
      </c>
      <c r="F81" s="27">
        <v>29.096042860583765</v>
      </c>
      <c r="G81" s="11">
        <v>144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6</v>
      </c>
      <c r="E84" s="27">
        <v>4.166666666666667</v>
      </c>
      <c r="F84" s="27">
        <v>4.3550736694878847</v>
      </c>
      <c r="G84" s="11">
        <v>12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</v>
      </c>
      <c r="E85" s="27">
        <v>1</v>
      </c>
      <c r="F85" s="27" t="s">
        <v>961</v>
      </c>
      <c r="G85" s="11">
        <v>1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9</v>
      </c>
      <c r="E86" s="27">
        <v>7.666666666666667</v>
      </c>
      <c r="F86" s="27">
        <v>16.643316977093239</v>
      </c>
      <c r="G86" s="11">
        <v>52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44</v>
      </c>
      <c r="E87" s="27">
        <v>5.2727272727272725</v>
      </c>
      <c r="F87" s="27">
        <v>5.2887051053478036</v>
      </c>
      <c r="G87" s="11">
        <v>24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7</v>
      </c>
      <c r="E88" s="27">
        <v>3.2857142857142856</v>
      </c>
      <c r="F88" s="27">
        <v>4.0296519996266724</v>
      </c>
      <c r="G88" s="11">
        <v>12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41</v>
      </c>
      <c r="E89" s="27">
        <v>4.7804878048780486</v>
      </c>
      <c r="F89" s="27">
        <v>4.3903997262319479</v>
      </c>
      <c r="G89" s="11">
        <v>12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11</v>
      </c>
      <c r="E90" s="27">
        <v>6.5454545454545459</v>
      </c>
      <c r="F90" s="27">
        <v>5.1256928578219814</v>
      </c>
      <c r="G90" s="11">
        <v>13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6</v>
      </c>
      <c r="E91" s="27">
        <v>3.1666666666666665</v>
      </c>
      <c r="F91" s="27">
        <v>2.3166067138525404</v>
      </c>
      <c r="G91" s="11">
        <v>6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1</v>
      </c>
      <c r="E93" s="27">
        <v>3</v>
      </c>
      <c r="F93" s="27" t="s">
        <v>961</v>
      </c>
      <c r="G93" s="11">
        <v>3</v>
      </c>
      <c r="H93" s="11">
        <v>3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496</v>
      </c>
      <c r="E94" s="27">
        <v>3.288306451612903</v>
      </c>
      <c r="F94" s="27">
        <v>5.1521834495499945</v>
      </c>
      <c r="G94" s="11">
        <v>52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9</v>
      </c>
      <c r="E98" s="27">
        <v>4.666666666666667</v>
      </c>
      <c r="F98" s="27">
        <v>5.5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2</v>
      </c>
      <c r="E100" s="27">
        <v>1</v>
      </c>
      <c r="F100" s="27">
        <v>0</v>
      </c>
      <c r="G100" s="11">
        <v>1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7</v>
      </c>
      <c r="E101" s="27">
        <v>4.5714285714285712</v>
      </c>
      <c r="F101" s="27">
        <v>5.1915682555833698</v>
      </c>
      <c r="G101" s="11">
        <v>12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1</v>
      </c>
      <c r="E103" s="27">
        <v>1</v>
      </c>
      <c r="F103" s="27" t="s">
        <v>961</v>
      </c>
      <c r="G103" s="11">
        <v>1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25</v>
      </c>
      <c r="E104" s="27">
        <v>5.16</v>
      </c>
      <c r="F104" s="27">
        <v>7.4815328197725188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28</v>
      </c>
      <c r="E105" s="27">
        <v>7.1428571428571432</v>
      </c>
      <c r="F105" s="27">
        <v>6.2994078834871203</v>
      </c>
      <c r="G105" s="11">
        <v>24</v>
      </c>
      <c r="H105" s="11">
        <v>1</v>
      </c>
      <c r="I105" s="3"/>
    </row>
    <row r="106" spans="1:9" ht="12.6" customHeight="1">
      <c r="A106" s="12" t="s">
        <v>497</v>
      </c>
      <c r="B106" s="13" t="s">
        <v>5525</v>
      </c>
      <c r="C106" s="29">
        <v>0</v>
      </c>
      <c r="D106" s="28">
        <v>1</v>
      </c>
      <c r="E106" s="27">
        <v>1</v>
      </c>
      <c r="F106" s="27" t="s">
        <v>961</v>
      </c>
      <c r="G106" s="11">
        <v>1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4232</v>
      </c>
      <c r="E107" s="184">
        <v>11.070888468809073</v>
      </c>
      <c r="F107" s="184">
        <v>270.61638665188701</v>
      </c>
      <c r="G107" s="142">
        <v>17520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4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1533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1175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1</v>
      </c>
      <c r="F9" s="27" t="s">
        <v>961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23</v>
      </c>
      <c r="E11" s="27">
        <v>30.869565217391305</v>
      </c>
      <c r="F11" s="27">
        <v>74.15788093215599</v>
      </c>
      <c r="G11" s="11">
        <v>365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19</v>
      </c>
      <c r="E12" s="27">
        <v>5.0526315789473681</v>
      </c>
      <c r="F12" s="27">
        <v>6.6789360780368998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2</v>
      </c>
      <c r="E13" s="27">
        <v>1</v>
      </c>
      <c r="F13" s="27">
        <v>0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79</v>
      </c>
      <c r="E15" s="27">
        <v>3.1898734177215191</v>
      </c>
      <c r="F15" s="27">
        <v>6.1520810516298292</v>
      </c>
      <c r="G15" s="11">
        <v>48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67</v>
      </c>
      <c r="E16" s="27">
        <v>2.5223880597014925</v>
      </c>
      <c r="F16" s="27">
        <v>3.9518243157920838</v>
      </c>
      <c r="G16" s="11">
        <v>24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54</v>
      </c>
      <c r="E17" s="27">
        <v>11.24074074074074</v>
      </c>
      <c r="F17" s="27">
        <v>49.432605229932086</v>
      </c>
      <c r="G17" s="11">
        <v>365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9</v>
      </c>
      <c r="E18" s="27">
        <v>1.5555555555555556</v>
      </c>
      <c r="F18" s="27">
        <v>1.0137937550497031</v>
      </c>
      <c r="G18" s="11">
        <v>4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4</v>
      </c>
      <c r="E19" s="27">
        <v>5.5</v>
      </c>
      <c r="F19" s="27">
        <v>8.3466560170326094</v>
      </c>
      <c r="G19" s="11">
        <v>18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64</v>
      </c>
      <c r="E20" s="27">
        <v>1.796875</v>
      </c>
      <c r="F20" s="27">
        <v>3.1831884160482069</v>
      </c>
      <c r="G20" s="11">
        <v>24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31</v>
      </c>
      <c r="E21" s="27">
        <v>7.612903225806452</v>
      </c>
      <c r="F21" s="27">
        <v>6.829726296882078</v>
      </c>
      <c r="G21" s="11">
        <v>31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343</v>
      </c>
      <c r="E22" s="27">
        <v>10.131195335276969</v>
      </c>
      <c r="F22" s="27">
        <v>33.500069660829752</v>
      </c>
      <c r="G22" s="11">
        <v>365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12</v>
      </c>
      <c r="E23" s="27">
        <v>6</v>
      </c>
      <c r="F23" s="27">
        <v>13.591441157113278</v>
      </c>
      <c r="G23" s="11">
        <v>48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25</v>
      </c>
      <c r="E24" s="27">
        <v>10.56</v>
      </c>
      <c r="F24" s="27">
        <v>15.668652356430233</v>
      </c>
      <c r="G24" s="11">
        <v>50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22</v>
      </c>
      <c r="E25" s="27">
        <v>5.5</v>
      </c>
      <c r="F25" s="27">
        <v>10.541301988798519</v>
      </c>
      <c r="G25" s="11">
        <v>48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2</v>
      </c>
      <c r="E26" s="27">
        <v>1</v>
      </c>
      <c r="F26" s="27">
        <v>0</v>
      </c>
      <c r="G26" s="11">
        <v>1</v>
      </c>
      <c r="H26" s="11">
        <v>1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90</v>
      </c>
      <c r="E27" s="27">
        <v>4.177777777777778</v>
      </c>
      <c r="F27" s="27">
        <v>5.3139159639018319</v>
      </c>
      <c r="G27" s="11">
        <v>24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100</v>
      </c>
      <c r="E28" s="27">
        <v>10.050000000000001</v>
      </c>
      <c r="F28" s="27">
        <v>25.978769498312747</v>
      </c>
      <c r="G28" s="11">
        <v>250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114</v>
      </c>
      <c r="E29" s="27">
        <v>43.149122807017541</v>
      </c>
      <c r="F29" s="27">
        <v>80.630834969608799</v>
      </c>
      <c r="G29" s="11">
        <v>365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366</v>
      </c>
      <c r="E30" s="27">
        <v>20.21311475409836</v>
      </c>
      <c r="F30" s="27">
        <v>70.48235720268633</v>
      </c>
      <c r="G30" s="11">
        <v>999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57</v>
      </c>
      <c r="E31" s="27">
        <v>7.8245614035087723</v>
      </c>
      <c r="F31" s="27">
        <v>11.282291445031305</v>
      </c>
      <c r="G31" s="11">
        <v>51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39</v>
      </c>
      <c r="E32" s="27">
        <v>9.8205128205128212</v>
      </c>
      <c r="F32" s="27">
        <v>14.858759236419573</v>
      </c>
      <c r="G32" s="11">
        <v>52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42</v>
      </c>
      <c r="E33" s="27">
        <v>6.8095238095238093</v>
      </c>
      <c r="F33" s="27">
        <v>9.2689834084568599</v>
      </c>
      <c r="G33" s="11">
        <v>56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256</v>
      </c>
      <c r="E34" s="27">
        <v>12.26953125</v>
      </c>
      <c r="F34" s="27">
        <v>25.668352555562787</v>
      </c>
      <c r="G34" s="11">
        <v>360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122</v>
      </c>
      <c r="E35" s="27">
        <v>13.10655737704918</v>
      </c>
      <c r="F35" s="27">
        <v>16.369093724843587</v>
      </c>
      <c r="G35" s="11">
        <v>93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25</v>
      </c>
      <c r="E36" s="27">
        <v>36.159999999999997</v>
      </c>
      <c r="F36" s="27">
        <v>99.168072819162248</v>
      </c>
      <c r="G36" s="11">
        <v>365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272</v>
      </c>
      <c r="E37" s="27">
        <v>12.882352941176471</v>
      </c>
      <c r="F37" s="27">
        <v>37.496973324061486</v>
      </c>
      <c r="G37" s="11">
        <v>488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31</v>
      </c>
      <c r="E38" s="27">
        <v>8.064516129032258</v>
      </c>
      <c r="F38" s="27">
        <v>8.3743078674039992</v>
      </c>
      <c r="G38" s="11">
        <v>36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37</v>
      </c>
      <c r="E39" s="27">
        <v>3.189189189189189</v>
      </c>
      <c r="F39" s="27">
        <v>4.3896205723010695</v>
      </c>
      <c r="G39" s="11">
        <v>24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1</v>
      </c>
      <c r="E40" s="27">
        <v>1</v>
      </c>
      <c r="F40" s="27" t="s">
        <v>961</v>
      </c>
      <c r="G40" s="11">
        <v>1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1.3333333333333333</v>
      </c>
      <c r="F41" s="27">
        <v>0.57735026918962573</v>
      </c>
      <c r="G41" s="11">
        <v>2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1765</v>
      </c>
      <c r="E42" s="27">
        <v>7.3331444759206796</v>
      </c>
      <c r="F42" s="27">
        <v>8.2425019540595184</v>
      </c>
      <c r="G42" s="11">
        <v>49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</v>
      </c>
      <c r="F45" s="27">
        <v>0</v>
      </c>
      <c r="G45" s="11">
        <v>1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2</v>
      </c>
      <c r="E48" s="27">
        <v>3</v>
      </c>
      <c r="F48" s="27">
        <v>0</v>
      </c>
      <c r="G48" s="11">
        <v>3</v>
      </c>
      <c r="H48" s="11">
        <v>3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1</v>
      </c>
      <c r="E53" s="27">
        <v>1</v>
      </c>
      <c r="F53" s="27" t="s">
        <v>961</v>
      </c>
      <c r="G53" s="11">
        <v>1</v>
      </c>
      <c r="H53" s="11">
        <v>1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4</v>
      </c>
      <c r="E54" s="27">
        <v>1</v>
      </c>
      <c r="F54" s="27">
        <v>0</v>
      </c>
      <c r="G54" s="11">
        <v>1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</v>
      </c>
      <c r="E56" s="27">
        <v>6</v>
      </c>
      <c r="F56" s="27" t="s">
        <v>961</v>
      </c>
      <c r="G56" s="11">
        <v>6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</v>
      </c>
      <c r="E58" s="27">
        <v>1.5</v>
      </c>
      <c r="F58" s="27">
        <v>0.70710678118654757</v>
      </c>
      <c r="G58" s="11">
        <v>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3</v>
      </c>
      <c r="E60" s="27">
        <v>1</v>
      </c>
      <c r="F60" s="27">
        <v>0</v>
      </c>
      <c r="G60" s="11">
        <v>1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5</v>
      </c>
      <c r="E62" s="27">
        <v>4.5999999999999996</v>
      </c>
      <c r="F62" s="27">
        <v>4.5607017003965522</v>
      </c>
      <c r="G62" s="11">
        <v>12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1</v>
      </c>
      <c r="E64" s="27">
        <v>2</v>
      </c>
      <c r="F64" s="27" t="s">
        <v>961</v>
      </c>
      <c r="G64" s="11">
        <v>2</v>
      </c>
      <c r="H64" s="11">
        <v>2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1</v>
      </c>
      <c r="E76" s="27">
        <v>24</v>
      </c>
      <c r="F76" s="27" t="s">
        <v>961</v>
      </c>
      <c r="G76" s="11">
        <v>24</v>
      </c>
      <c r="H76" s="11">
        <v>24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128</v>
      </c>
      <c r="E77" s="27">
        <v>8.9765625</v>
      </c>
      <c r="F77" s="27">
        <v>33.10219557476632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2</v>
      </c>
      <c r="E78" s="27">
        <v>26.5</v>
      </c>
      <c r="F78" s="27">
        <v>36.062445840513924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88</v>
      </c>
      <c r="E80" s="27">
        <v>4.1590909090909092</v>
      </c>
      <c r="F80" s="27">
        <v>4.3334739949841357</v>
      </c>
      <c r="G80" s="11">
        <v>14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25</v>
      </c>
      <c r="E81" s="27">
        <v>2.16</v>
      </c>
      <c r="F81" s="27">
        <v>3.0369941279714934</v>
      </c>
      <c r="G81" s="11">
        <v>12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1</v>
      </c>
      <c r="E82" s="27">
        <v>12</v>
      </c>
      <c r="F82" s="27" t="s">
        <v>961</v>
      </c>
      <c r="G82" s="11">
        <v>12</v>
      </c>
      <c r="H82" s="11">
        <v>12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13</v>
      </c>
      <c r="E84" s="27">
        <v>3.6923076923076925</v>
      </c>
      <c r="F84" s="27">
        <v>1.377474463442389</v>
      </c>
      <c r="G84" s="11">
        <v>6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</v>
      </c>
      <c r="E85" s="27">
        <v>1</v>
      </c>
      <c r="F85" s="27" t="s">
        <v>961</v>
      </c>
      <c r="G85" s="11">
        <v>1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5</v>
      </c>
      <c r="E86" s="27">
        <v>3.8</v>
      </c>
      <c r="F86" s="27">
        <v>4.7644516998286379</v>
      </c>
      <c r="G86" s="11">
        <v>12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55</v>
      </c>
      <c r="E87" s="27">
        <v>4.709090909090909</v>
      </c>
      <c r="F87" s="27">
        <v>4.965334374898176</v>
      </c>
      <c r="G87" s="11">
        <v>24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8</v>
      </c>
      <c r="E88" s="27">
        <v>1.625</v>
      </c>
      <c r="F88" s="27">
        <v>1.1877349391654208</v>
      </c>
      <c r="G88" s="11">
        <v>4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32</v>
      </c>
      <c r="E89" s="27">
        <v>3.5625</v>
      </c>
      <c r="F89" s="27">
        <v>3.9752256986036292</v>
      </c>
      <c r="G89" s="11">
        <v>12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9</v>
      </c>
      <c r="E90" s="27">
        <v>5.1111111111111107</v>
      </c>
      <c r="F90" s="27">
        <v>4.7813294292603503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6</v>
      </c>
      <c r="E91" s="27">
        <v>3</v>
      </c>
      <c r="F91" s="27">
        <v>2.3664319132398464</v>
      </c>
      <c r="G91" s="11">
        <v>6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9</v>
      </c>
      <c r="E93" s="27">
        <v>10.111111111111111</v>
      </c>
      <c r="F93" s="27">
        <v>7.8013531589789675</v>
      </c>
      <c r="G93" s="11">
        <v>26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536</v>
      </c>
      <c r="E94" s="27">
        <v>3.7798507462686568</v>
      </c>
      <c r="F94" s="27">
        <v>9.9198679509657577</v>
      </c>
      <c r="G94" s="11">
        <v>200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3</v>
      </c>
      <c r="F96" s="27" t="s">
        <v>961</v>
      </c>
      <c r="G96" s="11">
        <v>3</v>
      </c>
      <c r="H96" s="11">
        <v>3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9</v>
      </c>
      <c r="E98" s="27">
        <v>5.8888888888888893</v>
      </c>
      <c r="F98" s="27">
        <v>5.7975090436420293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2</v>
      </c>
      <c r="E100" s="27">
        <v>1</v>
      </c>
      <c r="F100" s="27">
        <v>0</v>
      </c>
      <c r="G100" s="11">
        <v>1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3</v>
      </c>
      <c r="E101" s="27">
        <v>2</v>
      </c>
      <c r="F101" s="27">
        <v>1.7320508075688772</v>
      </c>
      <c r="G101" s="11">
        <v>4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4</v>
      </c>
      <c r="E103" s="27">
        <v>7.75</v>
      </c>
      <c r="F103" s="27">
        <v>5.315072906367325</v>
      </c>
      <c r="G103" s="11">
        <v>12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27</v>
      </c>
      <c r="E104" s="27">
        <v>5.2222222222222223</v>
      </c>
      <c r="F104" s="27">
        <v>7.1700945886547691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29</v>
      </c>
      <c r="E105" s="27">
        <v>19.931034482758619</v>
      </c>
      <c r="F105" s="27">
        <v>66.718990140140747</v>
      </c>
      <c r="G105" s="11">
        <v>365</v>
      </c>
      <c r="H105" s="11">
        <v>1</v>
      </c>
      <c r="I105" s="3"/>
    </row>
    <row r="106" spans="1:9" ht="12.6" customHeight="1">
      <c r="A106" s="12" t="s">
        <v>497</v>
      </c>
      <c r="B106" s="13" t="s">
        <v>5522</v>
      </c>
      <c r="C106" s="29">
        <v>0</v>
      </c>
      <c r="D106" s="28">
        <v>3</v>
      </c>
      <c r="E106" s="27">
        <v>8.3333333333333339</v>
      </c>
      <c r="F106" s="27">
        <v>6.3508529610858835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5098</v>
      </c>
      <c r="E107" s="184">
        <v>9.5392310710082384</v>
      </c>
      <c r="F107" s="184">
        <v>30.736779088507099</v>
      </c>
      <c r="G107" s="142">
        <v>999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9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1534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1176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1</v>
      </c>
      <c r="F9" s="27" t="s">
        <v>961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27</v>
      </c>
      <c r="E11" s="27">
        <v>38.888888888888886</v>
      </c>
      <c r="F11" s="27">
        <v>94.64197041536363</v>
      </c>
      <c r="G11" s="11">
        <v>365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20</v>
      </c>
      <c r="E12" s="27">
        <v>5.5</v>
      </c>
      <c r="F12" s="27">
        <v>6.6767467653357242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83</v>
      </c>
      <c r="E15" s="27">
        <v>3.1084337349397591</v>
      </c>
      <c r="F15" s="27">
        <v>6.0324570251929099</v>
      </c>
      <c r="G15" s="11">
        <v>48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67</v>
      </c>
      <c r="E16" s="27">
        <v>2.5522388059701493</v>
      </c>
      <c r="F16" s="27">
        <v>3.9477019862713387</v>
      </c>
      <c r="G16" s="11">
        <v>24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55</v>
      </c>
      <c r="E17" s="27">
        <v>13</v>
      </c>
      <c r="F17" s="27">
        <v>49.833054625753512</v>
      </c>
      <c r="G17" s="11">
        <v>365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8</v>
      </c>
      <c r="E18" s="27">
        <v>1.625</v>
      </c>
      <c r="F18" s="27">
        <v>1.0606601717798212</v>
      </c>
      <c r="G18" s="11">
        <v>4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10</v>
      </c>
      <c r="E19" s="27">
        <v>11.8</v>
      </c>
      <c r="F19" s="27">
        <v>6.8766917110547343</v>
      </c>
      <c r="G19" s="11">
        <v>25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67</v>
      </c>
      <c r="E20" s="27">
        <v>2.1343283582089554</v>
      </c>
      <c r="F20" s="27">
        <v>4.1263951631008888</v>
      </c>
      <c r="G20" s="11">
        <v>24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17</v>
      </c>
      <c r="E21" s="27">
        <v>7.1764705882352944</v>
      </c>
      <c r="F21" s="27">
        <v>8.1181532237760745</v>
      </c>
      <c r="G21" s="11">
        <v>31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380</v>
      </c>
      <c r="E22" s="27">
        <v>12.163157894736843</v>
      </c>
      <c r="F22" s="27">
        <v>57.586229577626348</v>
      </c>
      <c r="G22" s="11">
        <v>730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15</v>
      </c>
      <c r="E23" s="27">
        <v>10.199999999999999</v>
      </c>
      <c r="F23" s="27">
        <v>20.128870523986897</v>
      </c>
      <c r="G23" s="11">
        <v>68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28</v>
      </c>
      <c r="E24" s="27">
        <v>27.214285714285715</v>
      </c>
      <c r="F24" s="27">
        <v>80.076517639372142</v>
      </c>
      <c r="G24" s="11">
        <v>425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47</v>
      </c>
      <c r="E25" s="27">
        <v>6.1276595744680851</v>
      </c>
      <c r="F25" s="27">
        <v>5.994987113437924</v>
      </c>
      <c r="G25" s="11">
        <v>26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2</v>
      </c>
      <c r="E26" s="27">
        <v>1</v>
      </c>
      <c r="F26" s="27">
        <v>0</v>
      </c>
      <c r="G26" s="11">
        <v>1</v>
      </c>
      <c r="H26" s="11">
        <v>1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103</v>
      </c>
      <c r="E27" s="27">
        <v>8.7184466019417481</v>
      </c>
      <c r="F27" s="27">
        <v>29.656337971452622</v>
      </c>
      <c r="G27" s="11">
        <v>300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142</v>
      </c>
      <c r="E28" s="27">
        <v>12.788732394366198</v>
      </c>
      <c r="F28" s="27">
        <v>23.849656460322379</v>
      </c>
      <c r="G28" s="11">
        <v>250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122</v>
      </c>
      <c r="E29" s="27">
        <v>38.893442622950822</v>
      </c>
      <c r="F29" s="27">
        <v>103.36430057970396</v>
      </c>
      <c r="G29" s="11">
        <v>940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527</v>
      </c>
      <c r="E30" s="27">
        <v>22.180265654648956</v>
      </c>
      <c r="F30" s="27">
        <v>94.370013148660433</v>
      </c>
      <c r="G30" s="11">
        <v>1680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61</v>
      </c>
      <c r="E31" s="27">
        <v>8.5737704918032787</v>
      </c>
      <c r="F31" s="27">
        <v>11.264189594156996</v>
      </c>
      <c r="G31" s="11">
        <v>51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58</v>
      </c>
      <c r="E32" s="27">
        <v>9.4655172413793096</v>
      </c>
      <c r="F32" s="27">
        <v>12.368913377852572</v>
      </c>
      <c r="G32" s="11">
        <v>52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51</v>
      </c>
      <c r="E33" s="27">
        <v>7.5686274509803919</v>
      </c>
      <c r="F33" s="27">
        <v>8.6792969806564049</v>
      </c>
      <c r="G33" s="11">
        <v>56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185</v>
      </c>
      <c r="E34" s="27">
        <v>9.0972972972972972</v>
      </c>
      <c r="F34" s="27">
        <v>27.276188916088223</v>
      </c>
      <c r="G34" s="11">
        <v>365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139</v>
      </c>
      <c r="E35" s="27">
        <v>12.676258992805755</v>
      </c>
      <c r="F35" s="27">
        <v>15.218798362045886</v>
      </c>
      <c r="G35" s="11">
        <v>93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22</v>
      </c>
      <c r="E36" s="27">
        <v>27.636363636363637</v>
      </c>
      <c r="F36" s="27">
        <v>63.869320047187315</v>
      </c>
      <c r="G36" s="11">
        <v>224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350</v>
      </c>
      <c r="E37" s="27">
        <v>17.537142857142857</v>
      </c>
      <c r="F37" s="27">
        <v>50.51338207166139</v>
      </c>
      <c r="G37" s="11">
        <v>635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44</v>
      </c>
      <c r="E38" s="27">
        <v>7.2727272727272725</v>
      </c>
      <c r="F38" s="27">
        <v>7.6351806191262277</v>
      </c>
      <c r="G38" s="11">
        <v>36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38</v>
      </c>
      <c r="E39" s="27">
        <v>3.4210526315789473</v>
      </c>
      <c r="F39" s="27">
        <v>4.5597035166025011</v>
      </c>
      <c r="G39" s="11">
        <v>24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1</v>
      </c>
      <c r="E40" s="27">
        <v>1</v>
      </c>
      <c r="F40" s="27" t="s">
        <v>961</v>
      </c>
      <c r="G40" s="11">
        <v>1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24.666666666666668</v>
      </c>
      <c r="F41" s="27">
        <v>40.991869112463426</v>
      </c>
      <c r="G41" s="11">
        <v>72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1783</v>
      </c>
      <c r="E42" s="27">
        <v>7.5664610207515421</v>
      </c>
      <c r="F42" s="27">
        <v>8.3766508622702638</v>
      </c>
      <c r="G42" s="11">
        <v>49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</v>
      </c>
      <c r="F45" s="27">
        <v>0</v>
      </c>
      <c r="G45" s="11">
        <v>1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3</v>
      </c>
      <c r="E48" s="27">
        <v>6</v>
      </c>
      <c r="F48" s="27">
        <v>5.196152422706632</v>
      </c>
      <c r="G48" s="11">
        <v>12</v>
      </c>
      <c r="H48" s="11">
        <v>3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2</v>
      </c>
      <c r="E53" s="27">
        <v>6.5</v>
      </c>
      <c r="F53" s="27">
        <v>7.7781745930520225</v>
      </c>
      <c r="G53" s="11">
        <v>12</v>
      </c>
      <c r="H53" s="11">
        <v>1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4</v>
      </c>
      <c r="E54" s="27">
        <v>1</v>
      </c>
      <c r="F54" s="27">
        <v>0</v>
      </c>
      <c r="G54" s="11">
        <v>1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</v>
      </c>
      <c r="E56" s="27">
        <v>6</v>
      </c>
      <c r="F56" s="27" t="s">
        <v>961</v>
      </c>
      <c r="G56" s="11">
        <v>6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</v>
      </c>
      <c r="E58" s="27">
        <v>1.5</v>
      </c>
      <c r="F58" s="27">
        <v>0.70710678118654757</v>
      </c>
      <c r="G58" s="11">
        <v>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1</v>
      </c>
      <c r="E59" s="27">
        <v>1</v>
      </c>
      <c r="F59" s="27" t="s">
        <v>961</v>
      </c>
      <c r="G59" s="11">
        <v>1</v>
      </c>
      <c r="H59" s="11">
        <v>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2</v>
      </c>
      <c r="E60" s="27">
        <v>1</v>
      </c>
      <c r="F60" s="27">
        <v>0</v>
      </c>
      <c r="G60" s="11">
        <v>1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5</v>
      </c>
      <c r="E62" s="27">
        <v>4.5999999999999996</v>
      </c>
      <c r="F62" s="27">
        <v>4.5607017003965522</v>
      </c>
      <c r="G62" s="11">
        <v>12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1</v>
      </c>
      <c r="E64" s="27">
        <v>2</v>
      </c>
      <c r="F64" s="27" t="s">
        <v>961</v>
      </c>
      <c r="G64" s="11">
        <v>2</v>
      </c>
      <c r="H64" s="11">
        <v>2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1</v>
      </c>
      <c r="E76" s="27">
        <v>24</v>
      </c>
      <c r="F76" s="27" t="s">
        <v>961</v>
      </c>
      <c r="G76" s="11">
        <v>24</v>
      </c>
      <c r="H76" s="11">
        <v>24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128</v>
      </c>
      <c r="E77" s="27">
        <v>8.5390625</v>
      </c>
      <c r="F77" s="27">
        <v>32.928436444405136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2</v>
      </c>
      <c r="E78" s="27">
        <v>26.5</v>
      </c>
      <c r="F78" s="27">
        <v>36.062445840513924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90</v>
      </c>
      <c r="E80" s="27">
        <v>4.6444444444444448</v>
      </c>
      <c r="F80" s="27">
        <v>6.3852201375319924</v>
      </c>
      <c r="G80" s="11">
        <v>49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25</v>
      </c>
      <c r="E81" s="27">
        <v>2.16</v>
      </c>
      <c r="F81" s="27">
        <v>3.0369941279714934</v>
      </c>
      <c r="G81" s="11">
        <v>12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1</v>
      </c>
      <c r="E82" s="27">
        <v>12</v>
      </c>
      <c r="F82" s="27" t="s">
        <v>961</v>
      </c>
      <c r="G82" s="11">
        <v>12</v>
      </c>
      <c r="H82" s="11">
        <v>12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14</v>
      </c>
      <c r="E84" s="27">
        <v>3.7142857142857144</v>
      </c>
      <c r="F84" s="27">
        <v>1.3259870882635918</v>
      </c>
      <c r="G84" s="11">
        <v>6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</v>
      </c>
      <c r="E85" s="27">
        <v>1</v>
      </c>
      <c r="F85" s="27" t="s">
        <v>961</v>
      </c>
      <c r="G85" s="11">
        <v>1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4</v>
      </c>
      <c r="E86" s="27">
        <v>1.25</v>
      </c>
      <c r="F86" s="27">
        <v>0.5</v>
      </c>
      <c r="G86" s="11">
        <v>2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56</v>
      </c>
      <c r="E87" s="27">
        <v>5.5714285714285712</v>
      </c>
      <c r="F87" s="27">
        <v>7.6630332063796986</v>
      </c>
      <c r="G87" s="11">
        <v>48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8</v>
      </c>
      <c r="E88" s="27">
        <v>2.75</v>
      </c>
      <c r="F88" s="27">
        <v>3.8821937833431979</v>
      </c>
      <c r="G88" s="11">
        <v>12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32</v>
      </c>
      <c r="E89" s="27">
        <v>3.84375</v>
      </c>
      <c r="F89" s="27">
        <v>4.1976135693295253</v>
      </c>
      <c r="G89" s="11">
        <v>12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10</v>
      </c>
      <c r="E90" s="27">
        <v>5.8</v>
      </c>
      <c r="F90" s="27">
        <v>5.00666222813829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5</v>
      </c>
      <c r="E91" s="27">
        <v>3.2</v>
      </c>
      <c r="F91" s="27">
        <v>2.5884358211089569</v>
      </c>
      <c r="G91" s="11">
        <v>6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10</v>
      </c>
      <c r="E93" s="27">
        <v>8.4</v>
      </c>
      <c r="F93" s="27">
        <v>7.9470469707656539</v>
      </c>
      <c r="G93" s="11">
        <v>26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545</v>
      </c>
      <c r="E94" s="27">
        <v>3.9229357798165139</v>
      </c>
      <c r="F94" s="27">
        <v>10.068584961654709</v>
      </c>
      <c r="G94" s="11">
        <v>200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1</v>
      </c>
      <c r="E95" s="27">
        <v>12</v>
      </c>
      <c r="F95" s="27" t="s">
        <v>961</v>
      </c>
      <c r="G95" s="11">
        <v>12</v>
      </c>
      <c r="H95" s="11">
        <v>12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4</v>
      </c>
      <c r="F96" s="27" t="s">
        <v>961</v>
      </c>
      <c r="G96" s="11">
        <v>4</v>
      </c>
      <c r="H96" s="11">
        <v>4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9</v>
      </c>
      <c r="E98" s="27">
        <v>4.666666666666667</v>
      </c>
      <c r="F98" s="27">
        <v>5.5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2</v>
      </c>
      <c r="E100" s="27">
        <v>1</v>
      </c>
      <c r="F100" s="27">
        <v>0</v>
      </c>
      <c r="G100" s="11">
        <v>1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3</v>
      </c>
      <c r="E101" s="27">
        <v>2</v>
      </c>
      <c r="F101" s="27">
        <v>1.7320508075688772</v>
      </c>
      <c r="G101" s="11">
        <v>4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4</v>
      </c>
      <c r="E103" s="27">
        <v>7.75</v>
      </c>
      <c r="F103" s="27">
        <v>5.315072906367325</v>
      </c>
      <c r="G103" s="11">
        <v>12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27</v>
      </c>
      <c r="E104" s="27">
        <v>5.2592592592592595</v>
      </c>
      <c r="F104" s="27">
        <v>7.1500004980774037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29</v>
      </c>
      <c r="E105" s="27">
        <v>19.931034482758619</v>
      </c>
      <c r="F105" s="27">
        <v>66.718990140140747</v>
      </c>
      <c r="G105" s="11">
        <v>365</v>
      </c>
      <c r="H105" s="11">
        <v>1</v>
      </c>
      <c r="I105" s="3"/>
    </row>
    <row r="106" spans="1:9" ht="12.6" customHeight="1">
      <c r="A106" s="12" t="s">
        <v>497</v>
      </c>
      <c r="B106" s="13" t="s">
        <v>5528</v>
      </c>
      <c r="C106" s="29">
        <v>0</v>
      </c>
      <c r="D106" s="28">
        <v>2</v>
      </c>
      <c r="E106" s="27">
        <v>6.5</v>
      </c>
      <c r="F106" s="27">
        <v>7.7781745930520225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5493</v>
      </c>
      <c r="E107" s="184">
        <v>10.690879300928454</v>
      </c>
      <c r="F107" s="184">
        <v>42.429688020744237</v>
      </c>
      <c r="G107" s="142">
        <v>1680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0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1535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5529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1</v>
      </c>
      <c r="F9" s="27" t="s">
        <v>961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24</v>
      </c>
      <c r="E11" s="27">
        <v>25.916666666666668</v>
      </c>
      <c r="F11" s="27">
        <v>72.689881280544881</v>
      </c>
      <c r="G11" s="11">
        <v>365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20</v>
      </c>
      <c r="E12" s="27">
        <v>4.8499999999999996</v>
      </c>
      <c r="F12" s="27">
        <v>6.5636559132368006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75</v>
      </c>
      <c r="E15" s="27">
        <v>7</v>
      </c>
      <c r="F15" s="27">
        <v>32.336908876323903</v>
      </c>
      <c r="G15" s="11">
        <v>278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73</v>
      </c>
      <c r="E16" s="27">
        <v>2.7123287671232879</v>
      </c>
      <c r="F16" s="27">
        <v>3.7876973804630318</v>
      </c>
      <c r="G16" s="11">
        <v>24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47</v>
      </c>
      <c r="E17" s="27">
        <v>4.0851063829787231</v>
      </c>
      <c r="F17" s="27">
        <v>8.384327478757335</v>
      </c>
      <c r="G17" s="11">
        <v>52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6</v>
      </c>
      <c r="E18" s="27">
        <v>1.6666666666666667</v>
      </c>
      <c r="F18" s="27">
        <v>1.2110601416389966</v>
      </c>
      <c r="G18" s="11">
        <v>4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10</v>
      </c>
      <c r="E19" s="27">
        <v>14.4</v>
      </c>
      <c r="F19" s="27">
        <v>10.772392698209829</v>
      </c>
      <c r="G19" s="11">
        <v>38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65</v>
      </c>
      <c r="E20" s="27">
        <v>1.4307692307692308</v>
      </c>
      <c r="F20" s="27">
        <v>1.4680900726925652</v>
      </c>
      <c r="G20" s="11">
        <v>12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18</v>
      </c>
      <c r="E21" s="27">
        <v>7.666666666666667</v>
      </c>
      <c r="F21" s="27">
        <v>8.9442719099991592</v>
      </c>
      <c r="G21" s="11">
        <v>31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352</v>
      </c>
      <c r="E22" s="27">
        <v>11.28125</v>
      </c>
      <c r="F22" s="27">
        <v>56.823091195568928</v>
      </c>
      <c r="G22" s="11">
        <v>730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15</v>
      </c>
      <c r="E23" s="27">
        <v>8.5333333333333332</v>
      </c>
      <c r="F23" s="27">
        <v>17.079087741891779</v>
      </c>
      <c r="G23" s="11">
        <v>52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24</v>
      </c>
      <c r="E24" s="27">
        <v>7.875</v>
      </c>
      <c r="F24" s="27">
        <v>13.869931506680198</v>
      </c>
      <c r="G24" s="11">
        <v>50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24</v>
      </c>
      <c r="E25" s="27">
        <v>3.8333333333333335</v>
      </c>
      <c r="F25" s="27">
        <v>5.9612273806706924</v>
      </c>
      <c r="G25" s="11">
        <v>26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1</v>
      </c>
      <c r="E26" s="27">
        <v>1</v>
      </c>
      <c r="F26" s="27" t="s">
        <v>961</v>
      </c>
      <c r="G26" s="11">
        <v>1</v>
      </c>
      <c r="H26" s="11">
        <v>1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83</v>
      </c>
      <c r="E27" s="27">
        <v>4.2289156626506026</v>
      </c>
      <c r="F27" s="27">
        <v>4.8898234324070993</v>
      </c>
      <c r="G27" s="11">
        <v>28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154</v>
      </c>
      <c r="E28" s="27">
        <v>12.779220779220779</v>
      </c>
      <c r="F28" s="27">
        <v>20.001387779710104</v>
      </c>
      <c r="G28" s="11">
        <v>208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88</v>
      </c>
      <c r="E29" s="27">
        <v>16.954545454545453</v>
      </c>
      <c r="F29" s="27">
        <v>37.47241409599625</v>
      </c>
      <c r="G29" s="11">
        <v>300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317</v>
      </c>
      <c r="E30" s="27">
        <v>14.892744479495269</v>
      </c>
      <c r="F30" s="27">
        <v>39.60590486727186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61</v>
      </c>
      <c r="E31" s="27">
        <v>8.0163934426229506</v>
      </c>
      <c r="F31" s="27">
        <v>10.436301712897292</v>
      </c>
      <c r="G31" s="11">
        <v>51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52</v>
      </c>
      <c r="E32" s="27">
        <v>8.9038461538461533</v>
      </c>
      <c r="F32" s="27">
        <v>11.93488808261287</v>
      </c>
      <c r="G32" s="11">
        <v>50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39</v>
      </c>
      <c r="E33" s="27">
        <v>7.9487179487179489</v>
      </c>
      <c r="F33" s="27">
        <v>9.5143899822396936</v>
      </c>
      <c r="G33" s="11">
        <v>56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204</v>
      </c>
      <c r="E34" s="27">
        <v>8.8725490196078436</v>
      </c>
      <c r="F34" s="27">
        <v>11.326477605519033</v>
      </c>
      <c r="G34" s="11">
        <v>125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125</v>
      </c>
      <c r="E35" s="27">
        <v>11.343999999999999</v>
      </c>
      <c r="F35" s="27">
        <v>14.638715790669618</v>
      </c>
      <c r="G35" s="11">
        <v>93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19</v>
      </c>
      <c r="E36" s="27">
        <v>30.526315789473685</v>
      </c>
      <c r="F36" s="27">
        <v>68.503340081627996</v>
      </c>
      <c r="G36" s="11">
        <v>224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293</v>
      </c>
      <c r="E37" s="27">
        <v>12.784982935153584</v>
      </c>
      <c r="F37" s="27">
        <v>41.034710245697333</v>
      </c>
      <c r="G37" s="11">
        <v>489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33</v>
      </c>
      <c r="E38" s="27">
        <v>6.8787878787878789</v>
      </c>
      <c r="F38" s="27">
        <v>8.3768937252927156</v>
      </c>
      <c r="G38" s="11">
        <v>36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36</v>
      </c>
      <c r="E39" s="27">
        <v>3.6388888888888888</v>
      </c>
      <c r="F39" s="27">
        <v>4.9922956516031656</v>
      </c>
      <c r="G39" s="11">
        <v>24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1</v>
      </c>
      <c r="E40" s="27">
        <v>1</v>
      </c>
      <c r="F40" s="27" t="s">
        <v>961</v>
      </c>
      <c r="G40" s="11">
        <v>1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1.3333333333333333</v>
      </c>
      <c r="F41" s="27">
        <v>0.57735026918962573</v>
      </c>
      <c r="G41" s="11">
        <v>2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1782</v>
      </c>
      <c r="E42" s="27">
        <v>7.2727272727272725</v>
      </c>
      <c r="F42" s="27">
        <v>8.2468735520308645</v>
      </c>
      <c r="G42" s="11">
        <v>49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</v>
      </c>
      <c r="F45" s="27">
        <v>0</v>
      </c>
      <c r="G45" s="11">
        <v>1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2</v>
      </c>
      <c r="E48" s="27">
        <v>3</v>
      </c>
      <c r="F48" s="27">
        <v>0</v>
      </c>
      <c r="G48" s="11">
        <v>3</v>
      </c>
      <c r="H48" s="11">
        <v>3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1</v>
      </c>
      <c r="E53" s="27">
        <v>1</v>
      </c>
      <c r="F53" s="27" t="s">
        <v>961</v>
      </c>
      <c r="G53" s="11">
        <v>1</v>
      </c>
      <c r="H53" s="11">
        <v>1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4</v>
      </c>
      <c r="E54" s="27">
        <v>1</v>
      </c>
      <c r="F54" s="27">
        <v>0</v>
      </c>
      <c r="G54" s="11">
        <v>1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</v>
      </c>
      <c r="E56" s="27">
        <v>6</v>
      </c>
      <c r="F56" s="27" t="s">
        <v>961</v>
      </c>
      <c r="G56" s="11">
        <v>6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</v>
      </c>
      <c r="E58" s="27">
        <v>1.5</v>
      </c>
      <c r="F58" s="27">
        <v>0.70710678118654757</v>
      </c>
      <c r="G58" s="11">
        <v>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2</v>
      </c>
      <c r="E60" s="27">
        <v>1</v>
      </c>
      <c r="F60" s="27">
        <v>0</v>
      </c>
      <c r="G60" s="11">
        <v>1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4</v>
      </c>
      <c r="E62" s="27">
        <v>4.25</v>
      </c>
      <c r="F62" s="27">
        <v>5.1881274720911268</v>
      </c>
      <c r="G62" s="11">
        <v>12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1</v>
      </c>
      <c r="E64" s="27">
        <v>2</v>
      </c>
      <c r="F64" s="27" t="s">
        <v>961</v>
      </c>
      <c r="G64" s="11">
        <v>2</v>
      </c>
      <c r="H64" s="11">
        <v>2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1</v>
      </c>
      <c r="E65" s="27">
        <v>1</v>
      </c>
      <c r="F65" s="27" t="s">
        <v>961</v>
      </c>
      <c r="G65" s="11">
        <v>1</v>
      </c>
      <c r="H65" s="11">
        <v>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1</v>
      </c>
      <c r="E76" s="27">
        <v>24</v>
      </c>
      <c r="F76" s="27" t="s">
        <v>961</v>
      </c>
      <c r="G76" s="11">
        <v>24</v>
      </c>
      <c r="H76" s="11">
        <v>24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114</v>
      </c>
      <c r="E77" s="27">
        <v>9.3859649122807021</v>
      </c>
      <c r="F77" s="27">
        <v>34.80146186837198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2</v>
      </c>
      <c r="E78" s="27">
        <v>1.5</v>
      </c>
      <c r="F78" s="27">
        <v>0.70710678118654757</v>
      </c>
      <c r="G78" s="11">
        <v>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88</v>
      </c>
      <c r="E80" s="27">
        <v>4.0568181818181817</v>
      </c>
      <c r="F80" s="27">
        <v>4.2490241057941347</v>
      </c>
      <c r="G80" s="11">
        <v>14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21</v>
      </c>
      <c r="E81" s="27">
        <v>2.6190476190476191</v>
      </c>
      <c r="F81" s="27">
        <v>3.3537470160432563</v>
      </c>
      <c r="G81" s="11">
        <v>12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5</v>
      </c>
      <c r="E84" s="27">
        <v>2.2000000000000002</v>
      </c>
      <c r="F84" s="27">
        <v>2.16794833886788</v>
      </c>
      <c r="G84" s="11">
        <v>6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</v>
      </c>
      <c r="E85" s="27">
        <v>1</v>
      </c>
      <c r="F85" s="27" t="s">
        <v>961</v>
      </c>
      <c r="G85" s="11">
        <v>1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8</v>
      </c>
      <c r="E86" s="27">
        <v>2.125</v>
      </c>
      <c r="F86" s="27">
        <v>1.2464234547582249</v>
      </c>
      <c r="G86" s="11">
        <v>4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54</v>
      </c>
      <c r="E87" s="27">
        <v>6.2037037037037033</v>
      </c>
      <c r="F87" s="27">
        <v>7.7978701243730519</v>
      </c>
      <c r="G87" s="11">
        <v>48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8</v>
      </c>
      <c r="E88" s="27">
        <v>1.625</v>
      </c>
      <c r="F88" s="27">
        <v>1.1877349391654208</v>
      </c>
      <c r="G88" s="11">
        <v>4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23</v>
      </c>
      <c r="E89" s="27">
        <v>4.1304347826086953</v>
      </c>
      <c r="F89" s="27">
        <v>4.4752282605683611</v>
      </c>
      <c r="G89" s="11">
        <v>12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9</v>
      </c>
      <c r="E90" s="27">
        <v>5.1111111111111107</v>
      </c>
      <c r="F90" s="27">
        <v>4.7813294292603503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5</v>
      </c>
      <c r="E91" s="27">
        <v>3.2</v>
      </c>
      <c r="F91" s="27">
        <v>2.5884358211089569</v>
      </c>
      <c r="G91" s="11">
        <v>6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7</v>
      </c>
      <c r="E93" s="27">
        <v>11.285714285714286</v>
      </c>
      <c r="F93" s="27">
        <v>7.889112449325034</v>
      </c>
      <c r="G93" s="11">
        <v>26</v>
      </c>
      <c r="H93" s="11">
        <v>2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530</v>
      </c>
      <c r="E94" s="27">
        <v>3.6622641509433964</v>
      </c>
      <c r="F94" s="27">
        <v>9.6678823687149702</v>
      </c>
      <c r="G94" s="11">
        <v>200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1</v>
      </c>
      <c r="E95" s="27">
        <v>12</v>
      </c>
      <c r="F95" s="27" t="s">
        <v>961</v>
      </c>
      <c r="G95" s="11">
        <v>12</v>
      </c>
      <c r="H95" s="11">
        <v>12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10</v>
      </c>
      <c r="E98" s="27">
        <v>6.5</v>
      </c>
      <c r="F98" s="27">
        <v>5.7975090436420293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2</v>
      </c>
      <c r="E100" s="27">
        <v>1</v>
      </c>
      <c r="F100" s="27">
        <v>0</v>
      </c>
      <c r="G100" s="11">
        <v>1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4</v>
      </c>
      <c r="E101" s="27">
        <v>1.75</v>
      </c>
      <c r="F101" s="27">
        <v>1.5</v>
      </c>
      <c r="G101" s="11">
        <v>4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2</v>
      </c>
      <c r="E103" s="27">
        <v>6.5</v>
      </c>
      <c r="F103" s="27">
        <v>7.7781745930520225</v>
      </c>
      <c r="G103" s="11">
        <v>12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26</v>
      </c>
      <c r="E104" s="27">
        <v>5.384615384615385</v>
      </c>
      <c r="F104" s="27">
        <v>7.261277700663558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29</v>
      </c>
      <c r="E105" s="27">
        <v>7.3793103448275863</v>
      </c>
      <c r="F105" s="27">
        <v>6.9611872607205258</v>
      </c>
      <c r="G105" s="11">
        <v>24</v>
      </c>
      <c r="H105" s="11">
        <v>1</v>
      </c>
      <c r="I105" s="3"/>
    </row>
    <row r="106" spans="1:9" ht="12.6" customHeight="1">
      <c r="A106" s="12" t="s">
        <v>497</v>
      </c>
      <c r="B106" s="13" t="s">
        <v>5528</v>
      </c>
      <c r="C106" s="29">
        <v>0</v>
      </c>
      <c r="D106" s="28">
        <v>2</v>
      </c>
      <c r="E106" s="27">
        <v>6.5</v>
      </c>
      <c r="F106" s="27">
        <v>7.7781745930520225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5021</v>
      </c>
      <c r="E107" s="184">
        <v>8.2971519617606049</v>
      </c>
      <c r="F107" s="184">
        <v>24.754582855809751</v>
      </c>
      <c r="G107" s="142">
        <v>730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1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1536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5530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1</v>
      </c>
      <c r="F9" s="27" t="s">
        <v>961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19</v>
      </c>
      <c r="E11" s="27">
        <v>30.684210526315791</v>
      </c>
      <c r="F11" s="27">
        <v>81.418706990182642</v>
      </c>
      <c r="G11" s="11">
        <v>365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19</v>
      </c>
      <c r="E12" s="27">
        <v>5.0526315789473681</v>
      </c>
      <c r="F12" s="27">
        <v>6.6789360780368998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2</v>
      </c>
      <c r="E13" s="27">
        <v>1</v>
      </c>
      <c r="F13" s="27">
        <v>0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76</v>
      </c>
      <c r="E15" s="27">
        <v>3.2763157894736841</v>
      </c>
      <c r="F15" s="27">
        <v>6.2792752962116607</v>
      </c>
      <c r="G15" s="11">
        <v>48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68</v>
      </c>
      <c r="E16" s="27">
        <v>2.5294117647058822</v>
      </c>
      <c r="F16" s="27">
        <v>3.9188430680620949</v>
      </c>
      <c r="G16" s="11">
        <v>24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45</v>
      </c>
      <c r="E17" s="27">
        <v>3.088888888888889</v>
      </c>
      <c r="F17" s="27">
        <v>4.481386870470824</v>
      </c>
      <c r="G17" s="11">
        <v>24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6</v>
      </c>
      <c r="E18" s="27">
        <v>1.6666666666666667</v>
      </c>
      <c r="F18" s="27">
        <v>1.2110601416389966</v>
      </c>
      <c r="G18" s="11">
        <v>4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4</v>
      </c>
      <c r="E19" s="27">
        <v>5.5</v>
      </c>
      <c r="F19" s="27">
        <v>8.3466560170326094</v>
      </c>
      <c r="G19" s="11">
        <v>18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65</v>
      </c>
      <c r="E20" s="27">
        <v>1.2923076923076924</v>
      </c>
      <c r="F20" s="27">
        <v>0.65486346198742362</v>
      </c>
      <c r="G20" s="11">
        <v>4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11</v>
      </c>
      <c r="E21" s="27">
        <v>5.6363636363636367</v>
      </c>
      <c r="F21" s="27">
        <v>5.6616733793592733</v>
      </c>
      <c r="G21" s="11">
        <v>14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330</v>
      </c>
      <c r="E22" s="27">
        <v>12.581818181818182</v>
      </c>
      <c r="F22" s="27">
        <v>62.787872982325602</v>
      </c>
      <c r="G22" s="11">
        <v>730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12</v>
      </c>
      <c r="E23" s="27">
        <v>5.916666666666667</v>
      </c>
      <c r="F23" s="27">
        <v>13.621228974944911</v>
      </c>
      <c r="G23" s="11">
        <v>48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22</v>
      </c>
      <c r="E24" s="27">
        <v>6.0454545454545459</v>
      </c>
      <c r="F24" s="27">
        <v>11.424606996376069</v>
      </c>
      <c r="G24" s="11">
        <v>50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18</v>
      </c>
      <c r="E25" s="27">
        <v>1.7222222222222223</v>
      </c>
      <c r="F25" s="27">
        <v>1.4473324572571657</v>
      </c>
      <c r="G25" s="11">
        <v>6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1</v>
      </c>
      <c r="E26" s="27">
        <v>1</v>
      </c>
      <c r="F26" s="27" t="s">
        <v>961</v>
      </c>
      <c r="G26" s="11">
        <v>1</v>
      </c>
      <c r="H26" s="11">
        <v>1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77</v>
      </c>
      <c r="E27" s="27">
        <v>3.4675324675324677</v>
      </c>
      <c r="F27" s="27">
        <v>3.816806379217053</v>
      </c>
      <c r="G27" s="11">
        <v>13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99</v>
      </c>
      <c r="E28" s="27">
        <v>7.3232323232323235</v>
      </c>
      <c r="F28" s="27">
        <v>8.5533479336483555</v>
      </c>
      <c r="G28" s="11">
        <v>53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74</v>
      </c>
      <c r="E29" s="27">
        <v>11.95945945945946</v>
      </c>
      <c r="F29" s="27">
        <v>20.542931450514207</v>
      </c>
      <c r="G29" s="11">
        <v>150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156</v>
      </c>
      <c r="E30" s="27">
        <v>9.4294871794871788</v>
      </c>
      <c r="F30" s="27">
        <v>35.205591964086757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45</v>
      </c>
      <c r="E31" s="27">
        <v>5.0222222222222221</v>
      </c>
      <c r="F31" s="27">
        <v>8.291531520141195</v>
      </c>
      <c r="G31" s="11">
        <v>48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36</v>
      </c>
      <c r="E32" s="27">
        <v>7</v>
      </c>
      <c r="F32" s="27">
        <v>9.3135845485429058</v>
      </c>
      <c r="G32" s="11">
        <v>47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33</v>
      </c>
      <c r="E33" s="27">
        <v>6.3030303030303028</v>
      </c>
      <c r="F33" s="27">
        <v>10.266708480827877</v>
      </c>
      <c r="G33" s="11">
        <v>56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162</v>
      </c>
      <c r="E34" s="27">
        <v>7.4320987654320989</v>
      </c>
      <c r="F34" s="27">
        <v>7.8383327413486246</v>
      </c>
      <c r="G34" s="11">
        <v>49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95</v>
      </c>
      <c r="E35" s="27">
        <v>10.452631578947368</v>
      </c>
      <c r="F35" s="27">
        <v>15.953235129158793</v>
      </c>
      <c r="G35" s="11">
        <v>93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18</v>
      </c>
      <c r="E36" s="27">
        <v>31.555555555555557</v>
      </c>
      <c r="F36" s="27">
        <v>70.338026049191427</v>
      </c>
      <c r="G36" s="11">
        <v>224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245</v>
      </c>
      <c r="E37" s="27">
        <v>7.6489795918367349</v>
      </c>
      <c r="F37" s="27">
        <v>11.138070190165674</v>
      </c>
      <c r="G37" s="11">
        <v>94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22</v>
      </c>
      <c r="E38" s="27">
        <v>7.8181818181818183</v>
      </c>
      <c r="F38" s="27">
        <v>9.7474605417507085</v>
      </c>
      <c r="G38" s="11">
        <v>36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36</v>
      </c>
      <c r="E39" s="27">
        <v>3.1666666666666665</v>
      </c>
      <c r="F39" s="27">
        <v>4.4497190922573981</v>
      </c>
      <c r="G39" s="11">
        <v>24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1</v>
      </c>
      <c r="E40" s="27">
        <v>1</v>
      </c>
      <c r="F40" s="27" t="s">
        <v>961</v>
      </c>
      <c r="G40" s="11">
        <v>1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1.3333333333333333</v>
      </c>
      <c r="F41" s="27">
        <v>0.57735026918962573</v>
      </c>
      <c r="G41" s="11">
        <v>2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1794</v>
      </c>
      <c r="E42" s="27">
        <v>7.22463768115942</v>
      </c>
      <c r="F42" s="27">
        <v>8.2231316782692634</v>
      </c>
      <c r="G42" s="11">
        <v>49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</v>
      </c>
      <c r="F45" s="27">
        <v>0</v>
      </c>
      <c r="G45" s="11">
        <v>1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</v>
      </c>
      <c r="E48" s="27">
        <v>3</v>
      </c>
      <c r="F48" s="27" t="s">
        <v>961</v>
      </c>
      <c r="G48" s="11">
        <v>3</v>
      </c>
      <c r="H48" s="11">
        <v>3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4</v>
      </c>
      <c r="E54" s="27">
        <v>1</v>
      </c>
      <c r="F54" s="27">
        <v>0</v>
      </c>
      <c r="G54" s="11">
        <v>1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</v>
      </c>
      <c r="E56" s="27">
        <v>6</v>
      </c>
      <c r="F56" s="27" t="s">
        <v>961</v>
      </c>
      <c r="G56" s="11">
        <v>6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</v>
      </c>
      <c r="E58" s="27">
        <v>1.5</v>
      </c>
      <c r="F58" s="27">
        <v>0.70710678118654757</v>
      </c>
      <c r="G58" s="11">
        <v>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2</v>
      </c>
      <c r="E60" s="27">
        <v>1</v>
      </c>
      <c r="F60" s="27">
        <v>0</v>
      </c>
      <c r="G60" s="11">
        <v>1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3</v>
      </c>
      <c r="E62" s="27">
        <v>1.6666666666666667</v>
      </c>
      <c r="F62" s="27">
        <v>0.57735026918962573</v>
      </c>
      <c r="G62" s="11">
        <v>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1</v>
      </c>
      <c r="E64" s="27">
        <v>2</v>
      </c>
      <c r="F64" s="27" t="s">
        <v>961</v>
      </c>
      <c r="G64" s="11">
        <v>2</v>
      </c>
      <c r="H64" s="11">
        <v>2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120</v>
      </c>
      <c r="E77" s="27">
        <v>9.6</v>
      </c>
      <c r="F77" s="27">
        <v>34.176605099606569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2</v>
      </c>
      <c r="E78" s="27">
        <v>1.5</v>
      </c>
      <c r="F78" s="27">
        <v>0.70710678118654757</v>
      </c>
      <c r="G78" s="11">
        <v>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85</v>
      </c>
      <c r="E80" s="27">
        <v>4.1058823529411761</v>
      </c>
      <c r="F80" s="27">
        <v>4.2567132676675854</v>
      </c>
      <c r="G80" s="11">
        <v>13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23</v>
      </c>
      <c r="E81" s="27">
        <v>2.347826086956522</v>
      </c>
      <c r="F81" s="27">
        <v>3.1422154265042468</v>
      </c>
      <c r="G81" s="11">
        <v>12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6</v>
      </c>
      <c r="E84" s="27">
        <v>2</v>
      </c>
      <c r="F84" s="27">
        <v>2</v>
      </c>
      <c r="G84" s="11">
        <v>6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</v>
      </c>
      <c r="E85" s="27">
        <v>1</v>
      </c>
      <c r="F85" s="27" t="s">
        <v>961</v>
      </c>
      <c r="G85" s="11">
        <v>1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7</v>
      </c>
      <c r="E86" s="27">
        <v>2.1428571428571428</v>
      </c>
      <c r="F86" s="27">
        <v>1.3451854182690985</v>
      </c>
      <c r="G86" s="11">
        <v>4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49</v>
      </c>
      <c r="E87" s="27">
        <v>5.4489795918367347</v>
      </c>
      <c r="F87" s="27">
        <v>5.3231460954722536</v>
      </c>
      <c r="G87" s="11">
        <v>24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8</v>
      </c>
      <c r="E88" s="27">
        <v>1.625</v>
      </c>
      <c r="F88" s="27">
        <v>1.1877349391654208</v>
      </c>
      <c r="G88" s="11">
        <v>4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21</v>
      </c>
      <c r="E89" s="27">
        <v>3.9047619047619047</v>
      </c>
      <c r="F89" s="27">
        <v>4.2884118494468542</v>
      </c>
      <c r="G89" s="11">
        <v>12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9</v>
      </c>
      <c r="E90" s="27">
        <v>6.333333333333333</v>
      </c>
      <c r="F90" s="27">
        <v>5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5</v>
      </c>
      <c r="E91" s="27">
        <v>3.2</v>
      </c>
      <c r="F91" s="27">
        <v>2.5884358211089569</v>
      </c>
      <c r="G91" s="11">
        <v>6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4</v>
      </c>
      <c r="E93" s="27">
        <v>13.25</v>
      </c>
      <c r="F93" s="27">
        <v>9.5</v>
      </c>
      <c r="G93" s="11">
        <v>26</v>
      </c>
      <c r="H93" s="11">
        <v>3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525</v>
      </c>
      <c r="E94" s="27">
        <v>3.7180952380952381</v>
      </c>
      <c r="F94" s="27">
        <v>9.7765373925464516</v>
      </c>
      <c r="G94" s="11">
        <v>200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9</v>
      </c>
      <c r="E98" s="27">
        <v>4.666666666666667</v>
      </c>
      <c r="F98" s="27">
        <v>5.5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2</v>
      </c>
      <c r="E100" s="27">
        <v>1</v>
      </c>
      <c r="F100" s="27">
        <v>0</v>
      </c>
      <c r="G100" s="11">
        <v>1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4</v>
      </c>
      <c r="E101" s="27">
        <v>1.75</v>
      </c>
      <c r="F101" s="27">
        <v>1.5</v>
      </c>
      <c r="G101" s="11">
        <v>4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2</v>
      </c>
      <c r="E103" s="27">
        <v>6.5</v>
      </c>
      <c r="F103" s="27">
        <v>7.7781745930520225</v>
      </c>
      <c r="G103" s="11">
        <v>12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26</v>
      </c>
      <c r="E104" s="27">
        <v>5.384615384615385</v>
      </c>
      <c r="F104" s="27">
        <v>7.261277700663558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28</v>
      </c>
      <c r="E105" s="27">
        <v>7.6071428571428568</v>
      </c>
      <c r="F105" s="27">
        <v>6.9779509128252641</v>
      </c>
      <c r="G105" s="11">
        <v>24</v>
      </c>
      <c r="H105" s="11">
        <v>1</v>
      </c>
      <c r="I105" s="3"/>
    </row>
    <row r="106" spans="1:9" ht="12.6" customHeight="1">
      <c r="A106" s="12" t="s">
        <v>497</v>
      </c>
      <c r="B106" s="13" t="s">
        <v>5528</v>
      </c>
      <c r="C106" s="29">
        <v>0</v>
      </c>
      <c r="D106" s="28">
        <v>2</v>
      </c>
      <c r="E106" s="27">
        <v>6.5</v>
      </c>
      <c r="F106" s="27">
        <v>7.7781745930520225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4552</v>
      </c>
      <c r="E107" s="184">
        <v>7.0804042179261861</v>
      </c>
      <c r="F107" s="184">
        <v>21.935897562172052</v>
      </c>
      <c r="G107" s="142">
        <v>730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2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1537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5531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1</v>
      </c>
      <c r="F9" s="27" t="s">
        <v>961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7</v>
      </c>
      <c r="E11" s="27">
        <v>7.2857142857142856</v>
      </c>
      <c r="F11" s="27">
        <v>5.8797473220733361</v>
      </c>
      <c r="G11" s="11">
        <v>12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25</v>
      </c>
      <c r="E12" s="27">
        <v>4.5599999999999996</v>
      </c>
      <c r="F12" s="27">
        <v>5.9236812878479546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2</v>
      </c>
      <c r="E13" s="27">
        <v>1</v>
      </c>
      <c r="F13" s="27">
        <v>0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79</v>
      </c>
      <c r="E15" s="27">
        <v>3.0886075949367089</v>
      </c>
      <c r="F15" s="27">
        <v>6.0852698851253404</v>
      </c>
      <c r="G15" s="11">
        <v>48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73</v>
      </c>
      <c r="E16" s="27">
        <v>2.8082191780821919</v>
      </c>
      <c r="F16" s="27">
        <v>3.9569121457358056</v>
      </c>
      <c r="G16" s="11">
        <v>24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59</v>
      </c>
      <c r="E17" s="27">
        <v>8.7457627118644066</v>
      </c>
      <c r="F17" s="27">
        <v>22.063851869563344</v>
      </c>
      <c r="G17" s="11">
        <v>156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7</v>
      </c>
      <c r="E18" s="27">
        <v>1.5714285714285714</v>
      </c>
      <c r="F18" s="27">
        <v>1.1338934190276817</v>
      </c>
      <c r="G18" s="11">
        <v>4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5</v>
      </c>
      <c r="E19" s="27">
        <v>105</v>
      </c>
      <c r="F19" s="27">
        <v>231.99245677392184</v>
      </c>
      <c r="G19" s="11">
        <v>520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62</v>
      </c>
      <c r="E20" s="27">
        <v>1.6290322580645162</v>
      </c>
      <c r="F20" s="27">
        <v>2.9544846210450206</v>
      </c>
      <c r="G20" s="11">
        <v>24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33</v>
      </c>
      <c r="E21" s="27">
        <v>7.3030303030303028</v>
      </c>
      <c r="F21" s="27">
        <v>6.7383457191140783</v>
      </c>
      <c r="G21" s="11">
        <v>31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337</v>
      </c>
      <c r="E22" s="27">
        <v>10.872403560830861</v>
      </c>
      <c r="F22" s="27">
        <v>59.771178587521732</v>
      </c>
      <c r="G22" s="11">
        <v>730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11</v>
      </c>
      <c r="E23" s="27">
        <v>6.8181818181818183</v>
      </c>
      <c r="F23" s="27">
        <v>14.084162607824307</v>
      </c>
      <c r="G23" s="11">
        <v>48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26</v>
      </c>
      <c r="E24" s="27">
        <v>9.2307692307692299</v>
      </c>
      <c r="F24" s="27">
        <v>13.375522994807172</v>
      </c>
      <c r="G24" s="11">
        <v>50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22</v>
      </c>
      <c r="E25" s="27">
        <v>2.5</v>
      </c>
      <c r="F25" s="27">
        <v>3.2477098157962092</v>
      </c>
      <c r="G25" s="11">
        <v>12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6</v>
      </c>
      <c r="E26" s="27">
        <v>12.333333333333334</v>
      </c>
      <c r="F26" s="27">
        <v>6.97614984548545</v>
      </c>
      <c r="G26" s="11">
        <v>24</v>
      </c>
      <c r="H26" s="11">
        <v>2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128</v>
      </c>
      <c r="E27" s="27">
        <v>5.8203125</v>
      </c>
      <c r="F27" s="27">
        <v>7.5047843991651586</v>
      </c>
      <c r="G27" s="11">
        <v>49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130</v>
      </c>
      <c r="E28" s="27">
        <v>12.746153846153845</v>
      </c>
      <c r="F28" s="27">
        <v>24.220022320725842</v>
      </c>
      <c r="G28" s="11">
        <v>250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83</v>
      </c>
      <c r="E29" s="27">
        <v>17.192771084337348</v>
      </c>
      <c r="F29" s="27">
        <v>28.007602552950363</v>
      </c>
      <c r="G29" s="11">
        <v>150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486</v>
      </c>
      <c r="E30" s="27">
        <v>20.02469135802469</v>
      </c>
      <c r="F30" s="27">
        <v>86.771933603238026</v>
      </c>
      <c r="G30" s="11">
        <v>1680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65</v>
      </c>
      <c r="E31" s="27">
        <v>8.338461538461539</v>
      </c>
      <c r="F31" s="27">
        <v>11.587003661264367</v>
      </c>
      <c r="G31" s="11">
        <v>51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52</v>
      </c>
      <c r="E32" s="27">
        <v>13.48076923076923</v>
      </c>
      <c r="F32" s="27">
        <v>34.671280076480876</v>
      </c>
      <c r="G32" s="11">
        <v>240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47</v>
      </c>
      <c r="E33" s="27">
        <v>7.9787234042553195</v>
      </c>
      <c r="F33" s="27">
        <v>9.0709506756988851</v>
      </c>
      <c r="G33" s="11">
        <v>56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170</v>
      </c>
      <c r="E34" s="27">
        <v>7.9647058823529413</v>
      </c>
      <c r="F34" s="27">
        <v>9.5489360091617428</v>
      </c>
      <c r="G34" s="11">
        <v>52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105</v>
      </c>
      <c r="E35" s="27">
        <v>13.723809523809523</v>
      </c>
      <c r="F35" s="27">
        <v>27.250086534123451</v>
      </c>
      <c r="G35" s="11">
        <v>240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20</v>
      </c>
      <c r="E36" s="27">
        <v>28.45</v>
      </c>
      <c r="F36" s="27">
        <v>67.094179683251369</v>
      </c>
      <c r="G36" s="11">
        <v>224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280</v>
      </c>
      <c r="E37" s="27">
        <v>14.639285714285714</v>
      </c>
      <c r="F37" s="27">
        <v>39.377529746675741</v>
      </c>
      <c r="G37" s="11">
        <v>488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34</v>
      </c>
      <c r="E38" s="27">
        <v>7.8529411764705879</v>
      </c>
      <c r="F38" s="27">
        <v>8.1950922229032592</v>
      </c>
      <c r="G38" s="11">
        <v>36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36</v>
      </c>
      <c r="E39" s="27">
        <v>3.1944444444444446</v>
      </c>
      <c r="F39" s="27">
        <v>4.4517697568780408</v>
      </c>
      <c r="G39" s="11">
        <v>24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1</v>
      </c>
      <c r="E40" s="27">
        <v>1</v>
      </c>
      <c r="F40" s="27" t="s">
        <v>961</v>
      </c>
      <c r="G40" s="11">
        <v>1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2.3333333333333335</v>
      </c>
      <c r="F41" s="27">
        <v>1.5275252316519468</v>
      </c>
      <c r="G41" s="11">
        <v>4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1749</v>
      </c>
      <c r="E42" s="27">
        <v>6.9411092052601484</v>
      </c>
      <c r="F42" s="27">
        <v>7.9507542583687609</v>
      </c>
      <c r="G42" s="11">
        <v>49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2</v>
      </c>
      <c r="E45" s="27">
        <v>1</v>
      </c>
      <c r="F45" s="27">
        <v>0</v>
      </c>
      <c r="G45" s="11">
        <v>1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</v>
      </c>
      <c r="E48" s="27">
        <v>3</v>
      </c>
      <c r="F48" s="27" t="s">
        <v>961</v>
      </c>
      <c r="G48" s="11">
        <v>3</v>
      </c>
      <c r="H48" s="11">
        <v>3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4</v>
      </c>
      <c r="E54" s="27">
        <v>1</v>
      </c>
      <c r="F54" s="27">
        <v>0</v>
      </c>
      <c r="G54" s="11">
        <v>1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</v>
      </c>
      <c r="E56" s="27">
        <v>6</v>
      </c>
      <c r="F56" s="27" t="s">
        <v>961</v>
      </c>
      <c r="G56" s="11">
        <v>6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2</v>
      </c>
      <c r="E58" s="27">
        <v>1.5</v>
      </c>
      <c r="F58" s="27">
        <v>0.70710678118654757</v>
      </c>
      <c r="G58" s="11">
        <v>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2</v>
      </c>
      <c r="E60" s="27">
        <v>1</v>
      </c>
      <c r="F60" s="27">
        <v>0</v>
      </c>
      <c r="G60" s="11">
        <v>1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3</v>
      </c>
      <c r="E62" s="27">
        <v>1.6666666666666667</v>
      </c>
      <c r="F62" s="27">
        <v>0.57735026918962573</v>
      </c>
      <c r="G62" s="11">
        <v>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1</v>
      </c>
      <c r="E64" s="27">
        <v>2</v>
      </c>
      <c r="F64" s="27" t="s">
        <v>961</v>
      </c>
      <c r="G64" s="11">
        <v>2</v>
      </c>
      <c r="H64" s="11">
        <v>2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1</v>
      </c>
      <c r="E76" s="27">
        <v>24</v>
      </c>
      <c r="F76" s="27" t="s">
        <v>961</v>
      </c>
      <c r="G76" s="11">
        <v>24</v>
      </c>
      <c r="H76" s="11">
        <v>24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121</v>
      </c>
      <c r="E77" s="27">
        <v>8.9586776859504127</v>
      </c>
      <c r="F77" s="27">
        <v>33.630441739148296</v>
      </c>
      <c r="G77" s="11">
        <v>365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2</v>
      </c>
      <c r="E78" s="27">
        <v>26.5</v>
      </c>
      <c r="F78" s="27">
        <v>36.062445840513924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89</v>
      </c>
      <c r="E80" s="27">
        <v>4.1685393258426968</v>
      </c>
      <c r="F80" s="27">
        <v>4.4113385802337399</v>
      </c>
      <c r="G80" s="11">
        <v>14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24</v>
      </c>
      <c r="E81" s="27">
        <v>2.6666666666666665</v>
      </c>
      <c r="F81" s="27">
        <v>3.6673253690283385</v>
      </c>
      <c r="G81" s="11">
        <v>12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7</v>
      </c>
      <c r="E84" s="27">
        <v>3</v>
      </c>
      <c r="F84" s="27">
        <v>2</v>
      </c>
      <c r="G84" s="11">
        <v>6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</v>
      </c>
      <c r="E85" s="27">
        <v>1</v>
      </c>
      <c r="F85" s="27" t="s">
        <v>961</v>
      </c>
      <c r="G85" s="11">
        <v>1</v>
      </c>
      <c r="H85" s="11">
        <v>1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3</v>
      </c>
      <c r="E86" s="27">
        <v>1</v>
      </c>
      <c r="F86" s="27">
        <v>0</v>
      </c>
      <c r="G86" s="11">
        <v>1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58</v>
      </c>
      <c r="E87" s="27">
        <v>5.1551724137931032</v>
      </c>
      <c r="F87" s="27">
        <v>5.180265264961438</v>
      </c>
      <c r="G87" s="11">
        <v>24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8</v>
      </c>
      <c r="E88" s="27">
        <v>1.625</v>
      </c>
      <c r="F88" s="27">
        <v>1.1877349391654208</v>
      </c>
      <c r="G88" s="11">
        <v>4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33</v>
      </c>
      <c r="E89" s="27">
        <v>4.9696969696969697</v>
      </c>
      <c r="F89" s="27">
        <v>8.5713361286501311</v>
      </c>
      <c r="G89" s="11">
        <v>48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11</v>
      </c>
      <c r="E90" s="27">
        <v>4.3636363636363633</v>
      </c>
      <c r="F90" s="27">
        <v>4.5885232324295204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5</v>
      </c>
      <c r="E91" s="27">
        <v>3.2</v>
      </c>
      <c r="F91" s="27">
        <v>2.5884358211089569</v>
      </c>
      <c r="G91" s="11">
        <v>6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8</v>
      </c>
      <c r="E93" s="27">
        <v>10.375</v>
      </c>
      <c r="F93" s="27">
        <v>7.7448139330227201</v>
      </c>
      <c r="G93" s="11">
        <v>26</v>
      </c>
      <c r="H93" s="11">
        <v>2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521</v>
      </c>
      <c r="E94" s="27">
        <v>3.9309021113243761</v>
      </c>
      <c r="F94" s="27">
        <v>10.704196919182221</v>
      </c>
      <c r="G94" s="11">
        <v>200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9</v>
      </c>
      <c r="E98" s="27">
        <v>5.8888888888888893</v>
      </c>
      <c r="F98" s="27">
        <v>5.7975090436420293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2</v>
      </c>
      <c r="E100" s="27">
        <v>1</v>
      </c>
      <c r="F100" s="27">
        <v>0</v>
      </c>
      <c r="G100" s="11">
        <v>1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4</v>
      </c>
      <c r="E101" s="27">
        <v>1.75</v>
      </c>
      <c r="F101" s="27">
        <v>1.5</v>
      </c>
      <c r="G101" s="11">
        <v>4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3</v>
      </c>
      <c r="E103" s="27">
        <v>6.333333333333333</v>
      </c>
      <c r="F103" s="27">
        <v>5.5075705472861021</v>
      </c>
      <c r="G103" s="11">
        <v>12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27</v>
      </c>
      <c r="E104" s="27">
        <v>4.4074074074074074</v>
      </c>
      <c r="F104" s="27">
        <v>6.1284912138636995</v>
      </c>
      <c r="G104" s="11">
        <v>24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27</v>
      </c>
      <c r="E105" s="27">
        <v>6.5925925925925926</v>
      </c>
      <c r="F105" s="27">
        <v>6.3322086270799778</v>
      </c>
      <c r="G105" s="11">
        <v>24</v>
      </c>
      <c r="H105" s="11">
        <v>1</v>
      </c>
      <c r="I105" s="3"/>
    </row>
    <row r="106" spans="1:9" ht="12.6" customHeight="1">
      <c r="A106" s="12" t="s">
        <v>497</v>
      </c>
      <c r="B106" s="13" t="s">
        <v>5528</v>
      </c>
      <c r="C106" s="29">
        <v>0</v>
      </c>
      <c r="D106" s="28">
        <v>2</v>
      </c>
      <c r="E106" s="27">
        <v>6.5</v>
      </c>
      <c r="F106" s="27">
        <v>7.7781745930520225</v>
      </c>
      <c r="G106" s="11">
        <v>12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5129</v>
      </c>
      <c r="E107" s="184">
        <v>8.9715344121661147</v>
      </c>
      <c r="F107" s="184">
        <v>35.431565523105682</v>
      </c>
      <c r="G107" s="142">
        <v>1680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3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1538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5532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64</v>
      </c>
      <c r="E7" s="27">
        <v>7.34375</v>
      </c>
      <c r="F7" s="27">
        <v>6.8988583136448041</v>
      </c>
      <c r="G7" s="11">
        <v>51</v>
      </c>
      <c r="H7" s="11">
        <v>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2</v>
      </c>
      <c r="E9" s="27">
        <v>1</v>
      </c>
      <c r="F9" s="27">
        <v>0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2</v>
      </c>
      <c r="E10" s="27">
        <v>6.5</v>
      </c>
      <c r="F10" s="27">
        <v>7.7781745930520225</v>
      </c>
      <c r="G10" s="11">
        <v>12</v>
      </c>
      <c r="H10" s="11">
        <v>1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7</v>
      </c>
      <c r="E11" s="27">
        <v>4.2857142857142856</v>
      </c>
      <c r="F11" s="27">
        <v>5.2824958026260562</v>
      </c>
      <c r="G11" s="11">
        <v>12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21</v>
      </c>
      <c r="E12" s="27">
        <v>4.3809523809523814</v>
      </c>
      <c r="F12" s="27">
        <v>6.0784553175637521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1</v>
      </c>
      <c r="E14" s="27">
        <v>12</v>
      </c>
      <c r="F14" s="27" t="s">
        <v>961</v>
      </c>
      <c r="G14" s="11">
        <v>12</v>
      </c>
      <c r="H14" s="11">
        <v>12</v>
      </c>
      <c r="I14" s="3"/>
    </row>
    <row r="15" spans="1:9" ht="12.6" customHeight="1">
      <c r="A15" s="12" t="s">
        <v>457</v>
      </c>
      <c r="B15" s="13" t="s">
        <v>2358</v>
      </c>
      <c r="C15" s="29">
        <v>0</v>
      </c>
      <c r="D15" s="28">
        <v>813</v>
      </c>
      <c r="E15" s="27">
        <v>11.736777367773678</v>
      </c>
      <c r="F15" s="27">
        <v>15.399910048546696</v>
      </c>
      <c r="G15" s="11">
        <v>343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0</v>
      </c>
      <c r="D16" s="28">
        <v>181</v>
      </c>
      <c r="E16" s="27">
        <v>10.624309392265193</v>
      </c>
      <c r="F16" s="27">
        <v>12.44643033132928</v>
      </c>
      <c r="G16" s="11">
        <v>66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0</v>
      </c>
      <c r="D17" s="28">
        <v>80</v>
      </c>
      <c r="E17" s="27">
        <v>8.6374999999999993</v>
      </c>
      <c r="F17" s="27">
        <v>9.7801707810410505</v>
      </c>
      <c r="G17" s="11">
        <v>48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14</v>
      </c>
      <c r="E18" s="27">
        <v>5.7142857142857144</v>
      </c>
      <c r="F18" s="27">
        <v>5.1205253851319021</v>
      </c>
      <c r="G18" s="11">
        <v>13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7</v>
      </c>
      <c r="E19" s="27">
        <v>8.1428571428571423</v>
      </c>
      <c r="F19" s="27">
        <v>5.0473944244719444</v>
      </c>
      <c r="G19" s="11">
        <v>12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0</v>
      </c>
      <c r="D20" s="28">
        <v>81</v>
      </c>
      <c r="E20" s="27">
        <v>6.0246913580246915</v>
      </c>
      <c r="F20" s="27">
        <v>10.956704920552044</v>
      </c>
      <c r="G20" s="11">
        <v>72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23</v>
      </c>
      <c r="E21" s="27">
        <v>9.0869565217391308</v>
      </c>
      <c r="F21" s="27">
        <v>10.121592775655694</v>
      </c>
      <c r="G21" s="11">
        <v>49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0</v>
      </c>
      <c r="D22" s="28">
        <v>376</v>
      </c>
      <c r="E22" s="27">
        <v>7.1702127659574471</v>
      </c>
      <c r="F22" s="27">
        <v>7.5914173262492026</v>
      </c>
      <c r="G22" s="11">
        <v>50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0</v>
      </c>
      <c r="D23" s="28">
        <v>14</v>
      </c>
      <c r="E23" s="27">
        <v>4.5714285714285712</v>
      </c>
      <c r="F23" s="27">
        <v>6.7790887260784514</v>
      </c>
      <c r="G23" s="11">
        <v>24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37</v>
      </c>
      <c r="E24" s="27">
        <v>7.243243243243243</v>
      </c>
      <c r="F24" s="27">
        <v>5.8281186472966526</v>
      </c>
      <c r="G24" s="11">
        <v>24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45</v>
      </c>
      <c r="E25" s="27">
        <v>7.6</v>
      </c>
      <c r="F25" s="27">
        <v>7.7617945441408418</v>
      </c>
      <c r="G25" s="11">
        <v>48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6</v>
      </c>
      <c r="E26" s="27">
        <v>8.3333333333333339</v>
      </c>
      <c r="F26" s="27">
        <v>4.2268979957726289</v>
      </c>
      <c r="G26" s="11">
        <v>12</v>
      </c>
      <c r="H26" s="11">
        <v>3</v>
      </c>
      <c r="I26" s="3"/>
    </row>
    <row r="27" spans="1:9" ht="12.6" customHeight="1">
      <c r="A27" s="12" t="s">
        <v>469</v>
      </c>
      <c r="B27" s="13" t="s">
        <v>2370</v>
      </c>
      <c r="C27" s="29">
        <v>0</v>
      </c>
      <c r="D27" s="28">
        <v>97</v>
      </c>
      <c r="E27" s="27">
        <v>6.1855670103092786</v>
      </c>
      <c r="F27" s="27">
        <v>7.6093827729696324</v>
      </c>
      <c r="G27" s="11">
        <v>48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0</v>
      </c>
      <c r="D28" s="28">
        <v>74</v>
      </c>
      <c r="E28" s="27">
        <v>5.6621621621621623</v>
      </c>
      <c r="F28" s="27">
        <v>6.2795101175019186</v>
      </c>
      <c r="G28" s="11">
        <v>24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85</v>
      </c>
      <c r="E29" s="27">
        <v>8.764705882352942</v>
      </c>
      <c r="F29" s="27">
        <v>10.993122372456257</v>
      </c>
      <c r="G29" s="11">
        <v>70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176</v>
      </c>
      <c r="E30" s="27">
        <v>8.9318181818181817</v>
      </c>
      <c r="F30" s="27">
        <v>27.773284369611829</v>
      </c>
      <c r="G30" s="11">
        <v>365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56</v>
      </c>
      <c r="E31" s="27">
        <v>7.75</v>
      </c>
      <c r="F31" s="27">
        <v>5.8286128086129789</v>
      </c>
      <c r="G31" s="11">
        <v>24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57</v>
      </c>
      <c r="E32" s="27">
        <v>7.8596491228070171</v>
      </c>
      <c r="F32" s="27">
        <v>8.111804882152633</v>
      </c>
      <c r="G32" s="11">
        <v>50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48</v>
      </c>
      <c r="E33" s="27">
        <v>7.791666666666667</v>
      </c>
      <c r="F33" s="27">
        <v>6.0033973833025556</v>
      </c>
      <c r="G33" s="11">
        <v>29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0</v>
      </c>
      <c r="D34" s="28">
        <v>204</v>
      </c>
      <c r="E34" s="27">
        <v>11.299019607843137</v>
      </c>
      <c r="F34" s="27">
        <v>25.663871195678606</v>
      </c>
      <c r="G34" s="11">
        <v>360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124</v>
      </c>
      <c r="E35" s="27">
        <v>10.661290322580646</v>
      </c>
      <c r="F35" s="27">
        <v>10.51277743407717</v>
      </c>
      <c r="G35" s="11">
        <v>52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21</v>
      </c>
      <c r="E36" s="27">
        <v>10.476190476190476</v>
      </c>
      <c r="F36" s="27">
        <v>6.5239485560437069</v>
      </c>
      <c r="G36" s="11">
        <v>25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0</v>
      </c>
      <c r="D37" s="28">
        <v>309</v>
      </c>
      <c r="E37" s="27">
        <v>10.41747572815534</v>
      </c>
      <c r="F37" s="27">
        <v>14.818725608914505</v>
      </c>
      <c r="G37" s="11">
        <v>147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43</v>
      </c>
      <c r="E38" s="27">
        <v>6.3720930232558137</v>
      </c>
      <c r="F38" s="27">
        <v>5.6653636701407057</v>
      </c>
      <c r="G38" s="11">
        <v>24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0</v>
      </c>
      <c r="D39" s="28">
        <v>41</v>
      </c>
      <c r="E39" s="27">
        <v>6.4146341463414638</v>
      </c>
      <c r="F39" s="27">
        <v>8.6947559188170924</v>
      </c>
      <c r="G39" s="11">
        <v>37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2</v>
      </c>
      <c r="E40" s="27">
        <v>6.5</v>
      </c>
      <c r="F40" s="27">
        <v>7.7781745930520225</v>
      </c>
      <c r="G40" s="11">
        <v>12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29.333333333333332</v>
      </c>
      <c r="F41" s="27">
        <v>37.166292972710274</v>
      </c>
      <c r="G41" s="11">
        <v>72</v>
      </c>
      <c r="H41" s="11">
        <v>4</v>
      </c>
      <c r="I41" s="3"/>
    </row>
    <row r="42" spans="1:9" ht="12.6" customHeight="1">
      <c r="A42" s="12" t="s">
        <v>5956</v>
      </c>
      <c r="B42" s="13" t="s">
        <v>2385</v>
      </c>
      <c r="C42" s="29">
        <v>0</v>
      </c>
      <c r="D42" s="28">
        <v>2053</v>
      </c>
      <c r="E42" s="27">
        <v>26.048709206039941</v>
      </c>
      <c r="F42" s="27">
        <v>22.032904786104481</v>
      </c>
      <c r="G42" s="11">
        <v>280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4</v>
      </c>
      <c r="E45" s="27">
        <v>10.25</v>
      </c>
      <c r="F45" s="27">
        <v>10.275375094532235</v>
      </c>
      <c r="G45" s="11">
        <v>24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3</v>
      </c>
      <c r="E47" s="27">
        <v>12</v>
      </c>
      <c r="F47" s="27">
        <v>0</v>
      </c>
      <c r="G47" s="11">
        <v>12</v>
      </c>
      <c r="H47" s="11">
        <v>12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15</v>
      </c>
      <c r="E48" s="27">
        <v>8.1333333333333329</v>
      </c>
      <c r="F48" s="27">
        <v>8.1404340588611532</v>
      </c>
      <c r="G48" s="11">
        <v>27</v>
      </c>
      <c r="H48" s="11">
        <v>1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1</v>
      </c>
      <c r="E49" s="27">
        <v>1</v>
      </c>
      <c r="F49" s="27" t="s">
        <v>961</v>
      </c>
      <c r="G49" s="11">
        <v>1</v>
      </c>
      <c r="H49" s="11">
        <v>1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5</v>
      </c>
      <c r="E50" s="27">
        <v>7</v>
      </c>
      <c r="F50" s="27">
        <v>4.5825756949558398</v>
      </c>
      <c r="G50" s="11">
        <v>12</v>
      </c>
      <c r="H50" s="11">
        <v>3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8</v>
      </c>
      <c r="E53" s="27">
        <v>8.25</v>
      </c>
      <c r="F53" s="27">
        <v>4.0620192023179804</v>
      </c>
      <c r="G53" s="11">
        <v>12</v>
      </c>
      <c r="H53" s="11">
        <v>4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76</v>
      </c>
      <c r="E54" s="27">
        <v>5.8026315789473681</v>
      </c>
      <c r="F54" s="27">
        <v>5.2281793818807332</v>
      </c>
      <c r="G54" s="11">
        <v>26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1</v>
      </c>
      <c r="E55" s="27">
        <v>13</v>
      </c>
      <c r="F55" s="27" t="s">
        <v>961</v>
      </c>
      <c r="G55" s="11">
        <v>13</v>
      </c>
      <c r="H55" s="11">
        <v>13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12</v>
      </c>
      <c r="E56" s="27">
        <v>15.25</v>
      </c>
      <c r="F56" s="27">
        <v>12.785823114968888</v>
      </c>
      <c r="G56" s="11">
        <v>53</v>
      </c>
      <c r="H56" s="11">
        <v>4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1</v>
      </c>
      <c r="E57" s="27">
        <v>12</v>
      </c>
      <c r="F57" s="27" t="s">
        <v>961</v>
      </c>
      <c r="G57" s="11">
        <v>12</v>
      </c>
      <c r="H57" s="11">
        <v>12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15</v>
      </c>
      <c r="E58" s="27">
        <v>10.866666666666667</v>
      </c>
      <c r="F58" s="27">
        <v>13.119596393327408</v>
      </c>
      <c r="G58" s="11">
        <v>52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5</v>
      </c>
      <c r="E60" s="27">
        <v>6.2</v>
      </c>
      <c r="F60" s="27">
        <v>5.4037024344425184</v>
      </c>
      <c r="G60" s="11">
        <v>12</v>
      </c>
      <c r="H60" s="11">
        <v>1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7</v>
      </c>
      <c r="E61" s="27">
        <v>9.1428571428571423</v>
      </c>
      <c r="F61" s="27">
        <v>12.928374110570019</v>
      </c>
      <c r="G61" s="11">
        <v>36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227</v>
      </c>
      <c r="E62" s="27">
        <v>9.4581497797356828</v>
      </c>
      <c r="F62" s="27">
        <v>7.6303865125856545</v>
      </c>
      <c r="G62" s="11">
        <v>52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3</v>
      </c>
      <c r="E63" s="27">
        <v>12</v>
      </c>
      <c r="F63" s="27">
        <v>0</v>
      </c>
      <c r="G63" s="11">
        <v>12</v>
      </c>
      <c r="H63" s="11">
        <v>12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21</v>
      </c>
      <c r="E64" s="27">
        <v>6.0952380952380949</v>
      </c>
      <c r="F64" s="27">
        <v>4.592436846650827</v>
      </c>
      <c r="G64" s="11">
        <v>12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1</v>
      </c>
      <c r="E65" s="27">
        <v>12</v>
      </c>
      <c r="F65" s="27" t="s">
        <v>961</v>
      </c>
      <c r="G65" s="11">
        <v>12</v>
      </c>
      <c r="H65" s="11">
        <v>12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12</v>
      </c>
      <c r="E66" s="27">
        <v>6.666666666666667</v>
      </c>
      <c r="F66" s="27">
        <v>6.9848320515155402</v>
      </c>
      <c r="G66" s="11">
        <v>24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1</v>
      </c>
      <c r="E69" s="27">
        <v>2</v>
      </c>
      <c r="F69" s="27" t="s">
        <v>961</v>
      </c>
      <c r="G69" s="11">
        <v>2</v>
      </c>
      <c r="H69" s="11">
        <v>2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7</v>
      </c>
      <c r="E74" s="27">
        <v>6.2857142857142856</v>
      </c>
      <c r="F74" s="27">
        <v>5.4379618030497943</v>
      </c>
      <c r="G74" s="11">
        <v>12</v>
      </c>
      <c r="H74" s="11">
        <v>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59</v>
      </c>
      <c r="E75" s="27">
        <v>7.7627118644067794</v>
      </c>
      <c r="F75" s="27">
        <v>4.9142262977198801</v>
      </c>
      <c r="G75" s="11">
        <v>12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1</v>
      </c>
      <c r="E76" s="27">
        <v>1</v>
      </c>
      <c r="F76" s="27" t="s">
        <v>961</v>
      </c>
      <c r="G76" s="11">
        <v>1</v>
      </c>
      <c r="H76" s="11">
        <v>1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139</v>
      </c>
      <c r="E77" s="27">
        <v>6.8129496402877701</v>
      </c>
      <c r="F77" s="27">
        <v>7.2066478421408888</v>
      </c>
      <c r="G77" s="11">
        <v>47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9</v>
      </c>
      <c r="E78" s="27">
        <v>6.8888888888888893</v>
      </c>
      <c r="F78" s="27">
        <v>4.9860917672171974</v>
      </c>
      <c r="G78" s="11">
        <v>12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2</v>
      </c>
      <c r="E79" s="27">
        <v>3</v>
      </c>
      <c r="F79" s="27">
        <v>1.4142135623730951</v>
      </c>
      <c r="G79" s="11">
        <v>4</v>
      </c>
      <c r="H79" s="11">
        <v>2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83</v>
      </c>
      <c r="E80" s="27">
        <v>5.3132530120481931</v>
      </c>
      <c r="F80" s="27">
        <v>7.0190120054581193</v>
      </c>
      <c r="G80" s="11">
        <v>53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0</v>
      </c>
      <c r="D81" s="28">
        <v>594</v>
      </c>
      <c r="E81" s="27">
        <v>7.0454545454545459</v>
      </c>
      <c r="F81" s="27">
        <v>9.6409200899550225</v>
      </c>
      <c r="G81" s="11">
        <v>147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88</v>
      </c>
      <c r="E82" s="27">
        <v>7.8863636363636367</v>
      </c>
      <c r="F82" s="27">
        <v>8.1922753329350755</v>
      </c>
      <c r="G82" s="11">
        <v>52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86</v>
      </c>
      <c r="E83" s="27">
        <v>7.5930232558139537</v>
      </c>
      <c r="F83" s="27">
        <v>4.9808525303269686</v>
      </c>
      <c r="G83" s="11">
        <v>24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151</v>
      </c>
      <c r="E84" s="27">
        <v>8.8609271523178812</v>
      </c>
      <c r="F84" s="27">
        <v>7.93392692605567</v>
      </c>
      <c r="G84" s="11">
        <v>52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11</v>
      </c>
      <c r="E85" s="27">
        <v>7.6363636363636367</v>
      </c>
      <c r="F85" s="27">
        <v>5.0452497910951299</v>
      </c>
      <c r="G85" s="11">
        <v>12</v>
      </c>
      <c r="H85" s="11">
        <v>2</v>
      </c>
      <c r="I85" s="3"/>
    </row>
    <row r="86" spans="1:9" ht="12.6" customHeight="1">
      <c r="A86" s="12" t="s">
        <v>1670</v>
      </c>
      <c r="B86" s="13" t="s">
        <v>1780</v>
      </c>
      <c r="C86" s="29">
        <v>0</v>
      </c>
      <c r="D86" s="28">
        <v>363</v>
      </c>
      <c r="E86" s="27">
        <v>7.4628099173553721</v>
      </c>
      <c r="F86" s="27">
        <v>6.4165376659429745</v>
      </c>
      <c r="G86" s="11">
        <v>52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275</v>
      </c>
      <c r="E87" s="27">
        <v>8.1418181818181825</v>
      </c>
      <c r="F87" s="27">
        <v>6.760088187486013</v>
      </c>
      <c r="G87" s="11">
        <v>69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75</v>
      </c>
      <c r="E88" s="27">
        <v>6.7733333333333334</v>
      </c>
      <c r="F88" s="27">
        <v>4.7093160498800311</v>
      </c>
      <c r="G88" s="11">
        <v>12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587</v>
      </c>
      <c r="E89" s="27">
        <v>8.4821124361158429</v>
      </c>
      <c r="F89" s="27">
        <v>6.5759623000468066</v>
      </c>
      <c r="G89" s="11">
        <v>52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23</v>
      </c>
      <c r="E90" s="27">
        <v>7.2608695652173916</v>
      </c>
      <c r="F90" s="27">
        <v>7.9270388332612338</v>
      </c>
      <c r="G90" s="11">
        <v>36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135</v>
      </c>
      <c r="E91" s="27">
        <v>6.7851851851851848</v>
      </c>
      <c r="F91" s="27">
        <v>5.0154763247330747</v>
      </c>
      <c r="G91" s="11">
        <v>24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1</v>
      </c>
      <c r="E92" s="27">
        <v>1</v>
      </c>
      <c r="F92" s="27" t="s">
        <v>961</v>
      </c>
      <c r="G92" s="11">
        <v>1</v>
      </c>
      <c r="H92" s="11">
        <v>1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29</v>
      </c>
      <c r="E93" s="27">
        <v>8.8965517241379306</v>
      </c>
      <c r="F93" s="27">
        <v>5.8635973087358906</v>
      </c>
      <c r="G93" s="11">
        <v>24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0</v>
      </c>
      <c r="D94" s="28">
        <v>3242</v>
      </c>
      <c r="E94" s="27">
        <v>11.122455274521901</v>
      </c>
      <c r="F94" s="27">
        <v>9.5505667198427595</v>
      </c>
      <c r="G94" s="11">
        <v>277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1</v>
      </c>
      <c r="E96" s="27">
        <v>12</v>
      </c>
      <c r="F96" s="27" t="s">
        <v>961</v>
      </c>
      <c r="G96" s="11">
        <v>12</v>
      </c>
      <c r="H96" s="11">
        <v>12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15</v>
      </c>
      <c r="E98" s="27">
        <v>6.0666666666666664</v>
      </c>
      <c r="F98" s="27">
        <v>4.7429145148566709</v>
      </c>
      <c r="G98" s="11">
        <v>12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4</v>
      </c>
      <c r="E99" s="27">
        <v>4.25</v>
      </c>
      <c r="F99" s="27">
        <v>5.1881274720911268</v>
      </c>
      <c r="G99" s="11">
        <v>12</v>
      </c>
      <c r="H99" s="11">
        <v>1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10</v>
      </c>
      <c r="E100" s="27">
        <v>6.7</v>
      </c>
      <c r="F100" s="27">
        <v>5.6184220797895446</v>
      </c>
      <c r="G100" s="11">
        <v>12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97</v>
      </c>
      <c r="E101" s="27">
        <v>9.6288659793814428</v>
      </c>
      <c r="F101" s="27">
        <v>7.0049381207546277</v>
      </c>
      <c r="G101" s="11">
        <v>48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24</v>
      </c>
      <c r="F102" s="27" t="s">
        <v>961</v>
      </c>
      <c r="G102" s="11">
        <v>24</v>
      </c>
      <c r="H102" s="11">
        <v>24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44</v>
      </c>
      <c r="E103" s="27">
        <v>8.6136363636363633</v>
      </c>
      <c r="F103" s="27">
        <v>4.626596061956068</v>
      </c>
      <c r="G103" s="11">
        <v>18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181</v>
      </c>
      <c r="E104" s="27">
        <v>10.276243093922652</v>
      </c>
      <c r="F104" s="27">
        <v>6.8622104655796132</v>
      </c>
      <c r="G104" s="11">
        <v>52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990</v>
      </c>
      <c r="E105" s="27">
        <v>10.155555555555555</v>
      </c>
      <c r="F105" s="27">
        <v>12.169266450772342</v>
      </c>
      <c r="G105" s="11">
        <v>302</v>
      </c>
      <c r="H105" s="11">
        <v>1</v>
      </c>
      <c r="I105" s="3"/>
    </row>
    <row r="106" spans="1:9" ht="12.6" customHeight="1">
      <c r="A106" s="12" t="s">
        <v>497</v>
      </c>
      <c r="B106" s="13" t="s">
        <v>5528</v>
      </c>
      <c r="C106" s="29">
        <v>0</v>
      </c>
      <c r="D106" s="28">
        <v>9</v>
      </c>
      <c r="E106" s="27">
        <v>8.5555555555555554</v>
      </c>
      <c r="F106" s="27">
        <v>7.9232428826698085</v>
      </c>
      <c r="G106" s="11">
        <v>26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0</v>
      </c>
      <c r="D107" s="135">
        <v>12899</v>
      </c>
      <c r="E107" s="184">
        <v>12.147685867121483</v>
      </c>
      <c r="F107" s="184">
        <v>14.700165711682741</v>
      </c>
      <c r="G107" s="142">
        <v>365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4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1539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325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57</v>
      </c>
      <c r="E7" s="27">
        <v>9.0701754385964914</v>
      </c>
      <c r="F7" s="27">
        <v>7.4686479200981193</v>
      </c>
      <c r="G7" s="11">
        <v>51</v>
      </c>
      <c r="H7" s="11">
        <v>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2</v>
      </c>
      <c r="E9" s="27">
        <v>1</v>
      </c>
      <c r="F9" s="27">
        <v>0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2</v>
      </c>
      <c r="E10" s="27">
        <v>12</v>
      </c>
      <c r="F10" s="27">
        <v>0</v>
      </c>
      <c r="G10" s="11">
        <v>12</v>
      </c>
      <c r="H10" s="11">
        <v>12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15</v>
      </c>
      <c r="E11" s="27">
        <v>25.2</v>
      </c>
      <c r="F11" s="27">
        <v>22.396428286671071</v>
      </c>
      <c r="G11" s="11">
        <v>78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24</v>
      </c>
      <c r="E12" s="27">
        <v>6.583333333333333</v>
      </c>
      <c r="F12" s="27">
        <v>7.4127778438530614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5</v>
      </c>
      <c r="D15" s="28">
        <v>859</v>
      </c>
      <c r="E15" s="27">
        <v>41.125727590221189</v>
      </c>
      <c r="F15" s="27">
        <v>309.85334229480088</v>
      </c>
      <c r="G15" s="11">
        <v>8760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1</v>
      </c>
      <c r="D16" s="28">
        <v>184</v>
      </c>
      <c r="E16" s="27">
        <v>50.978260869565219</v>
      </c>
      <c r="F16" s="27">
        <v>329.53611967375667</v>
      </c>
      <c r="G16" s="11">
        <v>4380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2</v>
      </c>
      <c r="D17" s="28">
        <v>169</v>
      </c>
      <c r="E17" s="27">
        <v>101.42603550295858</v>
      </c>
      <c r="F17" s="27">
        <v>694.60222140789654</v>
      </c>
      <c r="G17" s="11">
        <v>8760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9</v>
      </c>
      <c r="E18" s="27">
        <v>10.555555555555555</v>
      </c>
      <c r="F18" s="27">
        <v>14.841757907262124</v>
      </c>
      <c r="G18" s="11">
        <v>48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15</v>
      </c>
      <c r="E19" s="27">
        <v>14.4</v>
      </c>
      <c r="F19" s="27">
        <v>12.816284284344775</v>
      </c>
      <c r="G19" s="11">
        <v>50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9</v>
      </c>
      <c r="D20" s="28">
        <v>119</v>
      </c>
      <c r="E20" s="27">
        <v>276.94117647058823</v>
      </c>
      <c r="F20" s="27">
        <v>1319.3992424271162</v>
      </c>
      <c r="G20" s="11">
        <v>8472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25</v>
      </c>
      <c r="E21" s="27">
        <v>15.96</v>
      </c>
      <c r="F21" s="27">
        <v>17.917589123540033</v>
      </c>
      <c r="G21" s="11">
        <v>78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14</v>
      </c>
      <c r="D22" s="28">
        <v>606</v>
      </c>
      <c r="E22" s="27">
        <v>222.15511551155114</v>
      </c>
      <c r="F22" s="27">
        <v>1252.1033064204387</v>
      </c>
      <c r="G22" s="11">
        <v>8760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2</v>
      </c>
      <c r="D23" s="28">
        <v>34</v>
      </c>
      <c r="E23" s="27">
        <v>175.02941176470588</v>
      </c>
      <c r="F23" s="27">
        <v>746.57137454536291</v>
      </c>
      <c r="G23" s="11">
        <v>4380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51</v>
      </c>
      <c r="E24" s="27">
        <v>13.470588235294118</v>
      </c>
      <c r="F24" s="27">
        <v>14.4462492587889</v>
      </c>
      <c r="G24" s="11">
        <v>78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59</v>
      </c>
      <c r="E25" s="27">
        <v>17.423728813559322</v>
      </c>
      <c r="F25" s="27">
        <v>47.459312297875314</v>
      </c>
      <c r="G25" s="11">
        <v>365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4</v>
      </c>
      <c r="E26" s="27">
        <v>9.25</v>
      </c>
      <c r="F26" s="27">
        <v>5.5</v>
      </c>
      <c r="G26" s="11">
        <v>12</v>
      </c>
      <c r="H26" s="11">
        <v>1</v>
      </c>
      <c r="I26" s="3"/>
    </row>
    <row r="27" spans="1:9" ht="12.6" customHeight="1">
      <c r="A27" s="12" t="s">
        <v>469</v>
      </c>
      <c r="B27" s="13" t="s">
        <v>2370</v>
      </c>
      <c r="C27" s="29">
        <v>2</v>
      </c>
      <c r="D27" s="28">
        <v>171</v>
      </c>
      <c r="E27" s="27">
        <v>126.01754385964912</v>
      </c>
      <c r="F27" s="27">
        <v>943.55665357938733</v>
      </c>
      <c r="G27" s="11">
        <v>8760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2</v>
      </c>
      <c r="D28" s="28">
        <v>157</v>
      </c>
      <c r="E28" s="27">
        <v>50.076433121019107</v>
      </c>
      <c r="F28" s="27">
        <v>121.20947863212984</v>
      </c>
      <c r="G28" s="11">
        <v>1095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98</v>
      </c>
      <c r="E29" s="27">
        <v>133.96938775510205</v>
      </c>
      <c r="F29" s="27">
        <v>866.89003873583363</v>
      </c>
      <c r="G29" s="11">
        <v>8544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443</v>
      </c>
      <c r="E30" s="27">
        <v>53.602708803611741</v>
      </c>
      <c r="F30" s="27">
        <v>486.07131312247753</v>
      </c>
      <c r="G30" s="11">
        <v>8239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69</v>
      </c>
      <c r="E31" s="27">
        <v>23.028985507246375</v>
      </c>
      <c r="F31" s="27">
        <v>58.866741587522405</v>
      </c>
      <c r="G31" s="11">
        <v>365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70</v>
      </c>
      <c r="E32" s="27">
        <v>35.928571428571431</v>
      </c>
      <c r="F32" s="27">
        <v>79.810159069401877</v>
      </c>
      <c r="G32" s="11">
        <v>367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49</v>
      </c>
      <c r="E33" s="27">
        <v>18.142857142857142</v>
      </c>
      <c r="F33" s="27">
        <v>51.923019942988681</v>
      </c>
      <c r="G33" s="11">
        <v>365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1</v>
      </c>
      <c r="D34" s="28">
        <v>226</v>
      </c>
      <c r="E34" s="27">
        <v>64.06637168141593</v>
      </c>
      <c r="F34" s="27">
        <v>584.66301026764233</v>
      </c>
      <c r="G34" s="11">
        <v>8760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138</v>
      </c>
      <c r="E35" s="27">
        <v>83.427536231884062</v>
      </c>
      <c r="F35" s="27">
        <v>726.20572669485091</v>
      </c>
      <c r="G35" s="11">
        <v>8520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21</v>
      </c>
      <c r="E36" s="27">
        <v>10.904761904761905</v>
      </c>
      <c r="F36" s="27">
        <v>10.358111613150159</v>
      </c>
      <c r="G36" s="11">
        <v>48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1</v>
      </c>
      <c r="D37" s="28">
        <v>370</v>
      </c>
      <c r="E37" s="27">
        <v>31.732432432432432</v>
      </c>
      <c r="F37" s="27">
        <v>92.811323467101445</v>
      </c>
      <c r="G37" s="11">
        <v>999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47</v>
      </c>
      <c r="E38" s="27">
        <v>22.787234042553191</v>
      </c>
      <c r="F38" s="27">
        <v>53.932299014280602</v>
      </c>
      <c r="G38" s="11">
        <v>365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2</v>
      </c>
      <c r="D39" s="28">
        <v>45</v>
      </c>
      <c r="E39" s="27">
        <v>20.222222222222221</v>
      </c>
      <c r="F39" s="27">
        <v>54.941245017203642</v>
      </c>
      <c r="G39" s="11">
        <v>365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5</v>
      </c>
      <c r="E40" s="27">
        <v>10.6</v>
      </c>
      <c r="F40" s="27">
        <v>8.9330845736509179</v>
      </c>
      <c r="G40" s="11">
        <v>24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243.66666666666666</v>
      </c>
      <c r="F41" s="27">
        <v>210.15549798502377</v>
      </c>
      <c r="G41" s="11">
        <v>365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7</v>
      </c>
      <c r="D42" s="28">
        <v>1983</v>
      </c>
      <c r="E42" s="27">
        <v>33.206253151790214</v>
      </c>
      <c r="F42" s="27">
        <v>279.44291077909401</v>
      </c>
      <c r="G42" s="11">
        <v>8760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3</v>
      </c>
      <c r="E45" s="27">
        <v>8.6666666666666661</v>
      </c>
      <c r="F45" s="27">
        <v>13.279056191361393</v>
      </c>
      <c r="G45" s="11">
        <v>24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2</v>
      </c>
      <c r="E47" s="27">
        <v>12</v>
      </c>
      <c r="F47" s="27">
        <v>0</v>
      </c>
      <c r="G47" s="11">
        <v>12</v>
      </c>
      <c r="H47" s="11">
        <v>12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17</v>
      </c>
      <c r="E48" s="27">
        <v>14.823529411764707</v>
      </c>
      <c r="F48" s="27">
        <v>15.926531692892395</v>
      </c>
      <c r="G48" s="11">
        <v>53</v>
      </c>
      <c r="H48" s="11">
        <v>2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1</v>
      </c>
      <c r="E49" s="27">
        <v>24</v>
      </c>
      <c r="F49" s="27" t="s">
        <v>961</v>
      </c>
      <c r="G49" s="11">
        <v>24</v>
      </c>
      <c r="H49" s="11">
        <v>24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9</v>
      </c>
      <c r="E50" s="27">
        <v>12</v>
      </c>
      <c r="F50" s="27">
        <v>7.7620873481300121</v>
      </c>
      <c r="G50" s="11">
        <v>24</v>
      </c>
      <c r="H50" s="11">
        <v>3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9</v>
      </c>
      <c r="E53" s="27">
        <v>53.444444444444443</v>
      </c>
      <c r="F53" s="27">
        <v>117.62026941721302</v>
      </c>
      <c r="G53" s="11">
        <v>365</v>
      </c>
      <c r="H53" s="11">
        <v>1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60</v>
      </c>
      <c r="E54" s="27">
        <v>12.9</v>
      </c>
      <c r="F54" s="27">
        <v>12.343529149493948</v>
      </c>
      <c r="G54" s="11">
        <v>53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10</v>
      </c>
      <c r="E56" s="27">
        <v>25.6</v>
      </c>
      <c r="F56" s="27">
        <v>22.544770273095857</v>
      </c>
      <c r="G56" s="11">
        <v>78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3</v>
      </c>
      <c r="E57" s="27">
        <v>21</v>
      </c>
      <c r="F57" s="27">
        <v>25.709920264364882</v>
      </c>
      <c r="G57" s="11">
        <v>50</v>
      </c>
      <c r="H57" s="11">
        <v>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15</v>
      </c>
      <c r="E58" s="27">
        <v>13.333333333333334</v>
      </c>
      <c r="F58" s="27">
        <v>8.423323628614833</v>
      </c>
      <c r="G58" s="11">
        <v>29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3</v>
      </c>
      <c r="E59" s="27">
        <v>14.666666666666666</v>
      </c>
      <c r="F59" s="27">
        <v>23.671361036774655</v>
      </c>
      <c r="G59" s="11">
        <v>42</v>
      </c>
      <c r="H59" s="11">
        <v>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5</v>
      </c>
      <c r="E60" s="27">
        <v>12</v>
      </c>
      <c r="F60" s="27">
        <v>0</v>
      </c>
      <c r="G60" s="11">
        <v>12</v>
      </c>
      <c r="H60" s="11">
        <v>12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6</v>
      </c>
      <c r="E61" s="27">
        <v>14.166666666666666</v>
      </c>
      <c r="F61" s="27">
        <v>19.083151381956458</v>
      </c>
      <c r="G61" s="11">
        <v>52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214</v>
      </c>
      <c r="E62" s="27">
        <v>21.130841121495326</v>
      </c>
      <c r="F62" s="27">
        <v>44.154569329984675</v>
      </c>
      <c r="G62" s="11">
        <v>365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3</v>
      </c>
      <c r="E63" s="27">
        <v>8.3333333333333339</v>
      </c>
      <c r="F63" s="27">
        <v>6.3508529610858835</v>
      </c>
      <c r="G63" s="11">
        <v>12</v>
      </c>
      <c r="H63" s="11">
        <v>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18</v>
      </c>
      <c r="E64" s="27">
        <v>13.111111111111111</v>
      </c>
      <c r="F64" s="27">
        <v>6.1728903411123941</v>
      </c>
      <c r="G64" s="11">
        <v>26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1</v>
      </c>
      <c r="E65" s="27">
        <v>12</v>
      </c>
      <c r="F65" s="27" t="s">
        <v>961</v>
      </c>
      <c r="G65" s="11">
        <v>12</v>
      </c>
      <c r="H65" s="11">
        <v>12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12</v>
      </c>
      <c r="E66" s="27">
        <v>45.166666666666664</v>
      </c>
      <c r="F66" s="27">
        <v>101.57024737350575</v>
      </c>
      <c r="G66" s="11">
        <v>365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1</v>
      </c>
      <c r="E69" s="27">
        <v>2</v>
      </c>
      <c r="F69" s="27" t="s">
        <v>961</v>
      </c>
      <c r="G69" s="11">
        <v>2</v>
      </c>
      <c r="H69" s="11">
        <v>2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8</v>
      </c>
      <c r="E74" s="27">
        <v>11.125</v>
      </c>
      <c r="F74" s="27">
        <v>10.048987155785545</v>
      </c>
      <c r="G74" s="11">
        <v>26</v>
      </c>
      <c r="H74" s="11">
        <v>1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44</v>
      </c>
      <c r="E75" s="27">
        <v>14.840909090909092</v>
      </c>
      <c r="F75" s="27">
        <v>14.081066261519785</v>
      </c>
      <c r="G75" s="11">
        <v>58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2</v>
      </c>
      <c r="E76" s="27">
        <v>18</v>
      </c>
      <c r="F76" s="27">
        <v>8.4852813742385695</v>
      </c>
      <c r="G76" s="11">
        <v>24</v>
      </c>
      <c r="H76" s="11">
        <v>12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141</v>
      </c>
      <c r="E77" s="27">
        <v>98.219858156028366</v>
      </c>
      <c r="F77" s="27">
        <v>743.92743590255577</v>
      </c>
      <c r="G77" s="11">
        <v>8760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8</v>
      </c>
      <c r="E78" s="27">
        <v>18.125</v>
      </c>
      <c r="F78" s="27">
        <v>18.035183867730797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1</v>
      </c>
      <c r="E79" s="27">
        <v>4</v>
      </c>
      <c r="F79" s="27" t="s">
        <v>961</v>
      </c>
      <c r="G79" s="11">
        <v>4</v>
      </c>
      <c r="H79" s="11">
        <v>4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92</v>
      </c>
      <c r="E80" s="27">
        <v>5.1086956521739131</v>
      </c>
      <c r="F80" s="27">
        <v>4.7218373257165842</v>
      </c>
      <c r="G80" s="11">
        <v>14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1</v>
      </c>
      <c r="D81" s="28">
        <v>377</v>
      </c>
      <c r="E81" s="27">
        <v>18.572944297082227</v>
      </c>
      <c r="F81" s="27">
        <v>35.743629250532862</v>
      </c>
      <c r="G81" s="11">
        <v>365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76</v>
      </c>
      <c r="E82" s="27">
        <v>19.065789473684209</v>
      </c>
      <c r="F82" s="27">
        <v>42.59900954288829</v>
      </c>
      <c r="G82" s="11">
        <v>365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81</v>
      </c>
      <c r="E83" s="27">
        <v>15.753086419753087</v>
      </c>
      <c r="F83" s="27">
        <v>13.04753890988405</v>
      </c>
      <c r="G83" s="11">
        <v>72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160</v>
      </c>
      <c r="E84" s="27">
        <v>29.425000000000001</v>
      </c>
      <c r="F84" s="27">
        <v>69.899168168811741</v>
      </c>
      <c r="G84" s="11">
        <v>624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15</v>
      </c>
      <c r="E85" s="27">
        <v>21.666666666666668</v>
      </c>
      <c r="F85" s="27">
        <v>16.198177440099624</v>
      </c>
      <c r="G85" s="11">
        <v>49</v>
      </c>
      <c r="H85" s="11">
        <v>2</v>
      </c>
      <c r="I85" s="3"/>
    </row>
    <row r="86" spans="1:9" ht="12.6" customHeight="1">
      <c r="A86" s="12" t="s">
        <v>1670</v>
      </c>
      <c r="B86" s="13" t="s">
        <v>1780</v>
      </c>
      <c r="C86" s="29">
        <v>1</v>
      </c>
      <c r="D86" s="28">
        <v>345</v>
      </c>
      <c r="E86" s="27">
        <v>44.286956521739128</v>
      </c>
      <c r="F86" s="27">
        <v>472.30807161174545</v>
      </c>
      <c r="G86" s="11">
        <v>8760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247</v>
      </c>
      <c r="E87" s="27">
        <v>22.327935222672064</v>
      </c>
      <c r="F87" s="27">
        <v>47.788083916584803</v>
      </c>
      <c r="G87" s="11">
        <v>365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69</v>
      </c>
      <c r="E88" s="27">
        <v>19.10144927536232</v>
      </c>
      <c r="F88" s="27">
        <v>43.638267383360372</v>
      </c>
      <c r="G88" s="11">
        <v>365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493</v>
      </c>
      <c r="E89" s="27">
        <v>22.306288032454361</v>
      </c>
      <c r="F89" s="27">
        <v>36.160908195432462</v>
      </c>
      <c r="G89" s="11">
        <v>365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23</v>
      </c>
      <c r="E90" s="27">
        <v>7.0434782608695654</v>
      </c>
      <c r="F90" s="27">
        <v>5.1652533236263647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141</v>
      </c>
      <c r="E91" s="27">
        <v>15.900709219858156</v>
      </c>
      <c r="F91" s="27">
        <v>14.059722088565623</v>
      </c>
      <c r="G91" s="11">
        <v>104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1</v>
      </c>
      <c r="E92" s="27">
        <v>12</v>
      </c>
      <c r="F92" s="27" t="s">
        <v>961</v>
      </c>
      <c r="G92" s="11">
        <v>12</v>
      </c>
      <c r="H92" s="11">
        <v>12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17</v>
      </c>
      <c r="E93" s="27">
        <v>30.176470588235293</v>
      </c>
      <c r="F93" s="27">
        <v>86.434393685411521</v>
      </c>
      <c r="G93" s="11">
        <v>365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7</v>
      </c>
      <c r="D94" s="28">
        <v>2832</v>
      </c>
      <c r="E94" s="27">
        <v>20.778601694915253</v>
      </c>
      <c r="F94" s="27">
        <v>44.333313259019206</v>
      </c>
      <c r="G94" s="11">
        <v>365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1</v>
      </c>
      <c r="E95" s="27">
        <v>12</v>
      </c>
      <c r="F95" s="27" t="s">
        <v>961</v>
      </c>
      <c r="G95" s="11">
        <v>12</v>
      </c>
      <c r="H95" s="11">
        <v>12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1</v>
      </c>
      <c r="E97" s="27">
        <v>12</v>
      </c>
      <c r="F97" s="27" t="s">
        <v>961</v>
      </c>
      <c r="G97" s="11">
        <v>12</v>
      </c>
      <c r="H97" s="11">
        <v>12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18</v>
      </c>
      <c r="E98" s="27">
        <v>11</v>
      </c>
      <c r="F98" s="27">
        <v>9.6039207679804957</v>
      </c>
      <c r="G98" s="11">
        <v>36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4</v>
      </c>
      <c r="E99" s="27">
        <v>10</v>
      </c>
      <c r="F99" s="27">
        <v>4</v>
      </c>
      <c r="G99" s="11">
        <v>12</v>
      </c>
      <c r="H99" s="11">
        <v>4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13</v>
      </c>
      <c r="E100" s="27">
        <v>41.769230769230766</v>
      </c>
      <c r="F100" s="27">
        <v>98.014585518477674</v>
      </c>
      <c r="G100" s="11">
        <v>365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74</v>
      </c>
      <c r="E101" s="27">
        <v>134.71621621621622</v>
      </c>
      <c r="F101" s="27">
        <v>1017.286001463958</v>
      </c>
      <c r="G101" s="11">
        <v>8760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35</v>
      </c>
      <c r="E103" s="27">
        <v>51.771428571428572</v>
      </c>
      <c r="F103" s="27">
        <v>114.76858704117853</v>
      </c>
      <c r="G103" s="11">
        <v>365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178</v>
      </c>
      <c r="E104" s="27">
        <v>19.230337078651687</v>
      </c>
      <c r="F104" s="27">
        <v>47.438902495127699</v>
      </c>
      <c r="G104" s="11">
        <v>365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1014</v>
      </c>
      <c r="E105" s="27">
        <v>34.086785009861934</v>
      </c>
      <c r="F105" s="27">
        <v>278.47952060921028</v>
      </c>
      <c r="G105" s="11">
        <v>8760</v>
      </c>
      <c r="H105" s="11">
        <v>1</v>
      </c>
      <c r="I105" s="3"/>
    </row>
    <row r="106" spans="1:9" ht="12.6" customHeight="1">
      <c r="A106" s="12" t="s">
        <v>497</v>
      </c>
      <c r="B106" s="13" t="s">
        <v>5528</v>
      </c>
      <c r="C106" s="29">
        <v>0</v>
      </c>
      <c r="D106" s="28">
        <v>9</v>
      </c>
      <c r="E106" s="27">
        <v>12</v>
      </c>
      <c r="F106" s="27">
        <v>9.1515026088615627</v>
      </c>
      <c r="G106" s="11">
        <v>26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57</v>
      </c>
      <c r="D107" s="135">
        <v>13045</v>
      </c>
      <c r="E107" s="184">
        <v>46.002912993484095</v>
      </c>
      <c r="F107" s="184">
        <v>424.22753002560336</v>
      </c>
      <c r="G107" s="142">
        <v>8760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9"/>
  <dimension ref="A1:I12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1540</v>
      </c>
      <c r="B3" s="2"/>
      <c r="C3" s="2"/>
      <c r="E3" s="3"/>
      <c r="F3" s="3"/>
      <c r="G3" s="45"/>
      <c r="H3" s="45"/>
      <c r="I3" s="3"/>
    </row>
    <row r="4" spans="1:9">
      <c r="A4" s="1"/>
      <c r="B4" s="2"/>
      <c r="C4" s="2"/>
      <c r="E4" s="3"/>
      <c r="F4" s="3"/>
      <c r="G4" s="45" t="s">
        <v>2438</v>
      </c>
      <c r="H4" s="45" t="s">
        <v>5513</v>
      </c>
      <c r="I4" s="3"/>
    </row>
    <row r="5" spans="1:9" ht="12.6" customHeight="1">
      <c r="A5" s="209" t="s">
        <v>1260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2" t="s">
        <v>449</v>
      </c>
      <c r="B7" s="13" t="s">
        <v>2802</v>
      </c>
      <c r="C7" s="29">
        <v>0</v>
      </c>
      <c r="D7" s="28">
        <v>52</v>
      </c>
      <c r="E7" s="27">
        <v>9.7307692307692299</v>
      </c>
      <c r="F7" s="27">
        <v>7.4862367430607177</v>
      </c>
      <c r="G7" s="11">
        <v>51</v>
      </c>
      <c r="H7" s="11">
        <v>1</v>
      </c>
      <c r="I7" s="3"/>
    </row>
    <row r="8" spans="1:9" ht="12.6" customHeight="1">
      <c r="A8" s="12" t="s">
        <v>450</v>
      </c>
      <c r="B8" s="13" t="s">
        <v>955</v>
      </c>
      <c r="C8" s="29">
        <v>0</v>
      </c>
      <c r="D8" s="28">
        <v>1</v>
      </c>
      <c r="E8" s="27">
        <v>1</v>
      </c>
      <c r="F8" s="27" t="s">
        <v>961</v>
      </c>
      <c r="G8" s="11">
        <v>1</v>
      </c>
      <c r="H8" s="11">
        <v>1</v>
      </c>
      <c r="I8" s="3"/>
    </row>
    <row r="9" spans="1:9" ht="12.6" customHeight="1">
      <c r="A9" s="12" t="s">
        <v>451</v>
      </c>
      <c r="B9" s="13" t="s">
        <v>956</v>
      </c>
      <c r="C9" s="29">
        <v>0</v>
      </c>
      <c r="D9" s="28">
        <v>1</v>
      </c>
      <c r="E9" s="27">
        <v>1</v>
      </c>
      <c r="F9" s="27" t="s">
        <v>961</v>
      </c>
      <c r="G9" s="11">
        <v>1</v>
      </c>
      <c r="H9" s="11">
        <v>1</v>
      </c>
      <c r="I9" s="3"/>
    </row>
    <row r="10" spans="1:9" ht="12.6" customHeight="1">
      <c r="A10" s="12" t="s">
        <v>452</v>
      </c>
      <c r="B10" s="13" t="s">
        <v>957</v>
      </c>
      <c r="C10" s="29">
        <v>0</v>
      </c>
      <c r="D10" s="28">
        <v>2</v>
      </c>
      <c r="E10" s="27">
        <v>12</v>
      </c>
      <c r="F10" s="27">
        <v>0</v>
      </c>
      <c r="G10" s="11">
        <v>12</v>
      </c>
      <c r="H10" s="11">
        <v>12</v>
      </c>
      <c r="I10" s="3"/>
    </row>
    <row r="11" spans="1:9" ht="12.6" customHeight="1">
      <c r="A11" s="12" t="s">
        <v>453</v>
      </c>
      <c r="B11" s="13" t="s">
        <v>958</v>
      </c>
      <c r="C11" s="29">
        <v>0</v>
      </c>
      <c r="D11" s="28">
        <v>15</v>
      </c>
      <c r="E11" s="27">
        <v>25.2</v>
      </c>
      <c r="F11" s="27">
        <v>22.396428286671071</v>
      </c>
      <c r="G11" s="11">
        <v>78</v>
      </c>
      <c r="H11" s="11">
        <v>1</v>
      </c>
      <c r="I11" s="3"/>
    </row>
    <row r="12" spans="1:9" ht="12.6" customHeight="1">
      <c r="A12" s="12" t="s">
        <v>454</v>
      </c>
      <c r="B12" s="13" t="s">
        <v>959</v>
      </c>
      <c r="C12" s="29">
        <v>0</v>
      </c>
      <c r="D12" s="28">
        <v>24</v>
      </c>
      <c r="E12" s="27">
        <v>7.416666666666667</v>
      </c>
      <c r="F12" s="27">
        <v>7.7623207347033656</v>
      </c>
      <c r="G12" s="11">
        <v>24</v>
      </c>
      <c r="H12" s="11">
        <v>1</v>
      </c>
      <c r="I12" s="3"/>
    </row>
    <row r="13" spans="1:9" ht="12.6" customHeight="1">
      <c r="A13" s="12" t="s">
        <v>455</v>
      </c>
      <c r="B13" s="13" t="s">
        <v>960</v>
      </c>
      <c r="C13" s="29">
        <v>0</v>
      </c>
      <c r="D13" s="28">
        <v>1</v>
      </c>
      <c r="E13" s="27">
        <v>1</v>
      </c>
      <c r="F13" s="27" t="s">
        <v>961</v>
      </c>
      <c r="G13" s="11">
        <v>1</v>
      </c>
      <c r="H13" s="11">
        <v>1</v>
      </c>
      <c r="I13" s="3"/>
    </row>
    <row r="14" spans="1:9" ht="12.6" customHeight="1">
      <c r="A14" s="12" t="s">
        <v>456</v>
      </c>
      <c r="B14" s="13" t="s">
        <v>2357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2" t="s">
        <v>457</v>
      </c>
      <c r="B15" s="13" t="s">
        <v>2358</v>
      </c>
      <c r="C15" s="29">
        <v>5</v>
      </c>
      <c r="D15" s="28">
        <v>843</v>
      </c>
      <c r="E15" s="27">
        <v>42.209964412811388</v>
      </c>
      <c r="F15" s="27">
        <v>312.86741410373179</v>
      </c>
      <c r="G15" s="11">
        <v>8760</v>
      </c>
      <c r="H15" s="11">
        <v>1</v>
      </c>
      <c r="I15" s="3"/>
    </row>
    <row r="16" spans="1:9" ht="12.6" customHeight="1">
      <c r="A16" s="12" t="s">
        <v>458</v>
      </c>
      <c r="B16" s="13" t="s">
        <v>2359</v>
      </c>
      <c r="C16" s="29">
        <v>1</v>
      </c>
      <c r="D16" s="28">
        <v>179</v>
      </c>
      <c r="E16" s="27">
        <v>50.044692737430168</v>
      </c>
      <c r="F16" s="27">
        <v>333.24193764076813</v>
      </c>
      <c r="G16" s="11">
        <v>4380</v>
      </c>
      <c r="H16" s="11">
        <v>1</v>
      </c>
      <c r="I16" s="3"/>
    </row>
    <row r="17" spans="1:9" ht="12.6" customHeight="1">
      <c r="A17" s="12" t="s">
        <v>459</v>
      </c>
      <c r="B17" s="13" t="s">
        <v>2360</v>
      </c>
      <c r="C17" s="29">
        <v>2</v>
      </c>
      <c r="D17" s="28">
        <v>164</v>
      </c>
      <c r="E17" s="27">
        <v>102.42682926829268</v>
      </c>
      <c r="F17" s="27">
        <v>704.91712136068224</v>
      </c>
      <c r="G17" s="11">
        <v>8760</v>
      </c>
      <c r="H17" s="11">
        <v>1</v>
      </c>
      <c r="I17" s="3"/>
    </row>
    <row r="18" spans="1:9" ht="12.6" customHeight="1">
      <c r="A18" s="12" t="s">
        <v>460</v>
      </c>
      <c r="B18" s="13" t="s">
        <v>2361</v>
      </c>
      <c r="C18" s="29">
        <v>0</v>
      </c>
      <c r="D18" s="28">
        <v>10</v>
      </c>
      <c r="E18" s="27">
        <v>9.3000000000000007</v>
      </c>
      <c r="F18" s="27">
        <v>14.47641760473449</v>
      </c>
      <c r="G18" s="11">
        <v>48</v>
      </c>
      <c r="H18" s="11">
        <v>1</v>
      </c>
      <c r="I18" s="3"/>
    </row>
    <row r="19" spans="1:9" ht="12.6" customHeight="1">
      <c r="A19" s="12" t="s">
        <v>461</v>
      </c>
      <c r="B19" s="13" t="s">
        <v>2362</v>
      </c>
      <c r="C19" s="29">
        <v>0</v>
      </c>
      <c r="D19" s="28">
        <v>14</v>
      </c>
      <c r="E19" s="27">
        <v>14.071428571428571</v>
      </c>
      <c r="F19" s="27">
        <v>11.75037993306721</v>
      </c>
      <c r="G19" s="11">
        <v>50</v>
      </c>
      <c r="H19" s="11">
        <v>1</v>
      </c>
      <c r="I19" s="3"/>
    </row>
    <row r="20" spans="1:9" ht="12.6" customHeight="1">
      <c r="A20" s="12" t="s">
        <v>462</v>
      </c>
      <c r="B20" s="13" t="s">
        <v>2363</v>
      </c>
      <c r="C20" s="29">
        <v>8</v>
      </c>
      <c r="D20" s="28">
        <v>119</v>
      </c>
      <c r="E20" s="27">
        <v>276.53781512605042</v>
      </c>
      <c r="F20" s="27">
        <v>1319.1261089655181</v>
      </c>
      <c r="G20" s="11">
        <v>8472</v>
      </c>
      <c r="H20" s="11">
        <v>1</v>
      </c>
      <c r="I20" s="3"/>
    </row>
    <row r="21" spans="1:9" ht="12.6" customHeight="1">
      <c r="A21" s="12" t="s">
        <v>463</v>
      </c>
      <c r="B21" s="13" t="s">
        <v>2364</v>
      </c>
      <c r="C21" s="29">
        <v>0</v>
      </c>
      <c r="D21" s="28">
        <v>24</v>
      </c>
      <c r="E21" s="27">
        <v>16.583333333333332</v>
      </c>
      <c r="F21" s="27">
        <v>18.023937384505633</v>
      </c>
      <c r="G21" s="11">
        <v>78</v>
      </c>
      <c r="H21" s="11">
        <v>1</v>
      </c>
      <c r="I21" s="3"/>
    </row>
    <row r="22" spans="1:9" ht="12.6" customHeight="1">
      <c r="A22" s="12" t="s">
        <v>464</v>
      </c>
      <c r="B22" s="13" t="s">
        <v>2365</v>
      </c>
      <c r="C22" s="29">
        <v>13</v>
      </c>
      <c r="D22" s="28">
        <v>590</v>
      </c>
      <c r="E22" s="27">
        <v>228.39322033898304</v>
      </c>
      <c r="F22" s="27">
        <v>1268.7024819593637</v>
      </c>
      <c r="G22" s="11">
        <v>8760</v>
      </c>
      <c r="H22" s="11">
        <v>1</v>
      </c>
      <c r="I22" s="3"/>
    </row>
    <row r="23" spans="1:9" ht="12.6" customHeight="1">
      <c r="A23" s="12" t="s">
        <v>465</v>
      </c>
      <c r="B23" s="13" t="s">
        <v>2366</v>
      </c>
      <c r="C23" s="29">
        <v>2</v>
      </c>
      <c r="D23" s="28">
        <v>34</v>
      </c>
      <c r="E23" s="27">
        <v>174.1764705882353</v>
      </c>
      <c r="F23" s="27">
        <v>746.73265958047898</v>
      </c>
      <c r="G23" s="11">
        <v>4380</v>
      </c>
      <c r="H23" s="11">
        <v>1</v>
      </c>
      <c r="I23" s="3"/>
    </row>
    <row r="24" spans="1:9" ht="12.6" customHeight="1">
      <c r="A24" s="12" t="s">
        <v>466</v>
      </c>
      <c r="B24" s="13" t="s">
        <v>2367</v>
      </c>
      <c r="C24" s="29">
        <v>0</v>
      </c>
      <c r="D24" s="28">
        <v>49</v>
      </c>
      <c r="E24" s="27">
        <v>13.489795918367347</v>
      </c>
      <c r="F24" s="27">
        <v>14.770638737288344</v>
      </c>
      <c r="G24" s="11">
        <v>78</v>
      </c>
      <c r="H24" s="11">
        <v>1</v>
      </c>
      <c r="I24" s="3"/>
    </row>
    <row r="25" spans="1:9" ht="12.6" customHeight="1">
      <c r="A25" s="12" t="s">
        <v>467</v>
      </c>
      <c r="B25" s="13" t="s">
        <v>2368</v>
      </c>
      <c r="C25" s="29">
        <v>0</v>
      </c>
      <c r="D25" s="28">
        <v>59</v>
      </c>
      <c r="E25" s="27">
        <v>17.711864406779661</v>
      </c>
      <c r="F25" s="27">
        <v>47.624628099718215</v>
      </c>
      <c r="G25" s="11">
        <v>365</v>
      </c>
      <c r="H25" s="11">
        <v>1</v>
      </c>
      <c r="I25" s="3"/>
    </row>
    <row r="26" spans="1:9" ht="12.6" customHeight="1">
      <c r="A26" s="12" t="s">
        <v>468</v>
      </c>
      <c r="B26" s="13" t="s">
        <v>2369</v>
      </c>
      <c r="C26" s="29">
        <v>0</v>
      </c>
      <c r="D26" s="28">
        <v>3</v>
      </c>
      <c r="E26" s="27">
        <v>8.6666666666666661</v>
      </c>
      <c r="F26" s="27">
        <v>5.7735026918962582</v>
      </c>
      <c r="G26" s="11">
        <v>12</v>
      </c>
      <c r="H26" s="11">
        <v>2</v>
      </c>
      <c r="I26" s="3"/>
    </row>
    <row r="27" spans="1:9" ht="12.6" customHeight="1">
      <c r="A27" s="12" t="s">
        <v>469</v>
      </c>
      <c r="B27" s="13" t="s">
        <v>2370</v>
      </c>
      <c r="C27" s="29">
        <v>2</v>
      </c>
      <c r="D27" s="28">
        <v>167</v>
      </c>
      <c r="E27" s="27">
        <v>126.8502994011976</v>
      </c>
      <c r="F27" s="27">
        <v>954.53077874692497</v>
      </c>
      <c r="G27" s="11">
        <v>8760</v>
      </c>
      <c r="H27" s="11">
        <v>1</v>
      </c>
      <c r="I27" s="3"/>
    </row>
    <row r="28" spans="1:9" ht="12.6" customHeight="1">
      <c r="A28" s="12" t="s">
        <v>470</v>
      </c>
      <c r="B28" s="13" t="s">
        <v>2371</v>
      </c>
      <c r="C28" s="29">
        <v>2</v>
      </c>
      <c r="D28" s="28">
        <v>155</v>
      </c>
      <c r="E28" s="27">
        <v>44.703225806451613</v>
      </c>
      <c r="F28" s="27">
        <v>89.644838487492848</v>
      </c>
      <c r="G28" s="11">
        <v>386</v>
      </c>
      <c r="H28" s="11">
        <v>1</v>
      </c>
      <c r="I28" s="3"/>
    </row>
    <row r="29" spans="1:9" ht="12.6" customHeight="1">
      <c r="A29" s="12" t="s">
        <v>471</v>
      </c>
      <c r="B29" s="13" t="s">
        <v>2372</v>
      </c>
      <c r="C29" s="29">
        <v>0</v>
      </c>
      <c r="D29" s="28">
        <v>93</v>
      </c>
      <c r="E29" s="27">
        <v>130.88172043010752</v>
      </c>
      <c r="F29" s="27">
        <v>889.62240218340571</v>
      </c>
      <c r="G29" s="11">
        <v>8542</v>
      </c>
      <c r="H29" s="11">
        <v>1</v>
      </c>
      <c r="I29" s="3"/>
    </row>
    <row r="30" spans="1:9" ht="12.6" customHeight="1">
      <c r="A30" s="12" t="s">
        <v>472</v>
      </c>
      <c r="B30" s="13" t="s">
        <v>2373</v>
      </c>
      <c r="C30" s="29">
        <v>0</v>
      </c>
      <c r="D30" s="28">
        <v>396</v>
      </c>
      <c r="E30" s="27">
        <v>55.116161616161619</v>
      </c>
      <c r="F30" s="27">
        <v>507.87731164869729</v>
      </c>
      <c r="G30" s="11">
        <v>8246</v>
      </c>
      <c r="H30" s="11">
        <v>1</v>
      </c>
      <c r="I30" s="3"/>
    </row>
    <row r="31" spans="1:9" ht="12.6" customHeight="1">
      <c r="A31" s="12" t="s">
        <v>473</v>
      </c>
      <c r="B31" s="13" t="s">
        <v>2374</v>
      </c>
      <c r="C31" s="29">
        <v>0</v>
      </c>
      <c r="D31" s="28">
        <v>68</v>
      </c>
      <c r="E31" s="27">
        <v>23.161764705882351</v>
      </c>
      <c r="F31" s="27">
        <v>59.325967809558954</v>
      </c>
      <c r="G31" s="11">
        <v>365</v>
      </c>
      <c r="H31" s="11">
        <v>1</v>
      </c>
      <c r="I31" s="3"/>
    </row>
    <row r="32" spans="1:9" ht="12.6" customHeight="1">
      <c r="A32" s="12" t="s">
        <v>474</v>
      </c>
      <c r="B32" s="13" t="s">
        <v>2375</v>
      </c>
      <c r="C32" s="29">
        <v>0</v>
      </c>
      <c r="D32" s="28">
        <v>68</v>
      </c>
      <c r="E32" s="27">
        <v>30.073529411764707</v>
      </c>
      <c r="F32" s="27">
        <v>66.493702131692345</v>
      </c>
      <c r="G32" s="11">
        <v>367</v>
      </c>
      <c r="H32" s="11">
        <v>1</v>
      </c>
      <c r="I32" s="3"/>
    </row>
    <row r="33" spans="1:9" ht="12.6" customHeight="1">
      <c r="A33" s="12" t="s">
        <v>475</v>
      </c>
      <c r="B33" s="13" t="s">
        <v>2376</v>
      </c>
      <c r="C33" s="29">
        <v>0</v>
      </c>
      <c r="D33" s="28">
        <v>45</v>
      </c>
      <c r="E33" s="27">
        <v>10.488888888888889</v>
      </c>
      <c r="F33" s="27">
        <v>12.010643428041462</v>
      </c>
      <c r="G33" s="11">
        <v>52</v>
      </c>
      <c r="H33" s="11">
        <v>1</v>
      </c>
      <c r="I33" s="3"/>
    </row>
    <row r="34" spans="1:9" ht="12.6" customHeight="1">
      <c r="A34" s="12" t="s">
        <v>476</v>
      </c>
      <c r="B34" s="13" t="s">
        <v>2377</v>
      </c>
      <c r="C34" s="29">
        <v>1</v>
      </c>
      <c r="D34" s="28">
        <v>206</v>
      </c>
      <c r="E34" s="27">
        <v>68.990291262135926</v>
      </c>
      <c r="F34" s="27">
        <v>612.27460753099331</v>
      </c>
      <c r="G34" s="11">
        <v>8760</v>
      </c>
      <c r="H34" s="11">
        <v>1</v>
      </c>
      <c r="I34" s="3"/>
    </row>
    <row r="35" spans="1:9" ht="12.6" customHeight="1">
      <c r="A35" s="12" t="s">
        <v>477</v>
      </c>
      <c r="B35" s="13" t="s">
        <v>2378</v>
      </c>
      <c r="C35" s="29">
        <v>0</v>
      </c>
      <c r="D35" s="28">
        <v>131</v>
      </c>
      <c r="E35" s="27">
        <v>86.610687022900763</v>
      </c>
      <c r="F35" s="27">
        <v>745.3593719967372</v>
      </c>
      <c r="G35" s="11">
        <v>8520</v>
      </c>
      <c r="H35" s="11">
        <v>1</v>
      </c>
      <c r="I35" s="3"/>
    </row>
    <row r="36" spans="1:9" ht="12.6" customHeight="1">
      <c r="A36" s="12" t="s">
        <v>478</v>
      </c>
      <c r="B36" s="13" t="s">
        <v>2379</v>
      </c>
      <c r="C36" s="29">
        <v>0</v>
      </c>
      <c r="D36" s="28">
        <v>23</v>
      </c>
      <c r="E36" s="27">
        <v>10.130434782608695</v>
      </c>
      <c r="F36" s="27">
        <v>10.217206288796664</v>
      </c>
      <c r="G36" s="11">
        <v>48</v>
      </c>
      <c r="H36" s="11">
        <v>1</v>
      </c>
      <c r="I36" s="3"/>
    </row>
    <row r="37" spans="1:9" ht="12.6" customHeight="1">
      <c r="A37" s="12" t="s">
        <v>479</v>
      </c>
      <c r="B37" s="13" t="s">
        <v>2380</v>
      </c>
      <c r="C37" s="29">
        <v>1</v>
      </c>
      <c r="D37" s="28">
        <v>360</v>
      </c>
      <c r="E37" s="27">
        <v>31.774999999999999</v>
      </c>
      <c r="F37" s="27">
        <v>94.050018918104541</v>
      </c>
      <c r="G37" s="11">
        <v>999</v>
      </c>
      <c r="H37" s="11">
        <v>1</v>
      </c>
      <c r="I37" s="3"/>
    </row>
    <row r="38" spans="1:9" ht="12.6" customHeight="1">
      <c r="A38" s="12" t="s">
        <v>480</v>
      </c>
      <c r="B38" s="13" t="s">
        <v>2381</v>
      </c>
      <c r="C38" s="29">
        <v>0</v>
      </c>
      <c r="D38" s="28">
        <v>41</v>
      </c>
      <c r="E38" s="27">
        <v>21.682926829268293</v>
      </c>
      <c r="F38" s="27">
        <v>57.100980299987079</v>
      </c>
      <c r="G38" s="11">
        <v>365</v>
      </c>
      <c r="H38" s="11">
        <v>1</v>
      </c>
      <c r="I38" s="3"/>
    </row>
    <row r="39" spans="1:9" ht="12.6" customHeight="1">
      <c r="A39" s="12" t="s">
        <v>1640</v>
      </c>
      <c r="B39" s="13" t="s">
        <v>2382</v>
      </c>
      <c r="C39" s="29">
        <v>2</v>
      </c>
      <c r="D39" s="28">
        <v>43</v>
      </c>
      <c r="E39" s="27">
        <v>21.162790697674417</v>
      </c>
      <c r="F39" s="27">
        <v>56.054790472213178</v>
      </c>
      <c r="G39" s="11">
        <v>365</v>
      </c>
      <c r="H39" s="11">
        <v>1</v>
      </c>
      <c r="I39" s="3"/>
    </row>
    <row r="40" spans="1:9" ht="12.6" customHeight="1">
      <c r="A40" s="12" t="s">
        <v>1641</v>
      </c>
      <c r="B40" s="13" t="s">
        <v>2383</v>
      </c>
      <c r="C40" s="29">
        <v>0</v>
      </c>
      <c r="D40" s="28">
        <v>5</v>
      </c>
      <c r="E40" s="27">
        <v>10.6</v>
      </c>
      <c r="F40" s="27">
        <v>8.9330845736509179</v>
      </c>
      <c r="G40" s="11">
        <v>24</v>
      </c>
      <c r="H40" s="11">
        <v>1</v>
      </c>
      <c r="I40" s="3"/>
    </row>
    <row r="41" spans="1:9" ht="12.6" customHeight="1">
      <c r="A41" s="12" t="s">
        <v>1642</v>
      </c>
      <c r="B41" s="13" t="s">
        <v>2384</v>
      </c>
      <c r="C41" s="29">
        <v>0</v>
      </c>
      <c r="D41" s="28">
        <v>3</v>
      </c>
      <c r="E41" s="27">
        <v>243.66666666666666</v>
      </c>
      <c r="F41" s="27">
        <v>210.15549798502377</v>
      </c>
      <c r="G41" s="11">
        <v>365</v>
      </c>
      <c r="H41" s="11">
        <v>1</v>
      </c>
      <c r="I41" s="3"/>
    </row>
    <row r="42" spans="1:9" ht="12.6" customHeight="1">
      <c r="A42" s="12" t="s">
        <v>5956</v>
      </c>
      <c r="B42" s="13" t="s">
        <v>2385</v>
      </c>
      <c r="C42" s="29">
        <v>7</v>
      </c>
      <c r="D42" s="28">
        <v>1969</v>
      </c>
      <c r="E42" s="27">
        <v>33.103605891315389</v>
      </c>
      <c r="F42" s="27">
        <v>280.46355797107725</v>
      </c>
      <c r="G42" s="11">
        <v>8760</v>
      </c>
      <c r="H42" s="11">
        <v>1</v>
      </c>
      <c r="I42" s="3"/>
    </row>
    <row r="43" spans="1:9" ht="12.6" customHeight="1">
      <c r="A43" s="12" t="s">
        <v>5957</v>
      </c>
      <c r="B43" s="13" t="s">
        <v>2386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2" t="s">
        <v>5958</v>
      </c>
      <c r="B44" s="13" t="s">
        <v>2387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2" t="s">
        <v>5959</v>
      </c>
      <c r="B45" s="13" t="s">
        <v>2388</v>
      </c>
      <c r="C45" s="29">
        <v>0</v>
      </c>
      <c r="D45" s="28">
        <v>3</v>
      </c>
      <c r="E45" s="27">
        <v>8.6666666666666661</v>
      </c>
      <c r="F45" s="27">
        <v>13.279056191361393</v>
      </c>
      <c r="G45" s="11">
        <v>24</v>
      </c>
      <c r="H45" s="11">
        <v>1</v>
      </c>
      <c r="I45" s="3"/>
    </row>
    <row r="46" spans="1:9" ht="12.6" customHeight="1">
      <c r="A46" s="12" t="s">
        <v>5960</v>
      </c>
      <c r="B46" s="13" t="s">
        <v>2389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2" t="s">
        <v>5961</v>
      </c>
      <c r="B47" s="13" t="s">
        <v>2390</v>
      </c>
      <c r="C47" s="29">
        <v>0</v>
      </c>
      <c r="D47" s="28">
        <v>2</v>
      </c>
      <c r="E47" s="27">
        <v>12</v>
      </c>
      <c r="F47" s="27">
        <v>0</v>
      </c>
      <c r="G47" s="11">
        <v>12</v>
      </c>
      <c r="H47" s="11">
        <v>12</v>
      </c>
      <c r="I47" s="3"/>
    </row>
    <row r="48" spans="1:9" ht="12.6" customHeight="1">
      <c r="A48" s="12" t="s">
        <v>1077</v>
      </c>
      <c r="B48" s="13" t="s">
        <v>2391</v>
      </c>
      <c r="C48" s="29">
        <v>0</v>
      </c>
      <c r="D48" s="28">
        <v>15</v>
      </c>
      <c r="E48" s="27">
        <v>14.4</v>
      </c>
      <c r="F48" s="27">
        <v>16.826000288668894</v>
      </c>
      <c r="G48" s="11">
        <v>53</v>
      </c>
      <c r="H48" s="11">
        <v>2</v>
      </c>
      <c r="I48" s="3"/>
    </row>
    <row r="49" spans="1:9" ht="12.6" customHeight="1">
      <c r="A49" s="12" t="s">
        <v>1078</v>
      </c>
      <c r="B49" s="13" t="s">
        <v>2392</v>
      </c>
      <c r="C49" s="29">
        <v>0</v>
      </c>
      <c r="D49" s="28">
        <v>1</v>
      </c>
      <c r="E49" s="27">
        <v>24</v>
      </c>
      <c r="F49" s="27" t="s">
        <v>961</v>
      </c>
      <c r="G49" s="11">
        <v>24</v>
      </c>
      <c r="H49" s="11">
        <v>24</v>
      </c>
      <c r="I49" s="3"/>
    </row>
    <row r="50" spans="1:9" ht="12.6" customHeight="1">
      <c r="A50" s="12" t="s">
        <v>1079</v>
      </c>
      <c r="B50" s="13" t="s">
        <v>2393</v>
      </c>
      <c r="C50" s="29">
        <v>0</v>
      </c>
      <c r="D50" s="28">
        <v>9</v>
      </c>
      <c r="E50" s="27">
        <v>12</v>
      </c>
      <c r="F50" s="27">
        <v>7.7620873481300121</v>
      </c>
      <c r="G50" s="11">
        <v>24</v>
      </c>
      <c r="H50" s="11">
        <v>3</v>
      </c>
      <c r="I50" s="3"/>
    </row>
    <row r="51" spans="1:9" ht="12.6" customHeight="1">
      <c r="A51" s="12" t="s">
        <v>1080</v>
      </c>
      <c r="B51" s="13" t="s">
        <v>2394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2" t="s">
        <v>1081</v>
      </c>
      <c r="B52" s="13" t="s">
        <v>2395</v>
      </c>
      <c r="C52" s="29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2" t="s">
        <v>1082</v>
      </c>
      <c r="B53" s="13" t="s">
        <v>2396</v>
      </c>
      <c r="C53" s="29">
        <v>0</v>
      </c>
      <c r="D53" s="28">
        <v>8</v>
      </c>
      <c r="E53" s="27">
        <v>60</v>
      </c>
      <c r="F53" s="27">
        <v>123.9711948109606</v>
      </c>
      <c r="G53" s="11">
        <v>365</v>
      </c>
      <c r="H53" s="11">
        <v>6</v>
      </c>
      <c r="I53" s="3"/>
    </row>
    <row r="54" spans="1:9" ht="12.6" customHeight="1">
      <c r="A54" s="12" t="s">
        <v>1083</v>
      </c>
      <c r="B54" s="13" t="s">
        <v>2397</v>
      </c>
      <c r="C54" s="29">
        <v>0</v>
      </c>
      <c r="D54" s="28">
        <v>57</v>
      </c>
      <c r="E54" s="27">
        <v>13.157894736842104</v>
      </c>
      <c r="F54" s="27">
        <v>12.400733667357017</v>
      </c>
      <c r="G54" s="11">
        <v>53</v>
      </c>
      <c r="H54" s="11">
        <v>1</v>
      </c>
      <c r="I54" s="3"/>
    </row>
    <row r="55" spans="1:9" ht="12.6" customHeight="1">
      <c r="A55" s="12" t="s">
        <v>1084</v>
      </c>
      <c r="B55" s="13" t="s">
        <v>2398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2" t="s">
        <v>1085</v>
      </c>
      <c r="B56" s="13" t="s">
        <v>2399</v>
      </c>
      <c r="C56" s="29">
        <v>0</v>
      </c>
      <c r="D56" s="28">
        <v>10</v>
      </c>
      <c r="E56" s="27">
        <v>25.6</v>
      </c>
      <c r="F56" s="27">
        <v>22.544770273095857</v>
      </c>
      <c r="G56" s="11">
        <v>78</v>
      </c>
      <c r="H56" s="11">
        <v>6</v>
      </c>
      <c r="I56" s="3"/>
    </row>
    <row r="57" spans="1:9" ht="12.6" customHeight="1">
      <c r="A57" s="12" t="s">
        <v>1086</v>
      </c>
      <c r="B57" s="13" t="s">
        <v>2400</v>
      </c>
      <c r="C57" s="29">
        <v>0</v>
      </c>
      <c r="D57" s="28">
        <v>3</v>
      </c>
      <c r="E57" s="27">
        <v>21</v>
      </c>
      <c r="F57" s="27">
        <v>25.709920264364882</v>
      </c>
      <c r="G57" s="11">
        <v>50</v>
      </c>
      <c r="H57" s="11">
        <v>1</v>
      </c>
      <c r="I57" s="3"/>
    </row>
    <row r="58" spans="1:9" ht="12.6" customHeight="1">
      <c r="A58" s="12" t="s">
        <v>1087</v>
      </c>
      <c r="B58" s="13" t="s">
        <v>2401</v>
      </c>
      <c r="C58" s="29">
        <v>0</v>
      </c>
      <c r="D58" s="28">
        <v>14</v>
      </c>
      <c r="E58" s="27">
        <v>13.428571428571429</v>
      </c>
      <c r="F58" s="27">
        <v>8.7329110990400132</v>
      </c>
      <c r="G58" s="11">
        <v>29</v>
      </c>
      <c r="H58" s="11">
        <v>1</v>
      </c>
      <c r="I58" s="3"/>
    </row>
    <row r="59" spans="1:9" ht="12.6" customHeight="1">
      <c r="A59" s="12" t="s">
        <v>2409</v>
      </c>
      <c r="B59" s="13" t="s">
        <v>2402</v>
      </c>
      <c r="C59" s="29">
        <v>0</v>
      </c>
      <c r="D59" s="28">
        <v>2</v>
      </c>
      <c r="E59" s="27">
        <v>21.5</v>
      </c>
      <c r="F59" s="27">
        <v>28.991378028648448</v>
      </c>
      <c r="G59" s="11">
        <v>42</v>
      </c>
      <c r="H59" s="11">
        <v>1</v>
      </c>
      <c r="I59" s="3"/>
    </row>
    <row r="60" spans="1:9" ht="12.6" customHeight="1">
      <c r="A60" s="12" t="s">
        <v>2410</v>
      </c>
      <c r="B60" s="13" t="s">
        <v>2403</v>
      </c>
      <c r="C60" s="29">
        <v>0</v>
      </c>
      <c r="D60" s="28">
        <v>5</v>
      </c>
      <c r="E60" s="27">
        <v>12</v>
      </c>
      <c r="F60" s="27">
        <v>0</v>
      </c>
      <c r="G60" s="11">
        <v>12</v>
      </c>
      <c r="H60" s="11">
        <v>12</v>
      </c>
      <c r="I60" s="3"/>
    </row>
    <row r="61" spans="1:9" ht="12.6" customHeight="1">
      <c r="A61" s="12" t="s">
        <v>2411</v>
      </c>
      <c r="B61" s="13" t="s">
        <v>2404</v>
      </c>
      <c r="C61" s="29">
        <v>0</v>
      </c>
      <c r="D61" s="28">
        <v>6</v>
      </c>
      <c r="E61" s="27">
        <v>14.166666666666666</v>
      </c>
      <c r="F61" s="27">
        <v>19.083151381956458</v>
      </c>
      <c r="G61" s="11">
        <v>52</v>
      </c>
      <c r="H61" s="11">
        <v>1</v>
      </c>
      <c r="I61" s="3"/>
    </row>
    <row r="62" spans="1:9" ht="12.6" customHeight="1">
      <c r="A62" s="12" t="s">
        <v>2412</v>
      </c>
      <c r="B62" s="13" t="s">
        <v>2405</v>
      </c>
      <c r="C62" s="29">
        <v>0</v>
      </c>
      <c r="D62" s="28">
        <v>209</v>
      </c>
      <c r="E62" s="27">
        <v>21.23444976076555</v>
      </c>
      <c r="F62" s="27">
        <v>44.63675572165203</v>
      </c>
      <c r="G62" s="11">
        <v>365</v>
      </c>
      <c r="H62" s="11">
        <v>1</v>
      </c>
      <c r="I62" s="3"/>
    </row>
    <row r="63" spans="1:9" ht="12.6" customHeight="1">
      <c r="A63" s="12" t="s">
        <v>2413</v>
      </c>
      <c r="B63" s="13" t="s">
        <v>2406</v>
      </c>
      <c r="C63" s="29">
        <v>0</v>
      </c>
      <c r="D63" s="28">
        <v>3</v>
      </c>
      <c r="E63" s="27">
        <v>8.3333333333333339</v>
      </c>
      <c r="F63" s="27">
        <v>6.3508529610858835</v>
      </c>
      <c r="G63" s="11">
        <v>12</v>
      </c>
      <c r="H63" s="11">
        <v>1</v>
      </c>
      <c r="I63" s="3"/>
    </row>
    <row r="64" spans="1:9" ht="12.6" customHeight="1">
      <c r="A64" s="12" t="s">
        <v>2414</v>
      </c>
      <c r="B64" s="13" t="s">
        <v>2407</v>
      </c>
      <c r="C64" s="29">
        <v>0</v>
      </c>
      <c r="D64" s="28">
        <v>18</v>
      </c>
      <c r="E64" s="27">
        <v>12.777777777777779</v>
      </c>
      <c r="F64" s="27">
        <v>6.3944420310836261</v>
      </c>
      <c r="G64" s="11">
        <v>26</v>
      </c>
      <c r="H64" s="11">
        <v>1</v>
      </c>
      <c r="I64" s="3"/>
    </row>
    <row r="65" spans="1:9" ht="12.6" customHeight="1">
      <c r="A65" s="12" t="s">
        <v>2415</v>
      </c>
      <c r="B65" s="13" t="s">
        <v>2408</v>
      </c>
      <c r="C65" s="29">
        <v>0</v>
      </c>
      <c r="D65" s="28">
        <v>1</v>
      </c>
      <c r="E65" s="27">
        <v>12</v>
      </c>
      <c r="F65" s="27" t="s">
        <v>961</v>
      </c>
      <c r="G65" s="11">
        <v>12</v>
      </c>
      <c r="H65" s="11">
        <v>12</v>
      </c>
      <c r="I65" s="3"/>
    </row>
    <row r="66" spans="1:9" ht="12.6" customHeight="1">
      <c r="A66" s="12" t="s">
        <v>2416</v>
      </c>
      <c r="B66" s="13" t="s">
        <v>1760</v>
      </c>
      <c r="C66" s="29">
        <v>0</v>
      </c>
      <c r="D66" s="28">
        <v>11</v>
      </c>
      <c r="E66" s="27">
        <v>48.18181818181818</v>
      </c>
      <c r="F66" s="27">
        <v>105.96302957335467</v>
      </c>
      <c r="G66" s="11">
        <v>365</v>
      </c>
      <c r="H66" s="11">
        <v>1</v>
      </c>
      <c r="I66" s="3"/>
    </row>
    <row r="67" spans="1:9" ht="12.6" customHeight="1">
      <c r="A67" s="12" t="s">
        <v>2417</v>
      </c>
      <c r="B67" s="13" t="s">
        <v>1761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12" t="s">
        <v>2418</v>
      </c>
      <c r="B68" s="13" t="s">
        <v>1762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12" t="s">
        <v>2419</v>
      </c>
      <c r="B69" s="13" t="s">
        <v>1763</v>
      </c>
      <c r="C69" s="29">
        <v>0</v>
      </c>
      <c r="D69" s="28">
        <v>1</v>
      </c>
      <c r="E69" s="27">
        <v>2</v>
      </c>
      <c r="F69" s="27" t="s">
        <v>961</v>
      </c>
      <c r="G69" s="11">
        <v>2</v>
      </c>
      <c r="H69" s="11">
        <v>2</v>
      </c>
      <c r="I69" s="3"/>
    </row>
    <row r="70" spans="1:9" ht="12.6" customHeight="1">
      <c r="A70" s="12" t="s">
        <v>2420</v>
      </c>
      <c r="B70" s="13" t="s">
        <v>1764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12" t="s">
        <v>2421</v>
      </c>
      <c r="B71" s="13" t="s">
        <v>1765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12" t="s">
        <v>2422</v>
      </c>
      <c r="B72" s="13" t="s">
        <v>1766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12" t="s">
        <v>2423</v>
      </c>
      <c r="B73" s="13" t="s">
        <v>1767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12" t="s">
        <v>2424</v>
      </c>
      <c r="B74" s="13" t="s">
        <v>1768</v>
      </c>
      <c r="C74" s="29">
        <v>0</v>
      </c>
      <c r="D74" s="28">
        <v>7</v>
      </c>
      <c r="E74" s="27">
        <v>12.571428571428571</v>
      </c>
      <c r="F74" s="27">
        <v>9.9139151845128417</v>
      </c>
      <c r="G74" s="11">
        <v>26</v>
      </c>
      <c r="H74" s="11">
        <v>2</v>
      </c>
      <c r="I74" s="3"/>
    </row>
    <row r="75" spans="1:9" ht="12.6" customHeight="1">
      <c r="A75" s="12" t="s">
        <v>2425</v>
      </c>
      <c r="B75" s="13" t="s">
        <v>1769</v>
      </c>
      <c r="C75" s="29">
        <v>0</v>
      </c>
      <c r="D75" s="28">
        <v>46</v>
      </c>
      <c r="E75" s="27">
        <v>14.304347826086957</v>
      </c>
      <c r="F75" s="27">
        <v>13.777388182118298</v>
      </c>
      <c r="G75" s="11">
        <v>58</v>
      </c>
      <c r="H75" s="11">
        <v>1</v>
      </c>
      <c r="I75" s="3"/>
    </row>
    <row r="76" spans="1:9" ht="12.6" customHeight="1">
      <c r="A76" s="12" t="s">
        <v>2426</v>
      </c>
      <c r="B76" s="13" t="s">
        <v>1770</v>
      </c>
      <c r="C76" s="29">
        <v>0</v>
      </c>
      <c r="D76" s="28">
        <v>2</v>
      </c>
      <c r="E76" s="27">
        <v>18</v>
      </c>
      <c r="F76" s="27">
        <v>8.4852813742385695</v>
      </c>
      <c r="G76" s="11">
        <v>24</v>
      </c>
      <c r="H76" s="11">
        <v>12</v>
      </c>
      <c r="I76" s="3"/>
    </row>
    <row r="77" spans="1:9" ht="12.6" customHeight="1">
      <c r="A77" s="12" t="s">
        <v>2427</v>
      </c>
      <c r="B77" s="13" t="s">
        <v>1771</v>
      </c>
      <c r="C77" s="29">
        <v>0</v>
      </c>
      <c r="D77" s="28">
        <v>132</v>
      </c>
      <c r="E77" s="27">
        <v>104.32575757575758</v>
      </c>
      <c r="F77" s="27">
        <v>768.66681945527137</v>
      </c>
      <c r="G77" s="11">
        <v>8760</v>
      </c>
      <c r="H77" s="11">
        <v>1</v>
      </c>
      <c r="I77" s="3"/>
    </row>
    <row r="78" spans="1:9" ht="12.6" customHeight="1">
      <c r="A78" s="12" t="s">
        <v>2428</v>
      </c>
      <c r="B78" s="13" t="s">
        <v>1772</v>
      </c>
      <c r="C78" s="29">
        <v>0</v>
      </c>
      <c r="D78" s="28">
        <v>8</v>
      </c>
      <c r="E78" s="27">
        <v>18.125</v>
      </c>
      <c r="F78" s="27">
        <v>18.035183867730797</v>
      </c>
      <c r="G78" s="11">
        <v>52</v>
      </c>
      <c r="H78" s="11">
        <v>1</v>
      </c>
      <c r="I78" s="3"/>
    </row>
    <row r="79" spans="1:9" ht="12.6" customHeight="1">
      <c r="A79" s="12" t="s">
        <v>1663</v>
      </c>
      <c r="B79" s="13" t="s">
        <v>1773</v>
      </c>
      <c r="C79" s="29">
        <v>0</v>
      </c>
      <c r="D79" s="28">
        <v>1</v>
      </c>
      <c r="E79" s="27">
        <v>4</v>
      </c>
      <c r="F79" s="27" t="s">
        <v>961</v>
      </c>
      <c r="G79" s="11">
        <v>4</v>
      </c>
      <c r="H79" s="11">
        <v>4</v>
      </c>
      <c r="I79" s="3"/>
    </row>
    <row r="80" spans="1:9" ht="12.6" customHeight="1">
      <c r="A80" s="12" t="s">
        <v>1664</v>
      </c>
      <c r="B80" s="13" t="s">
        <v>1774</v>
      </c>
      <c r="C80" s="29">
        <v>0</v>
      </c>
      <c r="D80" s="28">
        <v>91</v>
      </c>
      <c r="E80" s="27">
        <v>5.1428571428571432</v>
      </c>
      <c r="F80" s="27">
        <v>4.7599519805501043</v>
      </c>
      <c r="G80" s="11">
        <v>14</v>
      </c>
      <c r="H80" s="11">
        <v>1</v>
      </c>
      <c r="I80" s="3"/>
    </row>
    <row r="81" spans="1:9" ht="12.6" customHeight="1">
      <c r="A81" s="12" t="s">
        <v>1665</v>
      </c>
      <c r="B81" s="13" t="s">
        <v>1775</v>
      </c>
      <c r="C81" s="29">
        <v>1</v>
      </c>
      <c r="D81" s="28">
        <v>376</v>
      </c>
      <c r="E81" s="27">
        <v>18.502659574468087</v>
      </c>
      <c r="F81" s="27">
        <v>35.820887662197897</v>
      </c>
      <c r="G81" s="11">
        <v>365</v>
      </c>
      <c r="H81" s="11">
        <v>1</v>
      </c>
      <c r="I81" s="3"/>
    </row>
    <row r="82" spans="1:9" ht="12.6" customHeight="1">
      <c r="A82" s="12" t="s">
        <v>1666</v>
      </c>
      <c r="B82" s="13" t="s">
        <v>1776</v>
      </c>
      <c r="C82" s="29">
        <v>0</v>
      </c>
      <c r="D82" s="28">
        <v>76</v>
      </c>
      <c r="E82" s="27">
        <v>19.05263157894737</v>
      </c>
      <c r="F82" s="27">
        <v>42.603253314535223</v>
      </c>
      <c r="G82" s="11">
        <v>365</v>
      </c>
      <c r="H82" s="11">
        <v>1</v>
      </c>
      <c r="I82" s="3"/>
    </row>
    <row r="83" spans="1:9" ht="12.6" customHeight="1">
      <c r="A83" s="12" t="s">
        <v>1667</v>
      </c>
      <c r="B83" s="13" t="s">
        <v>1777</v>
      </c>
      <c r="C83" s="29">
        <v>0</v>
      </c>
      <c r="D83" s="28">
        <v>78</v>
      </c>
      <c r="E83" s="27">
        <v>16.217948717948719</v>
      </c>
      <c r="F83" s="27">
        <v>13.074856842500473</v>
      </c>
      <c r="G83" s="11">
        <v>72</v>
      </c>
      <c r="H83" s="11">
        <v>1</v>
      </c>
      <c r="I83" s="3"/>
    </row>
    <row r="84" spans="1:9" ht="12.6" customHeight="1">
      <c r="A84" s="12" t="s">
        <v>1668</v>
      </c>
      <c r="B84" s="13" t="s">
        <v>1778</v>
      </c>
      <c r="C84" s="29">
        <v>0</v>
      </c>
      <c r="D84" s="28">
        <v>158</v>
      </c>
      <c r="E84" s="27">
        <v>29.955696202531644</v>
      </c>
      <c r="F84" s="27">
        <v>70.223242285980547</v>
      </c>
      <c r="G84" s="11">
        <v>624</v>
      </c>
      <c r="H84" s="11">
        <v>1</v>
      </c>
      <c r="I84" s="3"/>
    </row>
    <row r="85" spans="1:9" ht="12.6" customHeight="1">
      <c r="A85" s="12" t="s">
        <v>1669</v>
      </c>
      <c r="B85" s="13" t="s">
        <v>1779</v>
      </c>
      <c r="C85" s="29">
        <v>0</v>
      </c>
      <c r="D85" s="28">
        <v>15</v>
      </c>
      <c r="E85" s="27">
        <v>21.666666666666668</v>
      </c>
      <c r="F85" s="27">
        <v>16.198177440099624</v>
      </c>
      <c r="G85" s="11">
        <v>49</v>
      </c>
      <c r="H85" s="11">
        <v>2</v>
      </c>
      <c r="I85" s="3"/>
    </row>
    <row r="86" spans="1:9" ht="12.6" customHeight="1">
      <c r="A86" s="12" t="s">
        <v>1670</v>
      </c>
      <c r="B86" s="13" t="s">
        <v>1780</v>
      </c>
      <c r="C86" s="29">
        <v>1</v>
      </c>
      <c r="D86" s="28">
        <v>340</v>
      </c>
      <c r="E86" s="27">
        <v>44.911764705882355</v>
      </c>
      <c r="F86" s="27">
        <v>475.7495416811833</v>
      </c>
      <c r="G86" s="11">
        <v>8760</v>
      </c>
      <c r="H86" s="11">
        <v>1</v>
      </c>
      <c r="I86" s="3"/>
    </row>
    <row r="87" spans="1:9" ht="12.6" customHeight="1">
      <c r="A87" s="12" t="s">
        <v>1671</v>
      </c>
      <c r="B87" s="13" t="s">
        <v>1781</v>
      </c>
      <c r="C87" s="29">
        <v>0</v>
      </c>
      <c r="D87" s="28">
        <v>243</v>
      </c>
      <c r="E87" s="27">
        <v>22.604938271604937</v>
      </c>
      <c r="F87" s="27">
        <v>48.136517043024249</v>
      </c>
      <c r="G87" s="11">
        <v>365</v>
      </c>
      <c r="H87" s="11">
        <v>1</v>
      </c>
      <c r="I87" s="3"/>
    </row>
    <row r="88" spans="1:9" ht="12.6" customHeight="1">
      <c r="A88" s="12" t="s">
        <v>1672</v>
      </c>
      <c r="B88" s="13" t="s">
        <v>1782</v>
      </c>
      <c r="C88" s="29">
        <v>0</v>
      </c>
      <c r="D88" s="28">
        <v>67</v>
      </c>
      <c r="E88" s="27">
        <v>19.432835820895523</v>
      </c>
      <c r="F88" s="27">
        <v>44.245603746894247</v>
      </c>
      <c r="G88" s="11">
        <v>365</v>
      </c>
      <c r="H88" s="11">
        <v>1</v>
      </c>
      <c r="I88" s="3"/>
    </row>
    <row r="89" spans="1:9" ht="12.6" customHeight="1">
      <c r="A89" s="12" t="s">
        <v>1673</v>
      </c>
      <c r="B89" s="13" t="s">
        <v>1783</v>
      </c>
      <c r="C89" s="29">
        <v>0</v>
      </c>
      <c r="D89" s="28">
        <v>477</v>
      </c>
      <c r="E89" s="27">
        <v>22.748427672955973</v>
      </c>
      <c r="F89" s="27">
        <v>36.694051086349624</v>
      </c>
      <c r="G89" s="11">
        <v>365</v>
      </c>
      <c r="H89" s="11">
        <v>1</v>
      </c>
      <c r="I89" s="3"/>
    </row>
    <row r="90" spans="1:9" ht="12.6" customHeight="1">
      <c r="A90" s="12" t="s">
        <v>1674</v>
      </c>
      <c r="B90" s="13" t="s">
        <v>1784</v>
      </c>
      <c r="C90" s="29">
        <v>0</v>
      </c>
      <c r="D90" s="28">
        <v>22</v>
      </c>
      <c r="E90" s="27">
        <v>7.2727272727272725</v>
      </c>
      <c r="F90" s="27">
        <v>5.1656541390207966</v>
      </c>
      <c r="G90" s="11">
        <v>12</v>
      </c>
      <c r="H90" s="11">
        <v>1</v>
      </c>
      <c r="I90" s="3"/>
    </row>
    <row r="91" spans="1:9" ht="12.6" customHeight="1">
      <c r="A91" s="12" t="s">
        <v>1675</v>
      </c>
      <c r="B91" s="13" t="s">
        <v>1785</v>
      </c>
      <c r="C91" s="29">
        <v>0</v>
      </c>
      <c r="D91" s="28">
        <v>138</v>
      </c>
      <c r="E91" s="27">
        <v>16.195652173913043</v>
      </c>
      <c r="F91" s="27">
        <v>14.136384022132379</v>
      </c>
      <c r="G91" s="11">
        <v>104</v>
      </c>
      <c r="H91" s="11">
        <v>1</v>
      </c>
      <c r="I91" s="3"/>
    </row>
    <row r="92" spans="1:9" ht="12.6" customHeight="1">
      <c r="A92" s="12" t="s">
        <v>1676</v>
      </c>
      <c r="B92" s="13" t="s">
        <v>1786</v>
      </c>
      <c r="C92" s="29">
        <v>0</v>
      </c>
      <c r="D92" s="28">
        <v>1</v>
      </c>
      <c r="E92" s="27">
        <v>12</v>
      </c>
      <c r="F92" s="27" t="s">
        <v>961</v>
      </c>
      <c r="G92" s="11">
        <v>12</v>
      </c>
      <c r="H92" s="11">
        <v>12</v>
      </c>
      <c r="I92" s="3"/>
    </row>
    <row r="93" spans="1:9" ht="12.6" customHeight="1">
      <c r="A93" s="12" t="s">
        <v>1677</v>
      </c>
      <c r="B93" s="13" t="s">
        <v>1787</v>
      </c>
      <c r="C93" s="29">
        <v>0</v>
      </c>
      <c r="D93" s="28">
        <v>17</v>
      </c>
      <c r="E93" s="27">
        <v>29.588235294117649</v>
      </c>
      <c r="F93" s="27">
        <v>86.599696032614204</v>
      </c>
      <c r="G93" s="11">
        <v>365</v>
      </c>
      <c r="H93" s="11">
        <v>1</v>
      </c>
      <c r="I93" s="3"/>
    </row>
    <row r="94" spans="1:9" ht="12.6" customHeight="1">
      <c r="A94" s="12" t="s">
        <v>1678</v>
      </c>
      <c r="B94" s="13" t="s">
        <v>1788</v>
      </c>
      <c r="C94" s="29">
        <v>7</v>
      </c>
      <c r="D94" s="28">
        <v>2703</v>
      </c>
      <c r="E94" s="27">
        <v>21.059563448020718</v>
      </c>
      <c r="F94" s="27">
        <v>45.189286124216544</v>
      </c>
      <c r="G94" s="11">
        <v>365</v>
      </c>
      <c r="H94" s="11">
        <v>1</v>
      </c>
      <c r="I94" s="3"/>
    </row>
    <row r="95" spans="1:9" ht="12.6" customHeight="1">
      <c r="A95" s="12" t="s">
        <v>1679</v>
      </c>
      <c r="B95" s="13" t="s">
        <v>1789</v>
      </c>
      <c r="C95" s="29">
        <v>0</v>
      </c>
      <c r="D95" s="28">
        <v>1</v>
      </c>
      <c r="E95" s="27">
        <v>12</v>
      </c>
      <c r="F95" s="27" t="s">
        <v>961</v>
      </c>
      <c r="G95" s="11">
        <v>12</v>
      </c>
      <c r="H95" s="11">
        <v>12</v>
      </c>
      <c r="I95" s="3"/>
    </row>
    <row r="96" spans="1:9" ht="12.6" customHeight="1">
      <c r="A96" s="12" t="s">
        <v>1680</v>
      </c>
      <c r="B96" s="13" t="s">
        <v>1790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2" t="s">
        <v>1681</v>
      </c>
      <c r="B97" s="13" t="s">
        <v>1791</v>
      </c>
      <c r="C97" s="29">
        <v>0</v>
      </c>
      <c r="D97" s="28">
        <v>1</v>
      </c>
      <c r="E97" s="27">
        <v>12</v>
      </c>
      <c r="F97" s="27" t="s">
        <v>961</v>
      </c>
      <c r="G97" s="11">
        <v>12</v>
      </c>
      <c r="H97" s="11">
        <v>12</v>
      </c>
      <c r="I97" s="3"/>
    </row>
    <row r="98" spans="1:9" ht="12.6" customHeight="1">
      <c r="A98" s="12" t="s">
        <v>1682</v>
      </c>
      <c r="B98" s="13" t="s">
        <v>1792</v>
      </c>
      <c r="C98" s="29">
        <v>0</v>
      </c>
      <c r="D98" s="28">
        <v>17</v>
      </c>
      <c r="E98" s="27">
        <v>11</v>
      </c>
      <c r="F98" s="27">
        <v>9.9937480456533425</v>
      </c>
      <c r="G98" s="11">
        <v>36</v>
      </c>
      <c r="H98" s="11">
        <v>1</v>
      </c>
      <c r="I98" s="3"/>
    </row>
    <row r="99" spans="1:9" ht="12.6" customHeight="1">
      <c r="A99" s="12" t="s">
        <v>1683</v>
      </c>
      <c r="B99" s="13" t="s">
        <v>1793</v>
      </c>
      <c r="C99" s="29">
        <v>0</v>
      </c>
      <c r="D99" s="28">
        <v>4</v>
      </c>
      <c r="E99" s="27">
        <v>10</v>
      </c>
      <c r="F99" s="27">
        <v>4</v>
      </c>
      <c r="G99" s="11">
        <v>12</v>
      </c>
      <c r="H99" s="11">
        <v>4</v>
      </c>
      <c r="I99" s="3"/>
    </row>
    <row r="100" spans="1:9" ht="12.6" customHeight="1">
      <c r="A100" s="12" t="s">
        <v>1684</v>
      </c>
      <c r="B100" s="13" t="s">
        <v>1794</v>
      </c>
      <c r="C100" s="29">
        <v>0</v>
      </c>
      <c r="D100" s="28">
        <v>11</v>
      </c>
      <c r="E100" s="27">
        <v>48.18181818181818</v>
      </c>
      <c r="F100" s="27">
        <v>105.96302957335467</v>
      </c>
      <c r="G100" s="11">
        <v>365</v>
      </c>
      <c r="H100" s="11">
        <v>1</v>
      </c>
      <c r="I100" s="3"/>
    </row>
    <row r="101" spans="1:9" ht="12.6" customHeight="1">
      <c r="A101" s="12" t="s">
        <v>492</v>
      </c>
      <c r="B101" s="13" t="s">
        <v>1795</v>
      </c>
      <c r="C101" s="29">
        <v>0</v>
      </c>
      <c r="D101" s="28">
        <v>67</v>
      </c>
      <c r="E101" s="27">
        <v>147.65671641791045</v>
      </c>
      <c r="F101" s="27">
        <v>1069.0301120038073</v>
      </c>
      <c r="G101" s="11">
        <v>8760</v>
      </c>
      <c r="H101" s="11">
        <v>1</v>
      </c>
      <c r="I101" s="3"/>
    </row>
    <row r="102" spans="1:9" ht="12.6" customHeight="1">
      <c r="A102" s="12" t="s">
        <v>493</v>
      </c>
      <c r="B102" s="13" t="s">
        <v>696</v>
      </c>
      <c r="C102" s="29">
        <v>0</v>
      </c>
      <c r="D102" s="28">
        <v>1</v>
      </c>
      <c r="E102" s="27">
        <v>12</v>
      </c>
      <c r="F102" s="27" t="s">
        <v>961</v>
      </c>
      <c r="G102" s="11">
        <v>12</v>
      </c>
      <c r="H102" s="11">
        <v>12</v>
      </c>
      <c r="I102" s="3"/>
    </row>
    <row r="103" spans="1:9" ht="12.6" customHeight="1">
      <c r="A103" s="12" t="s">
        <v>699</v>
      </c>
      <c r="B103" s="13" t="s">
        <v>697</v>
      </c>
      <c r="C103" s="29">
        <v>0</v>
      </c>
      <c r="D103" s="28">
        <v>32</v>
      </c>
      <c r="E103" s="27">
        <v>56.09375</v>
      </c>
      <c r="F103" s="27">
        <v>119.2458450956705</v>
      </c>
      <c r="G103" s="11">
        <v>365</v>
      </c>
      <c r="H103" s="11">
        <v>1</v>
      </c>
      <c r="I103" s="3"/>
    </row>
    <row r="104" spans="1:9" ht="12.6" customHeight="1">
      <c r="A104" s="12" t="s">
        <v>700</v>
      </c>
      <c r="B104" s="13" t="s">
        <v>698</v>
      </c>
      <c r="C104" s="29">
        <v>0</v>
      </c>
      <c r="D104" s="28">
        <v>169</v>
      </c>
      <c r="E104" s="27">
        <v>19.757396449704142</v>
      </c>
      <c r="F104" s="27">
        <v>48.640509110354827</v>
      </c>
      <c r="G104" s="11">
        <v>365</v>
      </c>
      <c r="H104" s="11">
        <v>1</v>
      </c>
      <c r="I104" s="3"/>
    </row>
    <row r="105" spans="1:9" ht="12.6" customHeight="1">
      <c r="A105" s="12" t="s">
        <v>494</v>
      </c>
      <c r="B105" s="13" t="s">
        <v>2180</v>
      </c>
      <c r="C105" s="29">
        <v>0</v>
      </c>
      <c r="D105" s="28">
        <v>997</v>
      </c>
      <c r="E105" s="27">
        <v>25.665997993981946</v>
      </c>
      <c r="F105" s="27">
        <v>48.461819705917264</v>
      </c>
      <c r="G105" s="11">
        <v>365</v>
      </c>
      <c r="H105" s="11">
        <v>1</v>
      </c>
      <c r="I105" s="3"/>
    </row>
    <row r="106" spans="1:9" ht="12.6" customHeight="1">
      <c r="A106" s="12" t="s">
        <v>497</v>
      </c>
      <c r="B106" s="13" t="s">
        <v>5510</v>
      </c>
      <c r="C106" s="29">
        <v>0</v>
      </c>
      <c r="D106" s="28">
        <v>7</v>
      </c>
      <c r="E106" s="27">
        <v>14.428571428571429</v>
      </c>
      <c r="F106" s="27">
        <v>8.8667382739679201</v>
      </c>
      <c r="G106" s="11">
        <v>26</v>
      </c>
      <c r="H106" s="11">
        <v>1</v>
      </c>
      <c r="I106" s="3"/>
    </row>
    <row r="107" spans="1:9" ht="12.6" customHeight="1">
      <c r="A107" s="14"/>
      <c r="B107" s="4" t="s">
        <v>499</v>
      </c>
      <c r="C107" s="28">
        <f>SUM(C7:C106)</f>
        <v>55</v>
      </c>
      <c r="D107" s="135">
        <v>12641</v>
      </c>
      <c r="E107" s="184">
        <v>45.989795111146272</v>
      </c>
      <c r="F107" s="184">
        <v>423.5259530257365</v>
      </c>
      <c r="G107" s="142">
        <v>8760</v>
      </c>
      <c r="H107" s="142">
        <v>1</v>
      </c>
      <c r="I107" s="8"/>
    </row>
    <row r="108" spans="1:9">
      <c r="A108" s="10"/>
      <c r="B108" s="9"/>
      <c r="C108" s="9"/>
      <c r="D108" s="41"/>
      <c r="E108" s="46"/>
      <c r="F108" s="46"/>
      <c r="G108" s="41"/>
      <c r="H108" s="41"/>
      <c r="I108" s="8"/>
    </row>
    <row r="109" spans="1:9">
      <c r="A109" s="6"/>
      <c r="B109" s="2"/>
      <c r="C109" s="2"/>
      <c r="D109" s="42"/>
      <c r="E109" s="47"/>
      <c r="F109" s="47"/>
      <c r="G109" s="42"/>
      <c r="H109" s="42"/>
      <c r="I109" s="3"/>
    </row>
    <row r="110" spans="1:9">
      <c r="A110" s="6"/>
      <c r="B110" s="2"/>
      <c r="C110" s="2"/>
      <c r="D110" s="48"/>
      <c r="E110" s="47"/>
      <c r="F110" s="47"/>
      <c r="G110" s="42"/>
      <c r="H110" s="42"/>
      <c r="I110" s="3"/>
    </row>
    <row r="111" spans="1:9">
      <c r="A111" s="6"/>
      <c r="B111" s="2"/>
      <c r="C111" s="2"/>
      <c r="D111" s="42"/>
      <c r="E111" s="47"/>
      <c r="F111" s="47"/>
      <c r="G111" s="42"/>
      <c r="H111" s="42"/>
      <c r="I111" s="3"/>
    </row>
    <row r="112" spans="1:9">
      <c r="D112" s="43"/>
      <c r="E112" s="49"/>
      <c r="F112" s="49"/>
      <c r="G112" s="43"/>
      <c r="H112" s="43"/>
    </row>
    <row r="113" spans="4:8">
      <c r="D113" s="43"/>
      <c r="E113" s="49"/>
      <c r="F113" s="49"/>
      <c r="G113" s="43"/>
      <c r="H113" s="43"/>
    </row>
    <row r="114" spans="4:8">
      <c r="E114" s="50"/>
      <c r="F114" s="50"/>
    </row>
    <row r="115" spans="4:8">
      <c r="E115" s="50"/>
      <c r="F115" s="50"/>
    </row>
    <row r="116" spans="4:8">
      <c r="E116" s="50"/>
      <c r="F116" s="50"/>
    </row>
    <row r="117" spans="4:8">
      <c r="E117" s="50"/>
      <c r="F117" s="50"/>
    </row>
    <row r="118" spans="4:8">
      <c r="E118" s="50"/>
      <c r="F118" s="50"/>
    </row>
    <row r="120" spans="4:8">
      <c r="D120" s="44"/>
      <c r="E120" s="44"/>
      <c r="F120" s="44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F148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6.25" style="104" customWidth="1"/>
    <col min="2" max="2" width="45.25" style="37" bestFit="1" customWidth="1"/>
    <col min="3" max="16384" width="9" style="37"/>
  </cols>
  <sheetData>
    <row r="1" spans="1:6" hidden="1">
      <c r="B1" s="2"/>
      <c r="C1" s="3"/>
      <c r="D1" s="3"/>
      <c r="E1" s="3"/>
      <c r="F1" s="3"/>
    </row>
    <row r="2" spans="1:6" hidden="1">
      <c r="A2" s="51"/>
      <c r="B2" s="2"/>
      <c r="C2" s="3"/>
      <c r="D2" s="3"/>
      <c r="E2" s="3"/>
      <c r="F2" s="3"/>
    </row>
    <row r="3" spans="1:6">
      <c r="A3" s="51" t="s">
        <v>1541</v>
      </c>
      <c r="B3" s="2"/>
      <c r="C3" s="3"/>
      <c r="D3" s="3"/>
      <c r="E3" s="3"/>
      <c r="F3" s="3"/>
    </row>
    <row r="4" spans="1:6" s="3" customFormat="1" ht="12">
      <c r="A4" s="51"/>
      <c r="B4" s="2"/>
      <c r="E4" s="45" t="s">
        <v>1259</v>
      </c>
    </row>
    <row r="5" spans="1:6" s="3" customFormat="1" ht="12.6" customHeight="1">
      <c r="A5" s="204" t="s">
        <v>496</v>
      </c>
      <c r="B5" s="206"/>
      <c r="C5" s="146" t="s">
        <v>1589</v>
      </c>
      <c r="D5" s="146" t="s">
        <v>1591</v>
      </c>
      <c r="E5" s="146" t="s">
        <v>1592</v>
      </c>
    </row>
    <row r="6" spans="1:6" s="3" customFormat="1" ht="12.6" customHeight="1">
      <c r="A6" s="145" t="s">
        <v>555</v>
      </c>
      <c r="B6" s="13" t="s">
        <v>1148</v>
      </c>
      <c r="C6" s="28">
        <v>70</v>
      </c>
      <c r="D6" s="30">
        <v>8.4</v>
      </c>
      <c r="E6" s="30">
        <v>4.2</v>
      </c>
    </row>
    <row r="7" spans="1:6" s="3" customFormat="1" ht="12.6" customHeight="1">
      <c r="A7" s="4" t="s">
        <v>2177</v>
      </c>
      <c r="B7" s="13" t="s">
        <v>2178</v>
      </c>
      <c r="C7" s="28">
        <v>146</v>
      </c>
      <c r="D7" s="30">
        <v>8.5</v>
      </c>
      <c r="E7" s="30">
        <v>2.8</v>
      </c>
    </row>
    <row r="8" spans="1:6" s="3" customFormat="1" ht="12.6" customHeight="1">
      <c r="A8" s="4" t="s">
        <v>500</v>
      </c>
      <c r="B8" s="13" t="s">
        <v>2850</v>
      </c>
      <c r="C8" s="28">
        <v>488</v>
      </c>
      <c r="D8" s="30">
        <v>8.3000000000000007</v>
      </c>
      <c r="E8" s="30">
        <v>2.2999999999999998</v>
      </c>
    </row>
    <row r="9" spans="1:6" s="3" customFormat="1" ht="12.6" customHeight="1">
      <c r="A9" s="4" t="s">
        <v>501</v>
      </c>
      <c r="B9" s="13" t="s">
        <v>402</v>
      </c>
      <c r="C9" s="28">
        <v>317</v>
      </c>
      <c r="D9" s="30">
        <v>8.1</v>
      </c>
      <c r="E9" s="30">
        <v>3</v>
      </c>
    </row>
    <row r="10" spans="1:6" s="3" customFormat="1" ht="12.6" customHeight="1">
      <c r="A10" s="4" t="s">
        <v>502</v>
      </c>
      <c r="B10" s="13" t="s">
        <v>403</v>
      </c>
      <c r="C10" s="28">
        <v>324</v>
      </c>
      <c r="D10" s="30">
        <v>8.3000000000000007</v>
      </c>
      <c r="E10" s="30">
        <v>4.5999999999999996</v>
      </c>
    </row>
    <row r="11" spans="1:6" s="3" customFormat="1" ht="12.6" customHeight="1">
      <c r="A11" s="4" t="s">
        <v>503</v>
      </c>
      <c r="B11" s="13" t="s">
        <v>2820</v>
      </c>
      <c r="C11" s="28">
        <v>110</v>
      </c>
      <c r="D11" s="30">
        <v>8.1</v>
      </c>
      <c r="E11" s="30">
        <v>5.8</v>
      </c>
    </row>
    <row r="12" spans="1:6" s="3" customFormat="1" ht="12.6" customHeight="1">
      <c r="A12" s="4" t="s">
        <v>587</v>
      </c>
      <c r="B12" s="13" t="s">
        <v>586</v>
      </c>
      <c r="C12" s="28">
        <v>0</v>
      </c>
      <c r="D12" s="30" t="s">
        <v>961</v>
      </c>
      <c r="E12" s="30" t="s">
        <v>961</v>
      </c>
    </row>
    <row r="13" spans="1:6" s="3" customFormat="1" ht="12.6" customHeight="1">
      <c r="A13" s="4" t="s">
        <v>504</v>
      </c>
      <c r="B13" s="13" t="s">
        <v>2821</v>
      </c>
      <c r="C13" s="28">
        <v>35</v>
      </c>
      <c r="D13" s="30">
        <v>8.1999999999999993</v>
      </c>
      <c r="E13" s="30">
        <v>5</v>
      </c>
    </row>
    <row r="14" spans="1:6" s="3" customFormat="1" ht="12.6" customHeight="1">
      <c r="A14" s="4" t="s">
        <v>505</v>
      </c>
      <c r="B14" s="13" t="s">
        <v>2822</v>
      </c>
      <c r="C14" s="28">
        <v>34</v>
      </c>
      <c r="D14" s="30">
        <v>8.1</v>
      </c>
      <c r="E14" s="30">
        <v>5.7</v>
      </c>
    </row>
    <row r="15" spans="1:6" s="3" customFormat="1" ht="12.6" customHeight="1">
      <c r="A15" s="4" t="s">
        <v>506</v>
      </c>
      <c r="B15" s="13" t="s">
        <v>1274</v>
      </c>
      <c r="C15" s="28">
        <v>33</v>
      </c>
      <c r="D15" s="30">
        <v>7.9</v>
      </c>
      <c r="E15" s="30">
        <v>5.8</v>
      </c>
    </row>
    <row r="16" spans="1:6" s="3" customFormat="1" ht="12.6" customHeight="1">
      <c r="A16" s="4" t="s">
        <v>507</v>
      </c>
      <c r="B16" s="13" t="s">
        <v>1275</v>
      </c>
      <c r="C16" s="28">
        <v>376</v>
      </c>
      <c r="D16" s="30">
        <v>8.1999999999999993</v>
      </c>
      <c r="E16" s="30">
        <v>4.3</v>
      </c>
    </row>
    <row r="17" spans="1:5" s="3" customFormat="1" ht="12.6" customHeight="1">
      <c r="A17" s="4" t="s">
        <v>508</v>
      </c>
      <c r="B17" s="13" t="s">
        <v>1276</v>
      </c>
      <c r="C17" s="28">
        <v>46</v>
      </c>
      <c r="D17" s="30">
        <v>8.1</v>
      </c>
      <c r="E17" s="30">
        <v>4.3</v>
      </c>
    </row>
    <row r="18" spans="1:5" s="3" customFormat="1" ht="12.6" customHeight="1">
      <c r="A18" s="4" t="s">
        <v>509</v>
      </c>
      <c r="B18" s="13" t="s">
        <v>1277</v>
      </c>
      <c r="C18" s="28">
        <v>40</v>
      </c>
      <c r="D18" s="30">
        <v>8.3000000000000007</v>
      </c>
      <c r="E18" s="30">
        <v>5.9</v>
      </c>
    </row>
    <row r="19" spans="1:5" s="3" customFormat="1" ht="12.6" customHeight="1">
      <c r="A19" s="4" t="s">
        <v>510</v>
      </c>
      <c r="B19" s="13" t="s">
        <v>1278</v>
      </c>
      <c r="C19" s="28">
        <v>2</v>
      </c>
      <c r="D19" s="30">
        <v>7</v>
      </c>
      <c r="E19" s="30">
        <v>6.2</v>
      </c>
    </row>
    <row r="20" spans="1:5" s="3" customFormat="1" ht="12.6" customHeight="1">
      <c r="A20" s="4" t="s">
        <v>511</v>
      </c>
      <c r="B20" s="13" t="s">
        <v>1279</v>
      </c>
      <c r="C20" s="28">
        <v>31</v>
      </c>
      <c r="D20" s="30">
        <v>7.9</v>
      </c>
      <c r="E20" s="30">
        <v>5.8</v>
      </c>
    </row>
    <row r="21" spans="1:5" s="3" customFormat="1" ht="12.6" customHeight="1">
      <c r="A21" s="4" t="s">
        <v>512</v>
      </c>
      <c r="B21" s="13" t="s">
        <v>1280</v>
      </c>
      <c r="C21" s="28">
        <v>9</v>
      </c>
      <c r="D21" s="30">
        <v>7.8</v>
      </c>
      <c r="E21" s="30">
        <v>5.8</v>
      </c>
    </row>
    <row r="22" spans="1:5" s="3" customFormat="1" ht="12.6" customHeight="1">
      <c r="A22" s="4" t="s">
        <v>513</v>
      </c>
      <c r="B22" s="13" t="s">
        <v>1281</v>
      </c>
      <c r="C22" s="28">
        <v>88</v>
      </c>
      <c r="D22" s="30">
        <v>7.9</v>
      </c>
      <c r="E22" s="30">
        <v>4.5</v>
      </c>
    </row>
    <row r="23" spans="1:5" s="3" customFormat="1" ht="12.6" customHeight="1">
      <c r="A23" s="4" t="s">
        <v>514</v>
      </c>
      <c r="B23" s="13" t="s">
        <v>1282</v>
      </c>
      <c r="C23" s="28">
        <v>141</v>
      </c>
      <c r="D23" s="30">
        <v>8.1999999999999993</v>
      </c>
      <c r="E23" s="30">
        <v>5.6</v>
      </c>
    </row>
    <row r="24" spans="1:5" s="3" customFormat="1" ht="12.6" customHeight="1">
      <c r="A24" s="145" t="s">
        <v>810</v>
      </c>
      <c r="B24" s="13" t="s">
        <v>5452</v>
      </c>
      <c r="C24" s="28">
        <v>3</v>
      </c>
      <c r="D24" s="30">
        <v>6.7</v>
      </c>
      <c r="E24" s="30">
        <v>6</v>
      </c>
    </row>
    <row r="25" spans="1:5" s="3" customFormat="1" ht="12.6" customHeight="1">
      <c r="A25" s="4" t="s">
        <v>515</v>
      </c>
      <c r="B25" s="13" t="s">
        <v>5453</v>
      </c>
      <c r="C25" s="28">
        <v>85</v>
      </c>
      <c r="D25" s="30">
        <v>7.9</v>
      </c>
      <c r="E25" s="30">
        <v>5.8</v>
      </c>
    </row>
    <row r="26" spans="1:5" s="3" customFormat="1" ht="12.6" customHeight="1">
      <c r="A26" s="4" t="s">
        <v>516</v>
      </c>
      <c r="B26" s="13" t="s">
        <v>5454</v>
      </c>
      <c r="C26" s="28">
        <v>3</v>
      </c>
      <c r="D26" s="30">
        <v>6.9</v>
      </c>
      <c r="E26" s="30">
        <v>6.3</v>
      </c>
    </row>
    <row r="27" spans="1:5" s="3" customFormat="1" ht="12.6" customHeight="1">
      <c r="A27" s="4" t="s">
        <v>2810</v>
      </c>
      <c r="B27" s="13" t="s">
        <v>5455</v>
      </c>
      <c r="C27" s="28">
        <v>312</v>
      </c>
      <c r="D27" s="30">
        <v>8.5</v>
      </c>
      <c r="E27" s="30">
        <v>4.4000000000000004</v>
      </c>
    </row>
    <row r="28" spans="1:5" s="3" customFormat="1" ht="12.6" customHeight="1">
      <c r="A28" s="4" t="s">
        <v>2811</v>
      </c>
      <c r="B28" s="13" t="s">
        <v>5456</v>
      </c>
      <c r="C28" s="28">
        <v>1</v>
      </c>
      <c r="D28" s="30">
        <v>7.4</v>
      </c>
      <c r="E28" s="30">
        <v>7.4</v>
      </c>
    </row>
    <row r="29" spans="1:5" s="3" customFormat="1" ht="12.6" customHeight="1">
      <c r="A29" s="145" t="s">
        <v>556</v>
      </c>
      <c r="B29" s="13" t="s">
        <v>5457</v>
      </c>
      <c r="C29" s="28">
        <v>29</v>
      </c>
      <c r="D29" s="30">
        <v>7.6</v>
      </c>
      <c r="E29" s="30">
        <v>5.9</v>
      </c>
    </row>
    <row r="30" spans="1:5" s="3" customFormat="1" ht="12.6" customHeight="1">
      <c r="A30" s="4" t="s">
        <v>2812</v>
      </c>
      <c r="B30" s="13" t="s">
        <v>5458</v>
      </c>
      <c r="C30" s="28">
        <v>0</v>
      </c>
      <c r="D30" s="30" t="s">
        <v>961</v>
      </c>
      <c r="E30" s="30" t="s">
        <v>961</v>
      </c>
    </row>
    <row r="31" spans="1:5" s="3" customFormat="1" ht="12.6" customHeight="1">
      <c r="A31" s="4" t="s">
        <v>2813</v>
      </c>
      <c r="B31" s="13" t="s">
        <v>5459</v>
      </c>
      <c r="C31" s="28">
        <v>10</v>
      </c>
      <c r="D31" s="30">
        <v>7.4</v>
      </c>
      <c r="E31" s="30">
        <v>5.2</v>
      </c>
    </row>
    <row r="32" spans="1:5" s="3" customFormat="1" ht="12.6" customHeight="1">
      <c r="A32" s="4" t="s">
        <v>2814</v>
      </c>
      <c r="B32" s="13" t="s">
        <v>5460</v>
      </c>
      <c r="C32" s="28">
        <v>3</v>
      </c>
      <c r="D32" s="30">
        <v>7.2</v>
      </c>
      <c r="E32" s="30">
        <v>6.5</v>
      </c>
    </row>
    <row r="33" spans="1:5" s="3" customFormat="1" ht="12.6" customHeight="1">
      <c r="A33" s="4" t="s">
        <v>394</v>
      </c>
      <c r="B33" s="13" t="s">
        <v>3127</v>
      </c>
      <c r="C33" s="28">
        <v>5</v>
      </c>
      <c r="D33" s="30">
        <v>8.1999999999999993</v>
      </c>
      <c r="E33" s="30">
        <v>6.5</v>
      </c>
    </row>
    <row r="34" spans="1:5" s="3" customFormat="1" ht="12.6" customHeight="1">
      <c r="A34" s="145" t="s">
        <v>820</v>
      </c>
      <c r="B34" s="13" t="s">
        <v>3128</v>
      </c>
      <c r="C34" s="28">
        <v>295</v>
      </c>
      <c r="D34" s="30">
        <v>7.9</v>
      </c>
      <c r="E34" s="30">
        <v>5.0999999999999996</v>
      </c>
    </row>
    <row r="35" spans="1:5" s="3" customFormat="1" ht="12.6" customHeight="1">
      <c r="A35" s="4" t="s">
        <v>395</v>
      </c>
      <c r="B35" s="13" t="s">
        <v>3129</v>
      </c>
      <c r="C35" s="28">
        <v>31</v>
      </c>
      <c r="D35" s="30">
        <v>7.9</v>
      </c>
      <c r="E35" s="30">
        <v>4.7</v>
      </c>
    </row>
    <row r="36" spans="1:5" s="3" customFormat="1" ht="12.6" customHeight="1">
      <c r="A36" s="4" t="s">
        <v>396</v>
      </c>
      <c r="B36" s="13" t="s">
        <v>2851</v>
      </c>
      <c r="C36" s="28">
        <v>24</v>
      </c>
      <c r="D36" s="30">
        <v>8</v>
      </c>
      <c r="E36" s="30">
        <v>5.9</v>
      </c>
    </row>
    <row r="37" spans="1:5" s="3" customFormat="1" ht="12.6" customHeight="1">
      <c r="A37" s="4" t="s">
        <v>2865</v>
      </c>
      <c r="B37" s="13" t="s">
        <v>2864</v>
      </c>
      <c r="C37" s="28">
        <v>3</v>
      </c>
      <c r="D37" s="30">
        <v>6.8</v>
      </c>
      <c r="E37" s="30">
        <v>6.4</v>
      </c>
    </row>
    <row r="38" spans="1:5" s="3" customFormat="1" ht="12.6" customHeight="1">
      <c r="A38" s="4" t="s">
        <v>2860</v>
      </c>
      <c r="B38" s="13" t="s">
        <v>2859</v>
      </c>
      <c r="C38" s="28">
        <v>28</v>
      </c>
      <c r="D38" s="30">
        <v>8.1999999999999993</v>
      </c>
      <c r="E38" s="30">
        <v>5.4</v>
      </c>
    </row>
    <row r="39" spans="1:5" s="3" customFormat="1" ht="12.6" customHeight="1">
      <c r="A39" s="4" t="s">
        <v>2862</v>
      </c>
      <c r="B39" s="13" t="s">
        <v>2861</v>
      </c>
      <c r="C39" s="28">
        <v>212</v>
      </c>
      <c r="D39" s="30">
        <v>8.1</v>
      </c>
      <c r="E39" s="30">
        <v>5</v>
      </c>
    </row>
    <row r="40" spans="1:5" s="3" customFormat="1" ht="12.6" customHeight="1">
      <c r="A40" s="4" t="s">
        <v>2866</v>
      </c>
      <c r="B40" s="13" t="s">
        <v>2863</v>
      </c>
      <c r="C40" s="28">
        <v>15</v>
      </c>
      <c r="D40" s="30">
        <v>8.1</v>
      </c>
      <c r="E40" s="30">
        <v>6.6</v>
      </c>
    </row>
    <row r="41" spans="1:5" s="3" customFormat="1" ht="12.6" customHeight="1">
      <c r="A41" s="4" t="s">
        <v>3255</v>
      </c>
      <c r="B41" s="13" t="s">
        <v>3256</v>
      </c>
      <c r="C41" s="28">
        <v>3</v>
      </c>
      <c r="D41" s="30">
        <v>7.6</v>
      </c>
      <c r="E41" s="30">
        <v>6.8</v>
      </c>
    </row>
    <row r="42" spans="1:5" s="3" customFormat="1" ht="12.6" customHeight="1">
      <c r="A42" s="4" t="s">
        <v>3257</v>
      </c>
      <c r="B42" s="13" t="s">
        <v>3258</v>
      </c>
      <c r="C42" s="28">
        <v>9</v>
      </c>
      <c r="D42" s="30">
        <v>7.8</v>
      </c>
      <c r="E42" s="30">
        <v>5</v>
      </c>
    </row>
    <row r="43" spans="1:5" s="3" customFormat="1" ht="12.6" customHeight="1">
      <c r="A43" s="4" t="s">
        <v>3259</v>
      </c>
      <c r="B43" s="13" t="s">
        <v>3260</v>
      </c>
      <c r="C43" s="28">
        <v>5</v>
      </c>
      <c r="D43" s="30">
        <v>7.6</v>
      </c>
      <c r="E43" s="30">
        <v>6.6</v>
      </c>
    </row>
    <row r="44" spans="1:5" s="3" customFormat="1" ht="12.6" customHeight="1">
      <c r="A44" s="4" t="s">
        <v>3261</v>
      </c>
      <c r="B44" s="13" t="s">
        <v>3262</v>
      </c>
      <c r="C44" s="28">
        <v>23</v>
      </c>
      <c r="D44" s="30">
        <v>7.8</v>
      </c>
      <c r="E44" s="30">
        <v>6</v>
      </c>
    </row>
    <row r="45" spans="1:5" s="3" customFormat="1" ht="12.6" customHeight="1">
      <c r="A45" s="4" t="s">
        <v>3263</v>
      </c>
      <c r="B45" s="13" t="s">
        <v>3264</v>
      </c>
      <c r="C45" s="28">
        <v>131</v>
      </c>
      <c r="D45" s="30">
        <v>7.9</v>
      </c>
      <c r="E45" s="30">
        <v>2.7</v>
      </c>
    </row>
    <row r="46" spans="1:5" s="3" customFormat="1" ht="12.6" customHeight="1">
      <c r="A46" s="4" t="s">
        <v>3265</v>
      </c>
      <c r="B46" s="13" t="s">
        <v>3266</v>
      </c>
      <c r="C46" s="28">
        <v>9</v>
      </c>
      <c r="D46" s="30">
        <v>7.9</v>
      </c>
      <c r="E46" s="30">
        <v>6.3</v>
      </c>
    </row>
    <row r="47" spans="1:5" s="3" customFormat="1" ht="12.6" customHeight="1">
      <c r="A47" s="4" t="s">
        <v>3267</v>
      </c>
      <c r="B47" s="13" t="s">
        <v>4706</v>
      </c>
      <c r="C47" s="28">
        <v>7</v>
      </c>
      <c r="D47" s="30">
        <v>7.5</v>
      </c>
      <c r="E47" s="30">
        <v>5.8</v>
      </c>
    </row>
    <row r="48" spans="1:5" s="3" customFormat="1" ht="12.6" customHeight="1">
      <c r="A48" s="4" t="s">
        <v>4707</v>
      </c>
      <c r="B48" s="13" t="s">
        <v>4708</v>
      </c>
      <c r="C48" s="28">
        <v>4</v>
      </c>
      <c r="D48" s="30">
        <v>7.2</v>
      </c>
      <c r="E48" s="30">
        <v>6.5</v>
      </c>
    </row>
    <row r="49" spans="1:5" s="3" customFormat="1" ht="12.6" customHeight="1">
      <c r="A49" s="4" t="s">
        <v>4709</v>
      </c>
      <c r="B49" s="13" t="s">
        <v>4710</v>
      </c>
      <c r="C49" s="28">
        <v>47</v>
      </c>
      <c r="D49" s="30">
        <v>8</v>
      </c>
      <c r="E49" s="30">
        <v>5.7</v>
      </c>
    </row>
    <row r="50" spans="1:5" s="3" customFormat="1" ht="12.6" customHeight="1">
      <c r="A50" s="4" t="s">
        <v>4711</v>
      </c>
      <c r="B50" s="13" t="s">
        <v>4712</v>
      </c>
      <c r="C50" s="28">
        <v>0</v>
      </c>
      <c r="D50" s="30" t="s">
        <v>961</v>
      </c>
      <c r="E50" s="30" t="s">
        <v>961</v>
      </c>
    </row>
    <row r="51" spans="1:5" s="3" customFormat="1" ht="12.6" customHeight="1">
      <c r="A51" s="4" t="s">
        <v>4713</v>
      </c>
      <c r="B51" s="13" t="s">
        <v>74</v>
      </c>
      <c r="C51" s="28">
        <v>1</v>
      </c>
      <c r="D51" s="30">
        <v>6</v>
      </c>
      <c r="E51" s="30">
        <v>6</v>
      </c>
    </row>
    <row r="52" spans="1:5" s="3" customFormat="1" ht="12.6" customHeight="1">
      <c r="A52" s="4" t="s">
        <v>75</v>
      </c>
      <c r="B52" s="13" t="s">
        <v>76</v>
      </c>
      <c r="C52" s="28">
        <v>2</v>
      </c>
      <c r="D52" s="30">
        <v>6.5</v>
      </c>
      <c r="E52" s="30">
        <v>6.5</v>
      </c>
    </row>
    <row r="53" spans="1:5" s="3" customFormat="1" ht="12.6" customHeight="1">
      <c r="A53" s="4" t="s">
        <v>77</v>
      </c>
      <c r="B53" s="13" t="s">
        <v>78</v>
      </c>
      <c r="C53" s="28">
        <v>11</v>
      </c>
      <c r="D53" s="30">
        <v>8.1999999999999993</v>
      </c>
      <c r="E53" s="30">
        <v>6.4</v>
      </c>
    </row>
    <row r="54" spans="1:5" s="3" customFormat="1" ht="12.6" customHeight="1">
      <c r="A54" s="4" t="s">
        <v>79</v>
      </c>
      <c r="B54" s="13" t="s">
        <v>1100</v>
      </c>
      <c r="C54" s="28">
        <v>0</v>
      </c>
      <c r="D54" s="30" t="s">
        <v>961</v>
      </c>
      <c r="E54" s="30" t="s">
        <v>961</v>
      </c>
    </row>
    <row r="55" spans="1:5" s="3" customFormat="1" ht="12.6" customHeight="1">
      <c r="A55" s="4" t="s">
        <v>1101</v>
      </c>
      <c r="B55" s="13" t="s">
        <v>1102</v>
      </c>
      <c r="C55" s="28">
        <v>7</v>
      </c>
      <c r="D55" s="30">
        <v>7.51</v>
      </c>
      <c r="E55" s="30">
        <v>6.5</v>
      </c>
    </row>
    <row r="56" spans="1:5" s="3" customFormat="1" ht="12.6" customHeight="1">
      <c r="A56" s="4" t="s">
        <v>1103</v>
      </c>
      <c r="B56" s="13" t="s">
        <v>1104</v>
      </c>
      <c r="C56" s="28">
        <v>0</v>
      </c>
      <c r="D56" s="30" t="s">
        <v>961</v>
      </c>
      <c r="E56" s="30" t="s">
        <v>961</v>
      </c>
    </row>
    <row r="57" spans="1:5" s="3" customFormat="1" ht="12.6" customHeight="1">
      <c r="A57" s="4" t="s">
        <v>1105</v>
      </c>
      <c r="B57" s="13" t="s">
        <v>1698</v>
      </c>
      <c r="C57" s="28">
        <v>0</v>
      </c>
      <c r="D57" s="30" t="s">
        <v>961</v>
      </c>
      <c r="E57" s="30" t="s">
        <v>961</v>
      </c>
    </row>
    <row r="58" spans="1:5" s="3" customFormat="1" ht="12.6" customHeight="1">
      <c r="A58" s="4" t="s">
        <v>1699</v>
      </c>
      <c r="B58" s="13" t="s">
        <v>1700</v>
      </c>
      <c r="C58" s="28">
        <v>182</v>
      </c>
      <c r="D58" s="30">
        <v>8</v>
      </c>
      <c r="E58" s="30">
        <v>4.97</v>
      </c>
    </row>
    <row r="59" spans="1:5" s="3" customFormat="1" ht="12.6" customHeight="1">
      <c r="A59" s="4" t="s">
        <v>1701</v>
      </c>
      <c r="B59" s="13" t="s">
        <v>1702</v>
      </c>
      <c r="C59" s="28">
        <v>163</v>
      </c>
      <c r="D59" s="30">
        <v>8</v>
      </c>
      <c r="E59" s="30">
        <v>5.8</v>
      </c>
    </row>
    <row r="60" spans="1:5" s="3" customFormat="1" ht="12.6" customHeight="1">
      <c r="A60" s="4" t="s">
        <v>2791</v>
      </c>
      <c r="B60" s="13" t="s">
        <v>2792</v>
      </c>
      <c r="C60" s="28">
        <v>10</v>
      </c>
      <c r="D60" s="30">
        <v>7.5</v>
      </c>
      <c r="E60" s="30">
        <v>6.4</v>
      </c>
    </row>
    <row r="61" spans="1:5" s="3" customFormat="1" ht="12.6" customHeight="1">
      <c r="A61" s="4" t="s">
        <v>2793</v>
      </c>
      <c r="B61" s="13" t="s">
        <v>2794</v>
      </c>
      <c r="C61" s="28">
        <v>10</v>
      </c>
      <c r="D61" s="30">
        <v>7.7</v>
      </c>
      <c r="E61" s="30">
        <v>5.82</v>
      </c>
    </row>
    <row r="62" spans="1:5" s="3" customFormat="1" ht="12.6" customHeight="1">
      <c r="A62" s="4" t="s">
        <v>2795</v>
      </c>
      <c r="B62" s="13" t="s">
        <v>2796</v>
      </c>
      <c r="C62" s="28">
        <v>1</v>
      </c>
      <c r="D62" s="30">
        <v>6.3</v>
      </c>
      <c r="E62" s="30">
        <v>6.3</v>
      </c>
    </row>
    <row r="63" spans="1:5" s="3" customFormat="1" ht="12.6" customHeight="1">
      <c r="A63" s="145" t="s">
        <v>2455</v>
      </c>
      <c r="B63" s="13" t="s">
        <v>2797</v>
      </c>
      <c r="C63" s="28">
        <v>35</v>
      </c>
      <c r="D63" s="30">
        <v>8</v>
      </c>
      <c r="E63" s="30">
        <v>5.9</v>
      </c>
    </row>
    <row r="64" spans="1:5" s="3" customFormat="1" ht="12.6" customHeight="1">
      <c r="A64" s="4" t="s">
        <v>2798</v>
      </c>
      <c r="B64" s="13" t="s">
        <v>1248</v>
      </c>
      <c r="C64" s="28">
        <v>53</v>
      </c>
      <c r="D64" s="30">
        <v>8.1</v>
      </c>
      <c r="E64" s="30">
        <v>5.8</v>
      </c>
    </row>
    <row r="65" spans="1:5" s="3" customFormat="1" ht="12.6" customHeight="1">
      <c r="A65" s="4" t="s">
        <v>1249</v>
      </c>
      <c r="B65" s="13" t="s">
        <v>1250</v>
      </c>
      <c r="C65" s="28">
        <v>3</v>
      </c>
      <c r="D65" s="30">
        <v>7.3</v>
      </c>
      <c r="E65" s="30">
        <v>6.6</v>
      </c>
    </row>
    <row r="66" spans="1:5" s="3" customFormat="1" ht="12.6" customHeight="1">
      <c r="A66" s="4" t="s">
        <v>1251</v>
      </c>
      <c r="B66" s="13" t="s">
        <v>1252</v>
      </c>
      <c r="C66" s="28">
        <v>8</v>
      </c>
      <c r="D66" s="30">
        <v>7.6</v>
      </c>
      <c r="E66" s="30">
        <v>6.2</v>
      </c>
    </row>
    <row r="67" spans="1:5" s="3" customFormat="1" ht="12.6" customHeight="1">
      <c r="A67" s="4" t="s">
        <v>1253</v>
      </c>
      <c r="B67" s="13" t="s">
        <v>1254</v>
      </c>
      <c r="C67" s="28">
        <v>156</v>
      </c>
      <c r="D67" s="30">
        <v>8.1999999999999993</v>
      </c>
      <c r="E67" s="30">
        <v>2.1</v>
      </c>
    </row>
    <row r="68" spans="1:5" s="3" customFormat="1" ht="12.6" customHeight="1">
      <c r="A68" s="4" t="s">
        <v>1255</v>
      </c>
      <c r="B68" s="13" t="s">
        <v>1256</v>
      </c>
      <c r="C68" s="28">
        <v>82</v>
      </c>
      <c r="D68" s="30">
        <v>8.1999999999999993</v>
      </c>
      <c r="E68" s="30">
        <v>4.7</v>
      </c>
    </row>
    <row r="69" spans="1:5" s="3" customFormat="1" ht="12.6" customHeight="1">
      <c r="A69" s="4" t="s">
        <v>1257</v>
      </c>
      <c r="B69" s="13" t="s">
        <v>1107</v>
      </c>
      <c r="C69" s="28">
        <v>139</v>
      </c>
      <c r="D69" s="30">
        <v>8.3000000000000007</v>
      </c>
      <c r="E69" s="30">
        <v>1.1000000000000001</v>
      </c>
    </row>
    <row r="70" spans="1:5" s="3" customFormat="1" ht="12.6" customHeight="1">
      <c r="A70" s="4" t="s">
        <v>1108</v>
      </c>
      <c r="B70" s="13" t="s">
        <v>1109</v>
      </c>
      <c r="C70" s="28">
        <v>0</v>
      </c>
      <c r="D70" s="30" t="s">
        <v>961</v>
      </c>
      <c r="E70" s="30" t="s">
        <v>961</v>
      </c>
    </row>
    <row r="71" spans="1:5" s="3" customFormat="1" ht="12.6" customHeight="1">
      <c r="A71" s="4" t="s">
        <v>1110</v>
      </c>
      <c r="B71" s="13" t="s">
        <v>1111</v>
      </c>
      <c r="C71" s="28">
        <v>6</v>
      </c>
      <c r="D71" s="30">
        <v>7.3</v>
      </c>
      <c r="E71" s="30">
        <v>6.6</v>
      </c>
    </row>
    <row r="72" spans="1:5" s="3" customFormat="1" ht="12.6" customHeight="1">
      <c r="A72" s="4" t="s">
        <v>1112</v>
      </c>
      <c r="B72" s="13" t="s">
        <v>5965</v>
      </c>
      <c r="C72" s="28">
        <v>89</v>
      </c>
      <c r="D72" s="30">
        <v>7.9</v>
      </c>
      <c r="E72" s="30">
        <v>4.9000000000000004</v>
      </c>
    </row>
    <row r="73" spans="1:5" s="3" customFormat="1" ht="12.6" customHeight="1">
      <c r="A73" s="4" t="s">
        <v>5966</v>
      </c>
      <c r="B73" s="13" t="s">
        <v>5967</v>
      </c>
      <c r="C73" s="28">
        <v>32</v>
      </c>
      <c r="D73" s="30">
        <v>8</v>
      </c>
      <c r="E73" s="30">
        <v>5.0999999999999996</v>
      </c>
    </row>
    <row r="74" spans="1:5" s="3" customFormat="1" ht="12.6" customHeight="1">
      <c r="A74" s="4" t="s">
        <v>5968</v>
      </c>
      <c r="B74" s="13" t="s">
        <v>5969</v>
      </c>
      <c r="C74" s="28">
        <v>43</v>
      </c>
      <c r="D74" s="30">
        <v>8.6</v>
      </c>
      <c r="E74" s="30">
        <v>5.4</v>
      </c>
    </row>
    <row r="75" spans="1:5" s="3" customFormat="1" ht="12.6" customHeight="1">
      <c r="A75" s="4" t="s">
        <v>5970</v>
      </c>
      <c r="B75" s="13" t="s">
        <v>5971</v>
      </c>
      <c r="C75" s="28">
        <v>116</v>
      </c>
      <c r="D75" s="30">
        <v>8.4</v>
      </c>
      <c r="E75" s="30">
        <v>5.0999999999999996</v>
      </c>
    </row>
    <row r="76" spans="1:5" s="3" customFormat="1" ht="12.6" customHeight="1">
      <c r="A76" s="4" t="s">
        <v>5972</v>
      </c>
      <c r="B76" s="13" t="s">
        <v>5973</v>
      </c>
      <c r="C76" s="28">
        <v>75</v>
      </c>
      <c r="D76" s="30">
        <v>9.4</v>
      </c>
      <c r="E76" s="30">
        <v>5.8</v>
      </c>
    </row>
    <row r="77" spans="1:5" s="3" customFormat="1" ht="12.6" customHeight="1">
      <c r="A77" s="145" t="s">
        <v>1263</v>
      </c>
      <c r="B77" s="13" t="s">
        <v>5974</v>
      </c>
      <c r="C77" s="28">
        <v>544</v>
      </c>
      <c r="D77" s="30">
        <v>8.6</v>
      </c>
      <c r="E77" s="30">
        <v>4.4000000000000004</v>
      </c>
    </row>
    <row r="78" spans="1:5" s="3" customFormat="1" ht="12.6" customHeight="1">
      <c r="A78" s="4" t="s">
        <v>1741</v>
      </c>
      <c r="B78" s="13" t="s">
        <v>1742</v>
      </c>
      <c r="C78" s="28">
        <v>3</v>
      </c>
      <c r="D78" s="30">
        <v>7.4</v>
      </c>
      <c r="E78" s="30">
        <v>6.5</v>
      </c>
    </row>
    <row r="79" spans="1:5" s="3" customFormat="1" ht="12.6" customHeight="1">
      <c r="A79" s="4" t="s">
        <v>1743</v>
      </c>
      <c r="B79" s="13" t="s">
        <v>1744</v>
      </c>
      <c r="C79" s="28">
        <v>27</v>
      </c>
      <c r="D79" s="30">
        <v>8.1999999999999993</v>
      </c>
      <c r="E79" s="30">
        <v>6</v>
      </c>
    </row>
    <row r="80" spans="1:5" s="3" customFormat="1" ht="12.6" customHeight="1">
      <c r="A80" s="145" t="s">
        <v>1264</v>
      </c>
      <c r="B80" s="13" t="s">
        <v>1745</v>
      </c>
      <c r="C80" s="28">
        <v>6</v>
      </c>
      <c r="D80" s="30">
        <v>7.8</v>
      </c>
      <c r="E80" s="30">
        <v>6.8</v>
      </c>
    </row>
    <row r="81" spans="1:5" s="3" customFormat="1" ht="12.6" customHeight="1">
      <c r="A81" s="4" t="s">
        <v>1746</v>
      </c>
      <c r="B81" s="13" t="s">
        <v>1747</v>
      </c>
      <c r="C81" s="28">
        <v>247</v>
      </c>
      <c r="D81" s="30">
        <v>8</v>
      </c>
      <c r="E81" s="30">
        <v>3</v>
      </c>
    </row>
    <row r="82" spans="1:5" s="3" customFormat="1" ht="12.6" customHeight="1">
      <c r="A82" s="4" t="s">
        <v>1748</v>
      </c>
      <c r="B82" s="13" t="s">
        <v>1749</v>
      </c>
      <c r="C82" s="28">
        <v>1455</v>
      </c>
      <c r="D82" s="30">
        <v>8.4</v>
      </c>
      <c r="E82" s="30">
        <v>2.2999999999999998</v>
      </c>
    </row>
    <row r="83" spans="1:5" s="3" customFormat="1" ht="12.6" customHeight="1">
      <c r="A83" s="145" t="s">
        <v>557</v>
      </c>
      <c r="B83" s="13" t="s">
        <v>1750</v>
      </c>
      <c r="C83" s="28">
        <v>678</v>
      </c>
      <c r="D83" s="30">
        <v>8.1999999999999993</v>
      </c>
      <c r="E83" s="30">
        <v>2.6</v>
      </c>
    </row>
    <row r="84" spans="1:5" s="3" customFormat="1" ht="12.6" customHeight="1">
      <c r="A84" s="4" t="s">
        <v>1751</v>
      </c>
      <c r="B84" s="13" t="s">
        <v>1752</v>
      </c>
      <c r="C84" s="28">
        <v>1373</v>
      </c>
      <c r="D84" s="30">
        <v>9.1999999999999993</v>
      </c>
      <c r="E84" s="30">
        <v>2.2000000000000002</v>
      </c>
    </row>
    <row r="85" spans="1:5" s="3" customFormat="1" ht="12.6" customHeight="1">
      <c r="A85" s="4" t="s">
        <v>1753</v>
      </c>
      <c r="B85" s="13" t="s">
        <v>1754</v>
      </c>
      <c r="C85" s="28">
        <v>187</v>
      </c>
      <c r="D85" s="30">
        <v>8.1</v>
      </c>
      <c r="E85" s="30">
        <v>3.1</v>
      </c>
    </row>
    <row r="86" spans="1:5" s="3" customFormat="1" ht="12.6" customHeight="1">
      <c r="A86" s="4" t="s">
        <v>1755</v>
      </c>
      <c r="B86" s="13" t="s">
        <v>1756</v>
      </c>
      <c r="C86" s="28">
        <v>186</v>
      </c>
      <c r="D86" s="30">
        <v>7.9</v>
      </c>
      <c r="E86" s="30">
        <v>5.4</v>
      </c>
    </row>
    <row r="87" spans="1:5" s="3" customFormat="1" ht="12.6" customHeight="1">
      <c r="A87" s="4" t="s">
        <v>489</v>
      </c>
      <c r="B87" s="13" t="s">
        <v>490</v>
      </c>
      <c r="C87" s="28">
        <v>505</v>
      </c>
      <c r="D87" s="30">
        <v>8</v>
      </c>
      <c r="E87" s="30">
        <v>3.31</v>
      </c>
    </row>
    <row r="88" spans="1:5" s="3" customFormat="1" ht="12.6" customHeight="1">
      <c r="A88" s="4" t="s">
        <v>491</v>
      </c>
      <c r="B88" s="13" t="s">
        <v>1998</v>
      </c>
      <c r="C88" s="28">
        <v>2</v>
      </c>
      <c r="D88" s="30">
        <v>7.2</v>
      </c>
      <c r="E88" s="30">
        <v>7.2</v>
      </c>
    </row>
    <row r="89" spans="1:5" s="3" customFormat="1" ht="12.6" customHeight="1">
      <c r="A89" s="4" t="s">
        <v>1999</v>
      </c>
      <c r="B89" s="13" t="s">
        <v>2000</v>
      </c>
      <c r="C89" s="28">
        <v>0</v>
      </c>
      <c r="D89" s="30" t="s">
        <v>961</v>
      </c>
      <c r="E89" s="30" t="s">
        <v>961</v>
      </c>
    </row>
    <row r="90" spans="1:5" s="3" customFormat="1" ht="12.6" customHeight="1">
      <c r="A90" s="4" t="s">
        <v>2001</v>
      </c>
      <c r="B90" s="13" t="s">
        <v>2002</v>
      </c>
      <c r="C90" s="28">
        <v>315</v>
      </c>
      <c r="D90" s="30">
        <v>9.8000000000000007</v>
      </c>
      <c r="E90" s="30">
        <v>3</v>
      </c>
    </row>
    <row r="91" spans="1:5" s="3" customFormat="1" ht="12.6" customHeight="1">
      <c r="A91" s="145" t="s">
        <v>1153</v>
      </c>
      <c r="B91" s="13" t="s">
        <v>2003</v>
      </c>
      <c r="C91" s="28">
        <v>3</v>
      </c>
      <c r="D91" s="30">
        <v>7</v>
      </c>
      <c r="E91" s="30">
        <v>5.8</v>
      </c>
    </row>
    <row r="92" spans="1:5" s="3" customFormat="1" ht="12.6" customHeight="1">
      <c r="A92" s="4" t="s">
        <v>2004</v>
      </c>
      <c r="B92" s="13" t="s">
        <v>4204</v>
      </c>
      <c r="C92" s="28">
        <v>291</v>
      </c>
      <c r="D92" s="30">
        <v>8</v>
      </c>
      <c r="E92" s="30">
        <v>3.8</v>
      </c>
    </row>
    <row r="93" spans="1:5" s="3" customFormat="1" ht="12.6" customHeight="1">
      <c r="A93" s="145" t="s">
        <v>558</v>
      </c>
      <c r="B93" s="13" t="s">
        <v>4205</v>
      </c>
      <c r="C93" s="28">
        <v>95</v>
      </c>
      <c r="D93" s="30">
        <v>7.91</v>
      </c>
      <c r="E93" s="30">
        <v>5</v>
      </c>
    </row>
    <row r="94" spans="1:5" s="3" customFormat="1" ht="12.6" customHeight="1">
      <c r="A94" s="4" t="s">
        <v>4206</v>
      </c>
      <c r="B94" s="13" t="s">
        <v>4207</v>
      </c>
      <c r="C94" s="28">
        <v>7</v>
      </c>
      <c r="D94" s="30">
        <v>7.6</v>
      </c>
      <c r="E94" s="30">
        <v>5.8</v>
      </c>
    </row>
    <row r="95" spans="1:5" s="3" customFormat="1" ht="12.6" customHeight="1">
      <c r="A95" s="4" t="s">
        <v>4208</v>
      </c>
      <c r="B95" s="13" t="s">
        <v>4209</v>
      </c>
      <c r="C95" s="28">
        <v>27</v>
      </c>
      <c r="D95" s="30">
        <v>8.1</v>
      </c>
      <c r="E95" s="30">
        <v>5.8</v>
      </c>
    </row>
    <row r="96" spans="1:5" s="3" customFormat="1" ht="12.6" customHeight="1">
      <c r="A96" s="145" t="s">
        <v>559</v>
      </c>
      <c r="B96" s="13" t="s">
        <v>4210</v>
      </c>
      <c r="C96" s="28">
        <v>4</v>
      </c>
      <c r="D96" s="30">
        <v>7.22</v>
      </c>
      <c r="E96" s="30">
        <v>6.6</v>
      </c>
    </row>
    <row r="97" spans="1:6" s="3" customFormat="1" ht="12.6" customHeight="1">
      <c r="A97" s="4" t="s">
        <v>4211</v>
      </c>
      <c r="B97" s="13" t="s">
        <v>4212</v>
      </c>
      <c r="C97" s="28">
        <v>3</v>
      </c>
      <c r="D97" s="30">
        <v>7.6</v>
      </c>
      <c r="E97" s="30">
        <v>6</v>
      </c>
    </row>
    <row r="98" spans="1:6" s="3" customFormat="1" ht="12.6" customHeight="1">
      <c r="A98" s="145" t="s">
        <v>1127</v>
      </c>
      <c r="B98" s="13" t="s">
        <v>4213</v>
      </c>
      <c r="C98" s="28">
        <v>54</v>
      </c>
      <c r="D98" s="30">
        <v>7.9</v>
      </c>
      <c r="E98" s="30">
        <v>5.9</v>
      </c>
    </row>
    <row r="99" spans="1:6" s="3" customFormat="1" ht="12.6" customHeight="1">
      <c r="A99" s="4" t="s">
        <v>4214</v>
      </c>
      <c r="B99" s="13" t="s">
        <v>2784</v>
      </c>
      <c r="C99" s="28">
        <v>831</v>
      </c>
      <c r="D99" s="30">
        <v>8.9</v>
      </c>
      <c r="E99" s="30">
        <v>2</v>
      </c>
    </row>
    <row r="100" spans="1:6" s="3" customFormat="1" ht="12.6" customHeight="1">
      <c r="A100" s="4" t="s">
        <v>4226</v>
      </c>
      <c r="B100" s="13" t="s">
        <v>4227</v>
      </c>
      <c r="C100" s="28">
        <v>52</v>
      </c>
      <c r="D100" s="30">
        <v>8</v>
      </c>
      <c r="E100" s="30">
        <v>5.9</v>
      </c>
    </row>
    <row r="101" spans="1:6" s="3" customFormat="1" ht="12.6" customHeight="1">
      <c r="A101" s="4" t="s">
        <v>4228</v>
      </c>
      <c r="B101" s="13" t="s">
        <v>4229</v>
      </c>
      <c r="C101" s="28">
        <v>70</v>
      </c>
      <c r="D101" s="30">
        <v>7.9</v>
      </c>
      <c r="E101" s="30">
        <v>5</v>
      </c>
    </row>
    <row r="102" spans="1:6" s="3" customFormat="1" ht="12.6" customHeight="1">
      <c r="A102" s="4" t="s">
        <v>4230</v>
      </c>
      <c r="B102" s="13" t="s">
        <v>4231</v>
      </c>
      <c r="C102" s="28">
        <v>178</v>
      </c>
      <c r="D102" s="30">
        <v>9.6999999999999993</v>
      </c>
      <c r="E102" s="30">
        <v>3.4</v>
      </c>
    </row>
    <row r="103" spans="1:6" s="3" customFormat="1" ht="12.6" customHeight="1">
      <c r="A103" s="4" t="s">
        <v>4232</v>
      </c>
      <c r="B103" s="13" t="s">
        <v>4233</v>
      </c>
      <c r="C103" s="28">
        <v>11</v>
      </c>
      <c r="D103" s="30">
        <v>8.1999999999999993</v>
      </c>
      <c r="E103" s="30">
        <v>6</v>
      </c>
    </row>
    <row r="104" spans="1:6" s="3" customFormat="1" ht="12.6" customHeight="1">
      <c r="A104" s="4" t="s">
        <v>4234</v>
      </c>
      <c r="B104" s="4" t="s">
        <v>4235</v>
      </c>
      <c r="C104" s="135">
        <v>7829</v>
      </c>
      <c r="D104" s="185">
        <v>8.4</v>
      </c>
      <c r="E104" s="185">
        <v>1.8</v>
      </c>
      <c r="F104" s="8"/>
    </row>
    <row r="105" spans="1:6" s="3" customFormat="1" ht="12.6" customHeight="1">
      <c r="A105" s="4" t="s">
        <v>4236</v>
      </c>
      <c r="B105" s="4" t="s">
        <v>4237</v>
      </c>
      <c r="C105" s="135">
        <v>1976</v>
      </c>
      <c r="D105" s="185">
        <v>7.9</v>
      </c>
      <c r="E105" s="185">
        <v>4</v>
      </c>
      <c r="F105" s="8"/>
    </row>
    <row r="106" spans="1:6" s="3" customFormat="1" ht="12.6" customHeight="1">
      <c r="A106" s="4" t="s">
        <v>4238</v>
      </c>
      <c r="B106" s="4" t="s">
        <v>4239</v>
      </c>
      <c r="C106" s="135">
        <v>243</v>
      </c>
      <c r="D106" s="185">
        <v>8.1999999999999993</v>
      </c>
      <c r="E106" s="185">
        <v>4.0999999999999996</v>
      </c>
    </row>
    <row r="107" spans="1:6" s="3" customFormat="1" ht="12.6" customHeight="1">
      <c r="A107" s="4" t="s">
        <v>1584</v>
      </c>
      <c r="B107" s="4" t="s">
        <v>1585</v>
      </c>
      <c r="C107" s="135">
        <v>1524</v>
      </c>
      <c r="D107" s="185">
        <v>10.68</v>
      </c>
      <c r="E107" s="185">
        <v>2.87</v>
      </c>
    </row>
    <row r="108" spans="1:6" s="3" customFormat="1" ht="12.6" customHeight="1">
      <c r="A108" s="4" t="s">
        <v>1586</v>
      </c>
      <c r="B108" s="4" t="s">
        <v>1587</v>
      </c>
      <c r="C108" s="135">
        <v>7</v>
      </c>
      <c r="D108" s="185">
        <v>7.3</v>
      </c>
      <c r="E108" s="185">
        <v>6.3</v>
      </c>
    </row>
    <row r="109" spans="1:6" s="3" customFormat="1" ht="12.6" customHeight="1">
      <c r="A109" s="4" t="s">
        <v>1588</v>
      </c>
      <c r="B109" s="13" t="s">
        <v>2785</v>
      </c>
      <c r="C109" s="135">
        <v>239</v>
      </c>
      <c r="D109" s="185">
        <v>8.1</v>
      </c>
      <c r="E109" s="185">
        <v>1.5</v>
      </c>
    </row>
    <row r="110" spans="1:6" s="3" customFormat="1" ht="12.6" customHeight="1">
      <c r="A110" s="105" t="s">
        <v>1247</v>
      </c>
      <c r="B110" s="13" t="s">
        <v>2786</v>
      </c>
      <c r="C110" s="135">
        <v>15</v>
      </c>
      <c r="D110" s="185">
        <v>7.2</v>
      </c>
      <c r="E110" s="185">
        <v>5.9</v>
      </c>
    </row>
    <row r="111" spans="1:6" s="3" customFormat="1" ht="12.6" customHeight="1">
      <c r="A111" s="105"/>
      <c r="B111" s="13" t="s">
        <v>2787</v>
      </c>
      <c r="C111" s="135">
        <f>SUM(C6:C110)</f>
        <v>23798</v>
      </c>
      <c r="D111" s="185">
        <f>MAX(D6:D110)</f>
        <v>10.68</v>
      </c>
      <c r="E111" s="185">
        <f>MIN(E6:E110)</f>
        <v>1.1000000000000001</v>
      </c>
    </row>
    <row r="112" spans="1:6" s="3" customFormat="1" ht="12.6" customHeight="1">
      <c r="A112" s="106"/>
    </row>
    <row r="113" spans="1:3" s="3" customFormat="1" ht="12.6" customHeight="1">
      <c r="A113" s="6" t="s">
        <v>1265</v>
      </c>
      <c r="C113" s="107"/>
    </row>
    <row r="114" spans="1:3" s="3" customFormat="1" ht="10.5">
      <c r="A114" s="106"/>
    </row>
    <row r="115" spans="1:3" s="3" customFormat="1" ht="10.5">
      <c r="A115" s="106"/>
    </row>
    <row r="116" spans="1:3" s="3" customFormat="1" ht="10.5">
      <c r="A116" s="106"/>
    </row>
    <row r="117" spans="1:3" s="3" customFormat="1" ht="10.5">
      <c r="A117" s="106"/>
      <c r="C117" s="26"/>
    </row>
    <row r="118" spans="1:3" s="3" customFormat="1" ht="10.5">
      <c r="A118" s="106"/>
    </row>
    <row r="119" spans="1:3" s="3" customFormat="1" ht="10.5">
      <c r="A119" s="106"/>
    </row>
    <row r="120" spans="1:3" s="3" customFormat="1" ht="10.5">
      <c r="A120" s="106"/>
    </row>
    <row r="121" spans="1:3" s="3" customFormat="1" ht="10.5">
      <c r="A121" s="106"/>
    </row>
    <row r="122" spans="1:3" s="3" customFormat="1" ht="10.5">
      <c r="A122" s="106"/>
    </row>
    <row r="123" spans="1:3" s="3" customFormat="1" ht="10.5">
      <c r="A123" s="106"/>
    </row>
    <row r="124" spans="1:3" s="3" customFormat="1" ht="10.5">
      <c r="A124" s="106"/>
    </row>
    <row r="125" spans="1:3" s="3" customFormat="1" ht="10.5">
      <c r="A125" s="106"/>
    </row>
    <row r="126" spans="1:3" s="3" customFormat="1" ht="10.5">
      <c r="A126" s="106"/>
    </row>
    <row r="127" spans="1:3" s="3" customFormat="1" ht="10.5">
      <c r="A127" s="106"/>
    </row>
    <row r="128" spans="1:3" s="3" customFormat="1" ht="10.5">
      <c r="A128" s="106"/>
    </row>
    <row r="129" spans="1:1" s="3" customFormat="1" ht="10.5">
      <c r="A129" s="106"/>
    </row>
    <row r="130" spans="1:1" s="3" customFormat="1" ht="10.5">
      <c r="A130" s="106"/>
    </row>
    <row r="131" spans="1:1" s="3" customFormat="1" ht="10.5">
      <c r="A131" s="106"/>
    </row>
    <row r="132" spans="1:1" s="3" customFormat="1" ht="10.5">
      <c r="A132" s="106"/>
    </row>
    <row r="133" spans="1:1" s="3" customFormat="1" ht="10.5">
      <c r="A133" s="106"/>
    </row>
    <row r="134" spans="1:1" s="3" customFormat="1" ht="10.5">
      <c r="A134" s="106"/>
    </row>
    <row r="135" spans="1:1" s="3" customFormat="1" ht="10.5">
      <c r="A135" s="106"/>
    </row>
    <row r="136" spans="1:1" s="3" customFormat="1" ht="10.5">
      <c r="A136" s="106"/>
    </row>
    <row r="137" spans="1:1" s="3" customFormat="1" ht="10.5">
      <c r="A137" s="106"/>
    </row>
    <row r="138" spans="1:1" s="3" customFormat="1" ht="10.5">
      <c r="A138" s="106"/>
    </row>
    <row r="139" spans="1:1" s="3" customFormat="1" ht="10.5">
      <c r="A139" s="106"/>
    </row>
    <row r="140" spans="1:1" s="3" customFormat="1" ht="10.5">
      <c r="A140" s="106"/>
    </row>
    <row r="141" spans="1:1" s="3" customFormat="1" ht="10.5">
      <c r="A141" s="106"/>
    </row>
    <row r="142" spans="1:1" s="3" customFormat="1" ht="10.5">
      <c r="A142" s="106"/>
    </row>
    <row r="143" spans="1:1" s="3" customFormat="1" ht="10.5">
      <c r="A143" s="106"/>
    </row>
    <row r="144" spans="1:1" s="3" customFormat="1" ht="10.5">
      <c r="A144" s="106"/>
    </row>
    <row r="145" spans="1:1" s="3" customFormat="1" ht="10.5">
      <c r="A145" s="106"/>
    </row>
    <row r="146" spans="1:1" s="3" customFormat="1" ht="10.5">
      <c r="A146" s="106"/>
    </row>
    <row r="147" spans="1:1" s="3" customFormat="1" ht="10.5">
      <c r="A147" s="106"/>
    </row>
    <row r="148" spans="1:1" s="3" customFormat="1" ht="10.5">
      <c r="A148" s="106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6"/>
  <dimension ref="A1:F148"/>
  <sheetViews>
    <sheetView showGridLines="0" topLeftCell="A3" zoomScaleNormal="100" workbookViewId="0">
      <selection activeCell="A4" sqref="A4"/>
    </sheetView>
  </sheetViews>
  <sheetFormatPr defaultRowHeight="13.5"/>
  <cols>
    <col min="1" max="1" width="6.25" style="104" customWidth="1"/>
    <col min="2" max="2" width="45.25" style="37" bestFit="1" customWidth="1"/>
    <col min="3" max="16384" width="9" style="37"/>
  </cols>
  <sheetData>
    <row r="1" spans="1:6" hidden="1">
      <c r="B1" s="2"/>
      <c r="C1" s="3"/>
      <c r="D1" s="3"/>
      <c r="E1" s="3"/>
      <c r="F1" s="3"/>
    </row>
    <row r="2" spans="1:6" hidden="1">
      <c r="A2" s="51"/>
      <c r="B2" s="2"/>
      <c r="C2" s="3"/>
      <c r="D2" s="3"/>
      <c r="E2" s="3"/>
      <c r="F2" s="3"/>
    </row>
    <row r="3" spans="1:6">
      <c r="A3" s="51" t="s">
        <v>1542</v>
      </c>
      <c r="B3" s="2"/>
      <c r="C3" s="3"/>
      <c r="D3" s="3"/>
      <c r="E3" s="3"/>
      <c r="F3" s="3"/>
    </row>
    <row r="4" spans="1:6" s="3" customFormat="1" ht="12">
      <c r="A4" s="51"/>
      <c r="B4" s="2"/>
      <c r="E4" s="45" t="s">
        <v>1266</v>
      </c>
    </row>
    <row r="5" spans="1:6" s="3" customFormat="1" ht="12.6" customHeight="1">
      <c r="A5" s="204" t="s">
        <v>496</v>
      </c>
      <c r="B5" s="206"/>
      <c r="C5" s="146" t="s">
        <v>1589</v>
      </c>
      <c r="D5" s="146" t="s">
        <v>1591</v>
      </c>
      <c r="E5" s="146" t="s">
        <v>1592</v>
      </c>
    </row>
    <row r="6" spans="1:6" s="3" customFormat="1" ht="12.6" customHeight="1">
      <c r="A6" s="145" t="s">
        <v>555</v>
      </c>
      <c r="B6" s="13" t="s">
        <v>1148</v>
      </c>
      <c r="C6" s="28">
        <v>70</v>
      </c>
      <c r="D6" s="30">
        <v>8.6999999999999993</v>
      </c>
      <c r="E6" s="30">
        <v>6</v>
      </c>
    </row>
    <row r="7" spans="1:6" s="3" customFormat="1" ht="12.6" customHeight="1">
      <c r="A7" s="4" t="s">
        <v>2177</v>
      </c>
      <c r="B7" s="13" t="s">
        <v>2178</v>
      </c>
      <c r="C7" s="28">
        <v>146</v>
      </c>
      <c r="D7" s="30">
        <v>8.6</v>
      </c>
      <c r="E7" s="30">
        <v>5</v>
      </c>
    </row>
    <row r="8" spans="1:6" s="3" customFormat="1" ht="12.6" customHeight="1">
      <c r="A8" s="4" t="s">
        <v>500</v>
      </c>
      <c r="B8" s="13" t="s">
        <v>2850</v>
      </c>
      <c r="C8" s="28">
        <v>488</v>
      </c>
      <c r="D8" s="30">
        <v>9.6999999999999993</v>
      </c>
      <c r="E8" s="30">
        <v>5.6</v>
      </c>
    </row>
    <row r="9" spans="1:6" s="3" customFormat="1" ht="12.6" customHeight="1">
      <c r="A9" s="4" t="s">
        <v>501</v>
      </c>
      <c r="B9" s="13" t="s">
        <v>402</v>
      </c>
      <c r="C9" s="28">
        <v>317</v>
      </c>
      <c r="D9" s="30">
        <v>9</v>
      </c>
      <c r="E9" s="30">
        <v>5.8</v>
      </c>
    </row>
    <row r="10" spans="1:6" s="3" customFormat="1" ht="12.6" customHeight="1">
      <c r="A10" s="4" t="s">
        <v>502</v>
      </c>
      <c r="B10" s="13" t="s">
        <v>403</v>
      </c>
      <c r="C10" s="28">
        <v>324</v>
      </c>
      <c r="D10" s="30">
        <v>10</v>
      </c>
      <c r="E10" s="30">
        <v>5.8</v>
      </c>
    </row>
    <row r="11" spans="1:6" s="3" customFormat="1" ht="12.6" customHeight="1">
      <c r="A11" s="4" t="s">
        <v>503</v>
      </c>
      <c r="B11" s="13" t="s">
        <v>2820</v>
      </c>
      <c r="C11" s="28">
        <v>110</v>
      </c>
      <c r="D11" s="30">
        <v>8.6</v>
      </c>
      <c r="E11" s="30">
        <v>6.9</v>
      </c>
    </row>
    <row r="12" spans="1:6" s="3" customFormat="1" ht="12.6" customHeight="1">
      <c r="A12" s="4" t="s">
        <v>587</v>
      </c>
      <c r="B12" s="13" t="s">
        <v>586</v>
      </c>
      <c r="C12" s="28">
        <v>0</v>
      </c>
      <c r="D12" s="30" t="s">
        <v>961</v>
      </c>
      <c r="E12" s="30" t="s">
        <v>961</v>
      </c>
    </row>
    <row r="13" spans="1:6" s="3" customFormat="1" ht="12.6" customHeight="1">
      <c r="A13" s="4" t="s">
        <v>504</v>
      </c>
      <c r="B13" s="13" t="s">
        <v>2821</v>
      </c>
      <c r="C13" s="28">
        <v>35</v>
      </c>
      <c r="D13" s="30">
        <v>9</v>
      </c>
      <c r="E13" s="30">
        <v>7.4</v>
      </c>
    </row>
    <row r="14" spans="1:6" s="3" customFormat="1" ht="12.6" customHeight="1">
      <c r="A14" s="4" t="s">
        <v>505</v>
      </c>
      <c r="B14" s="13" t="s">
        <v>2822</v>
      </c>
      <c r="C14" s="28">
        <v>34</v>
      </c>
      <c r="D14" s="30">
        <v>8.3000000000000007</v>
      </c>
      <c r="E14" s="30">
        <v>6.8</v>
      </c>
    </row>
    <row r="15" spans="1:6" s="3" customFormat="1" ht="12.6" customHeight="1">
      <c r="A15" s="4" t="s">
        <v>506</v>
      </c>
      <c r="B15" s="13" t="s">
        <v>1274</v>
      </c>
      <c r="C15" s="28">
        <v>33</v>
      </c>
      <c r="D15" s="30">
        <v>8.6</v>
      </c>
      <c r="E15" s="30">
        <v>6.7</v>
      </c>
    </row>
    <row r="16" spans="1:6" s="3" customFormat="1" ht="12.6" customHeight="1">
      <c r="A16" s="4" t="s">
        <v>507</v>
      </c>
      <c r="B16" s="13" t="s">
        <v>1275</v>
      </c>
      <c r="C16" s="28">
        <v>376</v>
      </c>
      <c r="D16" s="30">
        <v>9.1</v>
      </c>
      <c r="E16" s="30">
        <v>6.5</v>
      </c>
    </row>
    <row r="17" spans="1:5" s="3" customFormat="1" ht="12.6" customHeight="1">
      <c r="A17" s="4" t="s">
        <v>508</v>
      </c>
      <c r="B17" s="13" t="s">
        <v>1276</v>
      </c>
      <c r="C17" s="28">
        <v>46</v>
      </c>
      <c r="D17" s="30">
        <v>9.18</v>
      </c>
      <c r="E17" s="30">
        <v>6.4</v>
      </c>
    </row>
    <row r="18" spans="1:5" s="3" customFormat="1" ht="12.6" customHeight="1">
      <c r="A18" s="4" t="s">
        <v>509</v>
      </c>
      <c r="B18" s="13" t="s">
        <v>1277</v>
      </c>
      <c r="C18" s="28">
        <v>40</v>
      </c>
      <c r="D18" s="30">
        <v>8.6999999999999993</v>
      </c>
      <c r="E18" s="30">
        <v>6.4</v>
      </c>
    </row>
    <row r="19" spans="1:5" s="3" customFormat="1" ht="12.6" customHeight="1">
      <c r="A19" s="4" t="s">
        <v>510</v>
      </c>
      <c r="B19" s="13" t="s">
        <v>1278</v>
      </c>
      <c r="C19" s="28">
        <v>2</v>
      </c>
      <c r="D19" s="30">
        <v>7.4</v>
      </c>
      <c r="E19" s="30">
        <v>7.3</v>
      </c>
    </row>
    <row r="20" spans="1:5" s="3" customFormat="1" ht="12.6" customHeight="1">
      <c r="A20" s="4" t="s">
        <v>511</v>
      </c>
      <c r="B20" s="13" t="s">
        <v>1279</v>
      </c>
      <c r="C20" s="28">
        <v>31</v>
      </c>
      <c r="D20" s="30">
        <v>8.6</v>
      </c>
      <c r="E20" s="30">
        <v>6.7</v>
      </c>
    </row>
    <row r="21" spans="1:5" s="3" customFormat="1" ht="12.6" customHeight="1">
      <c r="A21" s="4" t="s">
        <v>512</v>
      </c>
      <c r="B21" s="13" t="s">
        <v>1280</v>
      </c>
      <c r="C21" s="28">
        <v>9</v>
      </c>
      <c r="D21" s="30">
        <v>8.1</v>
      </c>
      <c r="E21" s="30">
        <v>7.5</v>
      </c>
    </row>
    <row r="22" spans="1:5" s="3" customFormat="1" ht="12.6" customHeight="1">
      <c r="A22" s="4" t="s">
        <v>513</v>
      </c>
      <c r="B22" s="13" t="s">
        <v>1281</v>
      </c>
      <c r="C22" s="28">
        <v>88</v>
      </c>
      <c r="D22" s="30">
        <v>8.4</v>
      </c>
      <c r="E22" s="30">
        <v>6.7</v>
      </c>
    </row>
    <row r="23" spans="1:5" s="3" customFormat="1" ht="12.6" customHeight="1">
      <c r="A23" s="4" t="s">
        <v>514</v>
      </c>
      <c r="B23" s="13" t="s">
        <v>1282</v>
      </c>
      <c r="C23" s="28">
        <v>141</v>
      </c>
      <c r="D23" s="30">
        <v>8.6</v>
      </c>
      <c r="E23" s="30">
        <v>7</v>
      </c>
    </row>
    <row r="24" spans="1:5" s="3" customFormat="1" ht="12.6" customHeight="1">
      <c r="A24" s="145" t="s">
        <v>810</v>
      </c>
      <c r="B24" s="13" t="s">
        <v>5452</v>
      </c>
      <c r="C24" s="28">
        <v>3</v>
      </c>
      <c r="D24" s="30">
        <v>8.4</v>
      </c>
      <c r="E24" s="30">
        <v>7.15</v>
      </c>
    </row>
    <row r="25" spans="1:5" s="3" customFormat="1" ht="12.6" customHeight="1">
      <c r="A25" s="4" t="s">
        <v>515</v>
      </c>
      <c r="B25" s="13" t="s">
        <v>5453</v>
      </c>
      <c r="C25" s="28">
        <v>85</v>
      </c>
      <c r="D25" s="30">
        <v>8.6</v>
      </c>
      <c r="E25" s="30">
        <v>6.2</v>
      </c>
    </row>
    <row r="26" spans="1:5" s="3" customFormat="1" ht="12.6" customHeight="1">
      <c r="A26" s="4" t="s">
        <v>516</v>
      </c>
      <c r="B26" s="13" t="s">
        <v>5454</v>
      </c>
      <c r="C26" s="28">
        <v>3</v>
      </c>
      <c r="D26" s="30">
        <v>8</v>
      </c>
      <c r="E26" s="30">
        <v>7.7</v>
      </c>
    </row>
    <row r="27" spans="1:5" s="3" customFormat="1" ht="12.6" customHeight="1">
      <c r="A27" s="4" t="s">
        <v>2810</v>
      </c>
      <c r="B27" s="13" t="s">
        <v>5455</v>
      </c>
      <c r="C27" s="28">
        <v>312</v>
      </c>
      <c r="D27" s="30">
        <v>10.1</v>
      </c>
      <c r="E27" s="30">
        <v>6.4</v>
      </c>
    </row>
    <row r="28" spans="1:5" s="3" customFormat="1" ht="12.6" customHeight="1">
      <c r="A28" s="4" t="s">
        <v>2811</v>
      </c>
      <c r="B28" s="13" t="s">
        <v>5456</v>
      </c>
      <c r="C28" s="28">
        <v>1</v>
      </c>
      <c r="D28" s="30">
        <v>7.6</v>
      </c>
      <c r="E28" s="30">
        <v>7.6</v>
      </c>
    </row>
    <row r="29" spans="1:5" s="3" customFormat="1" ht="12.6" customHeight="1">
      <c r="A29" s="145" t="s">
        <v>556</v>
      </c>
      <c r="B29" s="13" t="s">
        <v>5457</v>
      </c>
      <c r="C29" s="28">
        <v>29</v>
      </c>
      <c r="D29" s="30">
        <v>8.9</v>
      </c>
      <c r="E29" s="30">
        <v>6.9</v>
      </c>
    </row>
    <row r="30" spans="1:5" s="3" customFormat="1" ht="12.6" customHeight="1">
      <c r="A30" s="4" t="s">
        <v>2812</v>
      </c>
      <c r="B30" s="13" t="s">
        <v>5458</v>
      </c>
      <c r="C30" s="28">
        <v>0</v>
      </c>
      <c r="D30" s="30" t="s">
        <v>961</v>
      </c>
      <c r="E30" s="30" t="s">
        <v>961</v>
      </c>
    </row>
    <row r="31" spans="1:5" s="3" customFormat="1" ht="12.6" customHeight="1">
      <c r="A31" s="4" t="s">
        <v>2813</v>
      </c>
      <c r="B31" s="13" t="s">
        <v>5459</v>
      </c>
      <c r="C31" s="28">
        <v>10</v>
      </c>
      <c r="D31" s="30">
        <v>8.9</v>
      </c>
      <c r="E31" s="30">
        <v>6.9</v>
      </c>
    </row>
    <row r="32" spans="1:5" s="3" customFormat="1" ht="12.6" customHeight="1">
      <c r="A32" s="4" t="s">
        <v>2814</v>
      </c>
      <c r="B32" s="13" t="s">
        <v>5460</v>
      </c>
      <c r="C32" s="28">
        <v>3</v>
      </c>
      <c r="D32" s="30">
        <v>8.3000000000000007</v>
      </c>
      <c r="E32" s="30">
        <v>7.6</v>
      </c>
    </row>
    <row r="33" spans="1:5" s="3" customFormat="1" ht="12.6" customHeight="1">
      <c r="A33" s="4" t="s">
        <v>394</v>
      </c>
      <c r="B33" s="13" t="s">
        <v>3127</v>
      </c>
      <c r="C33" s="28">
        <v>5</v>
      </c>
      <c r="D33" s="30">
        <v>10.1</v>
      </c>
      <c r="E33" s="30">
        <v>6.9</v>
      </c>
    </row>
    <row r="34" spans="1:5" s="3" customFormat="1" ht="12.6" customHeight="1">
      <c r="A34" s="145" t="s">
        <v>820</v>
      </c>
      <c r="B34" s="13" t="s">
        <v>3128</v>
      </c>
      <c r="C34" s="28">
        <v>295</v>
      </c>
      <c r="D34" s="30">
        <v>10.1</v>
      </c>
      <c r="E34" s="30">
        <v>6.6</v>
      </c>
    </row>
    <row r="35" spans="1:5" s="3" customFormat="1" ht="12.6" customHeight="1">
      <c r="A35" s="4" t="s">
        <v>395</v>
      </c>
      <c r="B35" s="13" t="s">
        <v>3129</v>
      </c>
      <c r="C35" s="28">
        <v>31</v>
      </c>
      <c r="D35" s="30">
        <v>8.5</v>
      </c>
      <c r="E35" s="30">
        <v>6.3</v>
      </c>
    </row>
    <row r="36" spans="1:5" s="3" customFormat="1" ht="12.6" customHeight="1">
      <c r="A36" s="4" t="s">
        <v>396</v>
      </c>
      <c r="B36" s="13" t="s">
        <v>2851</v>
      </c>
      <c r="C36" s="28">
        <v>24</v>
      </c>
      <c r="D36" s="30">
        <v>9.4</v>
      </c>
      <c r="E36" s="30">
        <v>7.3</v>
      </c>
    </row>
    <row r="37" spans="1:5" s="3" customFormat="1" ht="12.6" customHeight="1">
      <c r="A37" s="4" t="s">
        <v>2865</v>
      </c>
      <c r="B37" s="13" t="s">
        <v>2864</v>
      </c>
      <c r="C37" s="28">
        <v>3</v>
      </c>
      <c r="D37" s="30">
        <v>8.4</v>
      </c>
      <c r="E37" s="30">
        <v>7.9</v>
      </c>
    </row>
    <row r="38" spans="1:5" s="3" customFormat="1" ht="12.6" customHeight="1">
      <c r="A38" s="4" t="s">
        <v>2860</v>
      </c>
      <c r="B38" s="13" t="s">
        <v>2859</v>
      </c>
      <c r="C38" s="28">
        <v>28</v>
      </c>
      <c r="D38" s="30">
        <v>8.5</v>
      </c>
      <c r="E38" s="30">
        <v>7.1</v>
      </c>
    </row>
    <row r="39" spans="1:5" s="3" customFormat="1" ht="12.6" customHeight="1">
      <c r="A39" s="4" t="s">
        <v>2862</v>
      </c>
      <c r="B39" s="13" t="s">
        <v>2861</v>
      </c>
      <c r="C39" s="28">
        <v>212</v>
      </c>
      <c r="D39" s="30">
        <v>9</v>
      </c>
      <c r="E39" s="30">
        <v>6.4</v>
      </c>
    </row>
    <row r="40" spans="1:5" s="3" customFormat="1" ht="12.6" customHeight="1">
      <c r="A40" s="4" t="s">
        <v>2866</v>
      </c>
      <c r="B40" s="13" t="s">
        <v>2863</v>
      </c>
      <c r="C40" s="28">
        <v>15</v>
      </c>
      <c r="D40" s="30">
        <v>8.3000000000000007</v>
      </c>
      <c r="E40" s="30">
        <v>7</v>
      </c>
    </row>
    <row r="41" spans="1:5" s="3" customFormat="1" ht="12.6" customHeight="1">
      <c r="A41" s="4" t="s">
        <v>3255</v>
      </c>
      <c r="B41" s="13" t="s">
        <v>3256</v>
      </c>
      <c r="C41" s="28">
        <v>3</v>
      </c>
      <c r="D41" s="30">
        <v>8.6</v>
      </c>
      <c r="E41" s="30">
        <v>7.3</v>
      </c>
    </row>
    <row r="42" spans="1:5" s="3" customFormat="1" ht="12.6" customHeight="1">
      <c r="A42" s="4" t="s">
        <v>3257</v>
      </c>
      <c r="B42" s="13" t="s">
        <v>3258</v>
      </c>
      <c r="C42" s="28">
        <v>9</v>
      </c>
      <c r="D42" s="30">
        <v>9</v>
      </c>
      <c r="E42" s="30">
        <v>7.7</v>
      </c>
    </row>
    <row r="43" spans="1:5" s="3" customFormat="1" ht="12.6" customHeight="1">
      <c r="A43" s="4" t="s">
        <v>3259</v>
      </c>
      <c r="B43" s="13" t="s">
        <v>3260</v>
      </c>
      <c r="C43" s="28">
        <v>5</v>
      </c>
      <c r="D43" s="30">
        <v>8.6</v>
      </c>
      <c r="E43" s="30">
        <v>7.8</v>
      </c>
    </row>
    <row r="44" spans="1:5" s="3" customFormat="1" ht="12.6" customHeight="1">
      <c r="A44" s="4" t="s">
        <v>3261</v>
      </c>
      <c r="B44" s="13" t="s">
        <v>3262</v>
      </c>
      <c r="C44" s="28">
        <v>23</v>
      </c>
      <c r="D44" s="30">
        <v>8.5</v>
      </c>
      <c r="E44" s="30">
        <v>6.4</v>
      </c>
    </row>
    <row r="45" spans="1:5" s="3" customFormat="1" ht="12.6" customHeight="1">
      <c r="A45" s="4" t="s">
        <v>3263</v>
      </c>
      <c r="B45" s="13" t="s">
        <v>3264</v>
      </c>
      <c r="C45" s="28">
        <v>131</v>
      </c>
      <c r="D45" s="30">
        <v>9.4</v>
      </c>
      <c r="E45" s="30">
        <v>6.4</v>
      </c>
    </row>
    <row r="46" spans="1:5" s="3" customFormat="1" ht="12.6" customHeight="1">
      <c r="A46" s="4" t="s">
        <v>3265</v>
      </c>
      <c r="B46" s="13" t="s">
        <v>3266</v>
      </c>
      <c r="C46" s="28">
        <v>9</v>
      </c>
      <c r="D46" s="30">
        <v>8.4</v>
      </c>
      <c r="E46" s="30">
        <v>7.3</v>
      </c>
    </row>
    <row r="47" spans="1:5" s="3" customFormat="1" ht="12.6" customHeight="1">
      <c r="A47" s="4" t="s">
        <v>3267</v>
      </c>
      <c r="B47" s="13" t="s">
        <v>4706</v>
      </c>
      <c r="C47" s="28">
        <v>7</v>
      </c>
      <c r="D47" s="30">
        <v>8.6</v>
      </c>
      <c r="E47" s="30">
        <v>7.1</v>
      </c>
    </row>
    <row r="48" spans="1:5" s="3" customFormat="1" ht="12.6" customHeight="1">
      <c r="A48" s="4" t="s">
        <v>4707</v>
      </c>
      <c r="B48" s="13" t="s">
        <v>4708</v>
      </c>
      <c r="C48" s="28">
        <v>4</v>
      </c>
      <c r="D48" s="30">
        <v>8.3000000000000007</v>
      </c>
      <c r="E48" s="30">
        <v>7.6</v>
      </c>
    </row>
    <row r="49" spans="1:5" s="3" customFormat="1" ht="12.6" customHeight="1">
      <c r="A49" s="4" t="s">
        <v>4709</v>
      </c>
      <c r="B49" s="13" t="s">
        <v>4710</v>
      </c>
      <c r="C49" s="28">
        <v>47</v>
      </c>
      <c r="D49" s="30">
        <v>8.8000000000000007</v>
      </c>
      <c r="E49" s="30">
        <v>6</v>
      </c>
    </row>
    <row r="50" spans="1:5" s="3" customFormat="1" ht="12.6" customHeight="1">
      <c r="A50" s="4" t="s">
        <v>4711</v>
      </c>
      <c r="B50" s="13" t="s">
        <v>4712</v>
      </c>
      <c r="C50" s="28">
        <v>0</v>
      </c>
      <c r="D50" s="30" t="s">
        <v>961</v>
      </c>
      <c r="E50" s="30" t="s">
        <v>961</v>
      </c>
    </row>
    <row r="51" spans="1:5" s="3" customFormat="1" ht="12.6" customHeight="1">
      <c r="A51" s="4" t="s">
        <v>4713</v>
      </c>
      <c r="B51" s="13" t="s">
        <v>74</v>
      </c>
      <c r="C51" s="28">
        <v>1</v>
      </c>
      <c r="D51" s="30">
        <v>8.1</v>
      </c>
      <c r="E51" s="30">
        <v>8.1</v>
      </c>
    </row>
    <row r="52" spans="1:5" s="3" customFormat="1" ht="12.6" customHeight="1">
      <c r="A52" s="4" t="s">
        <v>75</v>
      </c>
      <c r="B52" s="13" t="s">
        <v>76</v>
      </c>
      <c r="C52" s="28">
        <v>2</v>
      </c>
      <c r="D52" s="30">
        <v>7.9</v>
      </c>
      <c r="E52" s="30">
        <v>7.5</v>
      </c>
    </row>
    <row r="53" spans="1:5" s="3" customFormat="1" ht="12.6" customHeight="1">
      <c r="A53" s="4" t="s">
        <v>77</v>
      </c>
      <c r="B53" s="13" t="s">
        <v>78</v>
      </c>
      <c r="C53" s="28">
        <v>11</v>
      </c>
      <c r="D53" s="30">
        <v>8.4</v>
      </c>
      <c r="E53" s="30">
        <v>6.9</v>
      </c>
    </row>
    <row r="54" spans="1:5" s="3" customFormat="1" ht="12.6" customHeight="1">
      <c r="A54" s="4" t="s">
        <v>79</v>
      </c>
      <c r="B54" s="13" t="s">
        <v>1100</v>
      </c>
      <c r="C54" s="28">
        <v>0</v>
      </c>
      <c r="D54" s="30" t="s">
        <v>961</v>
      </c>
      <c r="E54" s="30" t="s">
        <v>961</v>
      </c>
    </row>
    <row r="55" spans="1:5" s="3" customFormat="1" ht="12.6" customHeight="1">
      <c r="A55" s="4" t="s">
        <v>1101</v>
      </c>
      <c r="B55" s="13" t="s">
        <v>1102</v>
      </c>
      <c r="C55" s="28">
        <v>7</v>
      </c>
      <c r="D55" s="30">
        <v>8.1</v>
      </c>
      <c r="E55" s="30">
        <v>7.5</v>
      </c>
    </row>
    <row r="56" spans="1:5" s="3" customFormat="1" ht="12.6" customHeight="1">
      <c r="A56" s="4" t="s">
        <v>1103</v>
      </c>
      <c r="B56" s="13" t="s">
        <v>1104</v>
      </c>
      <c r="C56" s="28">
        <v>0</v>
      </c>
      <c r="D56" s="30" t="s">
        <v>961</v>
      </c>
      <c r="E56" s="30" t="s">
        <v>961</v>
      </c>
    </row>
    <row r="57" spans="1:5" s="3" customFormat="1" ht="12.6" customHeight="1">
      <c r="A57" s="4" t="s">
        <v>1105</v>
      </c>
      <c r="B57" s="13" t="s">
        <v>1698</v>
      </c>
      <c r="C57" s="28">
        <v>0</v>
      </c>
      <c r="D57" s="30" t="s">
        <v>961</v>
      </c>
      <c r="E57" s="30" t="s">
        <v>961</v>
      </c>
    </row>
    <row r="58" spans="1:5" s="3" customFormat="1" ht="12.6" customHeight="1">
      <c r="A58" s="4" t="s">
        <v>1699</v>
      </c>
      <c r="B58" s="13" t="s">
        <v>1700</v>
      </c>
      <c r="C58" s="28">
        <v>182</v>
      </c>
      <c r="D58" s="30">
        <v>9.41</v>
      </c>
      <c r="E58" s="30">
        <v>6.8</v>
      </c>
    </row>
    <row r="59" spans="1:5" s="3" customFormat="1" ht="12.6" customHeight="1">
      <c r="A59" s="4" t="s">
        <v>1701</v>
      </c>
      <c r="B59" s="13" t="s">
        <v>1702</v>
      </c>
      <c r="C59" s="28">
        <v>163</v>
      </c>
      <c r="D59" s="30">
        <v>8.9</v>
      </c>
      <c r="E59" s="30">
        <v>6.8</v>
      </c>
    </row>
    <row r="60" spans="1:5" s="3" customFormat="1" ht="12.6" customHeight="1">
      <c r="A60" s="4" t="s">
        <v>2791</v>
      </c>
      <c r="B60" s="13" t="s">
        <v>2792</v>
      </c>
      <c r="C60" s="28">
        <v>10</v>
      </c>
      <c r="D60" s="30">
        <v>10.4</v>
      </c>
      <c r="E60" s="30">
        <v>7.4</v>
      </c>
    </row>
    <row r="61" spans="1:5" s="3" customFormat="1" ht="12.6" customHeight="1">
      <c r="A61" s="4" t="s">
        <v>2793</v>
      </c>
      <c r="B61" s="13" t="s">
        <v>2794</v>
      </c>
      <c r="C61" s="28">
        <v>10</v>
      </c>
      <c r="D61" s="30">
        <v>8.6300000000000008</v>
      </c>
      <c r="E61" s="30">
        <v>7.4</v>
      </c>
    </row>
    <row r="62" spans="1:5" s="3" customFormat="1" ht="12.6" customHeight="1">
      <c r="A62" s="4" t="s">
        <v>2795</v>
      </c>
      <c r="B62" s="13" t="s">
        <v>2796</v>
      </c>
      <c r="C62" s="28">
        <v>1</v>
      </c>
      <c r="D62" s="30">
        <v>7.6</v>
      </c>
      <c r="E62" s="30">
        <v>7.6</v>
      </c>
    </row>
    <row r="63" spans="1:5" s="3" customFormat="1" ht="12.6" customHeight="1">
      <c r="A63" s="145" t="s">
        <v>2455</v>
      </c>
      <c r="B63" s="13" t="s">
        <v>2797</v>
      </c>
      <c r="C63" s="28">
        <v>35</v>
      </c>
      <c r="D63" s="30">
        <v>8.8000000000000007</v>
      </c>
      <c r="E63" s="30">
        <v>7.1</v>
      </c>
    </row>
    <row r="64" spans="1:5" s="3" customFormat="1" ht="12.6" customHeight="1">
      <c r="A64" s="4" t="s">
        <v>2798</v>
      </c>
      <c r="B64" s="13" t="s">
        <v>1248</v>
      </c>
      <c r="C64" s="28">
        <v>53</v>
      </c>
      <c r="D64" s="30">
        <v>8.6</v>
      </c>
      <c r="E64" s="30">
        <v>6.6</v>
      </c>
    </row>
    <row r="65" spans="1:5" s="3" customFormat="1" ht="12.6" customHeight="1">
      <c r="A65" s="4" t="s">
        <v>1249</v>
      </c>
      <c r="B65" s="13" t="s">
        <v>1250</v>
      </c>
      <c r="C65" s="28">
        <v>3</v>
      </c>
      <c r="D65" s="30">
        <v>8.4</v>
      </c>
      <c r="E65" s="30">
        <v>7.5</v>
      </c>
    </row>
    <row r="66" spans="1:5" s="3" customFormat="1" ht="12.6" customHeight="1">
      <c r="A66" s="4" t="s">
        <v>1251</v>
      </c>
      <c r="B66" s="13" t="s">
        <v>1252</v>
      </c>
      <c r="C66" s="28">
        <v>8</v>
      </c>
      <c r="D66" s="30">
        <v>8.1</v>
      </c>
      <c r="E66" s="30">
        <v>7</v>
      </c>
    </row>
    <row r="67" spans="1:5" s="3" customFormat="1" ht="12.6" customHeight="1">
      <c r="A67" s="4" t="s">
        <v>1253</v>
      </c>
      <c r="B67" s="13" t="s">
        <v>1254</v>
      </c>
      <c r="C67" s="28">
        <v>156</v>
      </c>
      <c r="D67" s="30">
        <v>9</v>
      </c>
      <c r="E67" s="30">
        <v>6</v>
      </c>
    </row>
    <row r="68" spans="1:5" s="3" customFormat="1" ht="12.6" customHeight="1">
      <c r="A68" s="4" t="s">
        <v>1255</v>
      </c>
      <c r="B68" s="13" t="s">
        <v>1256</v>
      </c>
      <c r="C68" s="28">
        <v>82</v>
      </c>
      <c r="D68" s="30">
        <v>8.6</v>
      </c>
      <c r="E68" s="30">
        <v>4.7</v>
      </c>
    </row>
    <row r="69" spans="1:5" s="3" customFormat="1" ht="12.6" customHeight="1">
      <c r="A69" s="4" t="s">
        <v>1257</v>
      </c>
      <c r="B69" s="13" t="s">
        <v>1107</v>
      </c>
      <c r="C69" s="28">
        <v>139</v>
      </c>
      <c r="D69" s="30">
        <v>9</v>
      </c>
      <c r="E69" s="30">
        <v>6.4</v>
      </c>
    </row>
    <row r="70" spans="1:5" s="3" customFormat="1" ht="12.6" customHeight="1">
      <c r="A70" s="4" t="s">
        <v>1108</v>
      </c>
      <c r="B70" s="13" t="s">
        <v>1109</v>
      </c>
      <c r="C70" s="28">
        <v>0</v>
      </c>
      <c r="D70" s="30" t="s">
        <v>961</v>
      </c>
      <c r="E70" s="30" t="s">
        <v>961</v>
      </c>
    </row>
    <row r="71" spans="1:5" s="3" customFormat="1" ht="12.6" customHeight="1">
      <c r="A71" s="4" t="s">
        <v>1110</v>
      </c>
      <c r="B71" s="13" t="s">
        <v>1111</v>
      </c>
      <c r="C71" s="28">
        <v>6</v>
      </c>
      <c r="D71" s="30">
        <v>7.9</v>
      </c>
      <c r="E71" s="30">
        <v>6.9</v>
      </c>
    </row>
    <row r="72" spans="1:5" s="3" customFormat="1" ht="12.6" customHeight="1">
      <c r="A72" s="4" t="s">
        <v>1112</v>
      </c>
      <c r="B72" s="13" t="s">
        <v>5965</v>
      </c>
      <c r="C72" s="28">
        <v>89</v>
      </c>
      <c r="D72" s="30">
        <v>8.8000000000000007</v>
      </c>
      <c r="E72" s="30">
        <v>5.8</v>
      </c>
    </row>
    <row r="73" spans="1:5" s="3" customFormat="1" ht="12.6" customHeight="1">
      <c r="A73" s="4" t="s">
        <v>5966</v>
      </c>
      <c r="B73" s="13" t="s">
        <v>5967</v>
      </c>
      <c r="C73" s="28">
        <v>32</v>
      </c>
      <c r="D73" s="30">
        <v>8.6</v>
      </c>
      <c r="E73" s="30">
        <v>6.5</v>
      </c>
    </row>
    <row r="74" spans="1:5" s="3" customFormat="1" ht="12.6" customHeight="1">
      <c r="A74" s="4" t="s">
        <v>5968</v>
      </c>
      <c r="B74" s="13" t="s">
        <v>5969</v>
      </c>
      <c r="C74" s="28">
        <v>43</v>
      </c>
      <c r="D74" s="30">
        <v>8.9</v>
      </c>
      <c r="E74" s="30">
        <v>6</v>
      </c>
    </row>
    <row r="75" spans="1:5" s="3" customFormat="1" ht="12.6" customHeight="1">
      <c r="A75" s="4" t="s">
        <v>5970</v>
      </c>
      <c r="B75" s="13" t="s">
        <v>5971</v>
      </c>
      <c r="C75" s="28">
        <v>116</v>
      </c>
      <c r="D75" s="30">
        <v>8.9</v>
      </c>
      <c r="E75" s="30">
        <v>6.4</v>
      </c>
    </row>
    <row r="76" spans="1:5" s="3" customFormat="1" ht="12.6" customHeight="1">
      <c r="A76" s="4" t="s">
        <v>5972</v>
      </c>
      <c r="B76" s="13" t="s">
        <v>5973</v>
      </c>
      <c r="C76" s="28">
        <v>75</v>
      </c>
      <c r="D76" s="30">
        <v>10.4</v>
      </c>
      <c r="E76" s="30">
        <v>6.3</v>
      </c>
    </row>
    <row r="77" spans="1:5" s="3" customFormat="1" ht="12.6" customHeight="1">
      <c r="A77" s="145" t="s">
        <v>1263</v>
      </c>
      <c r="B77" s="13" t="s">
        <v>5974</v>
      </c>
      <c r="C77" s="28">
        <v>544</v>
      </c>
      <c r="D77" s="30">
        <v>9.9</v>
      </c>
      <c r="E77" s="30">
        <v>6</v>
      </c>
    </row>
    <row r="78" spans="1:5" s="3" customFormat="1" ht="12.6" customHeight="1">
      <c r="A78" s="4" t="s">
        <v>1741</v>
      </c>
      <c r="B78" s="13" t="s">
        <v>1742</v>
      </c>
      <c r="C78" s="28">
        <v>3</v>
      </c>
      <c r="D78" s="30">
        <v>8.3000000000000007</v>
      </c>
      <c r="E78" s="30">
        <v>7.3</v>
      </c>
    </row>
    <row r="79" spans="1:5" s="3" customFormat="1" ht="12.6" customHeight="1">
      <c r="A79" s="4" t="s">
        <v>1743</v>
      </c>
      <c r="B79" s="13" t="s">
        <v>1744</v>
      </c>
      <c r="C79" s="28">
        <v>27</v>
      </c>
      <c r="D79" s="30">
        <v>8.5</v>
      </c>
      <c r="E79" s="30">
        <v>6.9</v>
      </c>
    </row>
    <row r="80" spans="1:5" s="3" customFormat="1" ht="12.6" customHeight="1">
      <c r="A80" s="145" t="s">
        <v>1264</v>
      </c>
      <c r="B80" s="13" t="s">
        <v>1745</v>
      </c>
      <c r="C80" s="28">
        <v>6</v>
      </c>
      <c r="D80" s="30">
        <v>8.5</v>
      </c>
      <c r="E80" s="30">
        <v>7.6</v>
      </c>
    </row>
    <row r="81" spans="1:5" s="3" customFormat="1" ht="12.6" customHeight="1">
      <c r="A81" s="4" t="s">
        <v>1746</v>
      </c>
      <c r="B81" s="13" t="s">
        <v>1747</v>
      </c>
      <c r="C81" s="28">
        <v>247</v>
      </c>
      <c r="D81" s="30">
        <v>9.4</v>
      </c>
      <c r="E81" s="30">
        <v>6</v>
      </c>
    </row>
    <row r="82" spans="1:5" s="3" customFormat="1" ht="12.6" customHeight="1">
      <c r="A82" s="4" t="s">
        <v>1748</v>
      </c>
      <c r="B82" s="13" t="s">
        <v>1749</v>
      </c>
      <c r="C82" s="28">
        <v>1455</v>
      </c>
      <c r="D82" s="30">
        <v>9.6</v>
      </c>
      <c r="E82" s="30">
        <v>3</v>
      </c>
    </row>
    <row r="83" spans="1:5" s="3" customFormat="1" ht="12.6" customHeight="1">
      <c r="A83" s="145" t="s">
        <v>557</v>
      </c>
      <c r="B83" s="13" t="s">
        <v>1750</v>
      </c>
      <c r="C83" s="28">
        <v>678</v>
      </c>
      <c r="D83" s="30">
        <v>9.9</v>
      </c>
      <c r="E83" s="30">
        <v>5.9</v>
      </c>
    </row>
    <row r="84" spans="1:5" s="3" customFormat="1" ht="12.6" customHeight="1">
      <c r="A84" s="4" t="s">
        <v>1751</v>
      </c>
      <c r="B84" s="13" t="s">
        <v>1752</v>
      </c>
      <c r="C84" s="28">
        <v>1373</v>
      </c>
      <c r="D84" s="30">
        <v>10</v>
      </c>
      <c r="E84" s="30">
        <v>2.2000000000000002</v>
      </c>
    </row>
    <row r="85" spans="1:5" s="3" customFormat="1" ht="12.6" customHeight="1">
      <c r="A85" s="4" t="s">
        <v>1753</v>
      </c>
      <c r="B85" s="13" t="s">
        <v>1754</v>
      </c>
      <c r="C85" s="28">
        <v>187</v>
      </c>
      <c r="D85" s="30">
        <v>9</v>
      </c>
      <c r="E85" s="30">
        <v>6.5</v>
      </c>
    </row>
    <row r="86" spans="1:5" s="3" customFormat="1" ht="12.6" customHeight="1">
      <c r="A86" s="4" t="s">
        <v>1755</v>
      </c>
      <c r="B86" s="13" t="s">
        <v>1756</v>
      </c>
      <c r="C86" s="28">
        <v>186</v>
      </c>
      <c r="D86" s="30">
        <v>8.6</v>
      </c>
      <c r="E86" s="30">
        <v>5.8</v>
      </c>
    </row>
    <row r="87" spans="1:5" s="3" customFormat="1" ht="12.6" customHeight="1">
      <c r="A87" s="4" t="s">
        <v>489</v>
      </c>
      <c r="B87" s="13" t="s">
        <v>490</v>
      </c>
      <c r="C87" s="28">
        <v>505</v>
      </c>
      <c r="D87" s="30">
        <v>9.6999999999999993</v>
      </c>
      <c r="E87" s="30">
        <v>3.7</v>
      </c>
    </row>
    <row r="88" spans="1:5" s="3" customFormat="1" ht="12.6" customHeight="1">
      <c r="A88" s="4" t="s">
        <v>491</v>
      </c>
      <c r="B88" s="13" t="s">
        <v>1998</v>
      </c>
      <c r="C88" s="28">
        <v>2</v>
      </c>
      <c r="D88" s="30">
        <v>7.6</v>
      </c>
      <c r="E88" s="30">
        <v>7.2</v>
      </c>
    </row>
    <row r="89" spans="1:5" s="3" customFormat="1" ht="12.6" customHeight="1">
      <c r="A89" s="4" t="s">
        <v>1999</v>
      </c>
      <c r="B89" s="13" t="s">
        <v>2000</v>
      </c>
      <c r="C89" s="28">
        <v>0</v>
      </c>
      <c r="D89" s="30" t="s">
        <v>961</v>
      </c>
      <c r="E89" s="30" t="s">
        <v>961</v>
      </c>
    </row>
    <row r="90" spans="1:5" s="3" customFormat="1" ht="12.6" customHeight="1">
      <c r="A90" s="4" t="s">
        <v>2001</v>
      </c>
      <c r="B90" s="13" t="s">
        <v>2002</v>
      </c>
      <c r="C90" s="28">
        <v>315</v>
      </c>
      <c r="D90" s="30">
        <v>10.1</v>
      </c>
      <c r="E90" s="30">
        <v>4.5</v>
      </c>
    </row>
    <row r="91" spans="1:5" s="3" customFormat="1" ht="12.6" customHeight="1">
      <c r="A91" s="145" t="s">
        <v>1153</v>
      </c>
      <c r="B91" s="13" t="s">
        <v>2003</v>
      </c>
      <c r="C91" s="28">
        <v>3</v>
      </c>
      <c r="D91" s="30">
        <v>8.1</v>
      </c>
      <c r="E91" s="30">
        <v>7.2</v>
      </c>
    </row>
    <row r="92" spans="1:5" s="3" customFormat="1" ht="12.6" customHeight="1">
      <c r="A92" s="4" t="s">
        <v>2004</v>
      </c>
      <c r="B92" s="13" t="s">
        <v>4204</v>
      </c>
      <c r="C92" s="28">
        <v>291</v>
      </c>
      <c r="D92" s="30">
        <v>8.9</v>
      </c>
      <c r="E92" s="30">
        <v>6.2</v>
      </c>
    </row>
    <row r="93" spans="1:5" s="3" customFormat="1" ht="12.6" customHeight="1">
      <c r="A93" s="145" t="s">
        <v>558</v>
      </c>
      <c r="B93" s="13" t="s">
        <v>4205</v>
      </c>
      <c r="C93" s="28">
        <v>95</v>
      </c>
      <c r="D93" s="30">
        <v>9</v>
      </c>
      <c r="E93" s="30">
        <v>6.9</v>
      </c>
    </row>
    <row r="94" spans="1:5" s="3" customFormat="1" ht="12.6" customHeight="1">
      <c r="A94" s="4" t="s">
        <v>4206</v>
      </c>
      <c r="B94" s="13" t="s">
        <v>4207</v>
      </c>
      <c r="C94" s="28">
        <v>7</v>
      </c>
      <c r="D94" s="30">
        <v>8.1999999999999993</v>
      </c>
      <c r="E94" s="30">
        <v>7.1</v>
      </c>
    </row>
    <row r="95" spans="1:5" s="3" customFormat="1" ht="12.6" customHeight="1">
      <c r="A95" s="4" t="s">
        <v>4208</v>
      </c>
      <c r="B95" s="13" t="s">
        <v>4209</v>
      </c>
      <c r="C95" s="28">
        <v>27</v>
      </c>
      <c r="D95" s="30">
        <v>8.6</v>
      </c>
      <c r="E95" s="30">
        <v>6.3</v>
      </c>
    </row>
    <row r="96" spans="1:5" s="3" customFormat="1" ht="12.6" customHeight="1">
      <c r="A96" s="145" t="s">
        <v>559</v>
      </c>
      <c r="B96" s="13" t="s">
        <v>4210</v>
      </c>
      <c r="C96" s="28">
        <v>4</v>
      </c>
      <c r="D96" s="30">
        <v>8.64</v>
      </c>
      <c r="E96" s="30">
        <v>7.9</v>
      </c>
    </row>
    <row r="97" spans="1:6" s="3" customFormat="1" ht="12.6" customHeight="1">
      <c r="A97" s="4" t="s">
        <v>4211</v>
      </c>
      <c r="B97" s="13" t="s">
        <v>4212</v>
      </c>
      <c r="C97" s="28">
        <v>3</v>
      </c>
      <c r="D97" s="30">
        <v>8.5</v>
      </c>
      <c r="E97" s="30">
        <v>7.2</v>
      </c>
    </row>
    <row r="98" spans="1:6" s="3" customFormat="1" ht="12.6" customHeight="1">
      <c r="A98" s="145" t="s">
        <v>1127</v>
      </c>
      <c r="B98" s="13" t="s">
        <v>4213</v>
      </c>
      <c r="C98" s="28">
        <v>54</v>
      </c>
      <c r="D98" s="30">
        <v>8.9</v>
      </c>
      <c r="E98" s="30">
        <v>6.9</v>
      </c>
    </row>
    <row r="99" spans="1:6" s="3" customFormat="1" ht="12.6" customHeight="1">
      <c r="A99" s="4" t="s">
        <v>4214</v>
      </c>
      <c r="B99" s="13" t="s">
        <v>2784</v>
      </c>
      <c r="C99" s="28">
        <v>831</v>
      </c>
      <c r="D99" s="30">
        <v>10</v>
      </c>
      <c r="E99" s="30">
        <v>3.6</v>
      </c>
    </row>
    <row r="100" spans="1:6" s="3" customFormat="1" ht="12.6" customHeight="1">
      <c r="A100" s="4" t="s">
        <v>4226</v>
      </c>
      <c r="B100" s="13" t="s">
        <v>4227</v>
      </c>
      <c r="C100" s="28">
        <v>52</v>
      </c>
      <c r="D100" s="30">
        <v>8.6</v>
      </c>
      <c r="E100" s="30">
        <v>7</v>
      </c>
    </row>
    <row r="101" spans="1:6" s="3" customFormat="1" ht="12.6" customHeight="1">
      <c r="A101" s="4" t="s">
        <v>4228</v>
      </c>
      <c r="B101" s="13" t="s">
        <v>4229</v>
      </c>
      <c r="C101" s="28">
        <v>70</v>
      </c>
      <c r="D101" s="30">
        <v>9</v>
      </c>
      <c r="E101" s="30">
        <v>5.8</v>
      </c>
    </row>
    <row r="102" spans="1:6" s="3" customFormat="1" ht="12.6" customHeight="1">
      <c r="A102" s="4" t="s">
        <v>4230</v>
      </c>
      <c r="B102" s="13" t="s">
        <v>4231</v>
      </c>
      <c r="C102" s="28">
        <v>178</v>
      </c>
      <c r="D102" s="30">
        <v>9.6999999999999993</v>
      </c>
      <c r="E102" s="30">
        <v>5.9</v>
      </c>
    </row>
    <row r="103" spans="1:6" s="3" customFormat="1" ht="12.6" customHeight="1">
      <c r="A103" s="4" t="s">
        <v>4232</v>
      </c>
      <c r="B103" s="13" t="s">
        <v>4233</v>
      </c>
      <c r="C103" s="28">
        <v>11</v>
      </c>
      <c r="D103" s="30">
        <v>8.3000000000000007</v>
      </c>
      <c r="E103" s="30">
        <v>7</v>
      </c>
    </row>
    <row r="104" spans="1:6" s="3" customFormat="1" ht="12.6" customHeight="1">
      <c r="A104" s="4" t="s">
        <v>4234</v>
      </c>
      <c r="B104" s="4" t="s">
        <v>4235</v>
      </c>
      <c r="C104" s="135">
        <v>7829</v>
      </c>
      <c r="D104" s="185">
        <v>9.6</v>
      </c>
      <c r="E104" s="185">
        <v>3.2</v>
      </c>
      <c r="F104" s="8"/>
    </row>
    <row r="105" spans="1:6" s="3" customFormat="1" ht="12.6" customHeight="1">
      <c r="A105" s="4" t="s">
        <v>4236</v>
      </c>
      <c r="B105" s="4" t="s">
        <v>4237</v>
      </c>
      <c r="C105" s="135">
        <v>1976</v>
      </c>
      <c r="D105" s="185">
        <v>9.6999999999999993</v>
      </c>
      <c r="E105" s="185">
        <v>6.29</v>
      </c>
      <c r="F105" s="8"/>
    </row>
    <row r="106" spans="1:6" s="3" customFormat="1" ht="12.6" customHeight="1">
      <c r="A106" s="4" t="s">
        <v>4238</v>
      </c>
      <c r="B106" s="4" t="s">
        <v>4239</v>
      </c>
      <c r="C106" s="135">
        <v>243</v>
      </c>
      <c r="D106" s="185">
        <v>9</v>
      </c>
      <c r="E106" s="185">
        <v>4.0999999999999996</v>
      </c>
    </row>
    <row r="107" spans="1:6" s="3" customFormat="1" ht="12.6" customHeight="1">
      <c r="A107" s="4" t="s">
        <v>1584</v>
      </c>
      <c r="B107" s="4" t="s">
        <v>1585</v>
      </c>
      <c r="C107" s="135">
        <v>1524</v>
      </c>
      <c r="D107" s="185">
        <v>10.68</v>
      </c>
      <c r="E107" s="185">
        <v>3.2</v>
      </c>
    </row>
    <row r="108" spans="1:6" s="3" customFormat="1" ht="12.6" customHeight="1">
      <c r="A108" s="4" t="s">
        <v>1586</v>
      </c>
      <c r="B108" s="4" t="s">
        <v>1587</v>
      </c>
      <c r="C108" s="135">
        <v>7</v>
      </c>
      <c r="D108" s="185">
        <v>7.9</v>
      </c>
      <c r="E108" s="185">
        <v>7.1</v>
      </c>
    </row>
    <row r="109" spans="1:6" s="3" customFormat="1" ht="12.6" customHeight="1">
      <c r="A109" s="4" t="s">
        <v>1588</v>
      </c>
      <c r="B109" s="13" t="s">
        <v>2785</v>
      </c>
      <c r="C109" s="135">
        <v>239</v>
      </c>
      <c r="D109" s="185">
        <v>8.6</v>
      </c>
      <c r="E109" s="185">
        <v>5.7</v>
      </c>
    </row>
    <row r="110" spans="1:6" s="3" customFormat="1" ht="12.6" customHeight="1">
      <c r="A110" s="105" t="s">
        <v>1247</v>
      </c>
      <c r="B110" s="13" t="s">
        <v>2786</v>
      </c>
      <c r="C110" s="135">
        <v>15</v>
      </c>
      <c r="D110" s="185">
        <v>7.6</v>
      </c>
      <c r="E110" s="185">
        <v>6.7</v>
      </c>
    </row>
    <row r="111" spans="1:6" s="3" customFormat="1" ht="12.6" customHeight="1">
      <c r="A111" s="105"/>
      <c r="B111" s="13" t="s">
        <v>2787</v>
      </c>
      <c r="C111" s="135">
        <f>SUM(C6:C110)</f>
        <v>23798</v>
      </c>
      <c r="D111" s="185">
        <f>MAX(D6:D110)</f>
        <v>10.68</v>
      </c>
      <c r="E111" s="185">
        <f>MIN(E6:E110)</f>
        <v>2.2000000000000002</v>
      </c>
    </row>
    <row r="112" spans="1:6" s="3" customFormat="1" ht="12.6" customHeight="1">
      <c r="A112" s="106"/>
    </row>
    <row r="113" spans="1:3" s="3" customFormat="1" ht="12.6" customHeight="1">
      <c r="A113" s="6" t="s">
        <v>1265</v>
      </c>
      <c r="C113" s="107"/>
    </row>
    <row r="114" spans="1:3" s="3" customFormat="1" ht="10.5">
      <c r="A114" s="106"/>
    </row>
    <row r="115" spans="1:3" s="3" customFormat="1" ht="10.5">
      <c r="A115" s="106"/>
    </row>
    <row r="116" spans="1:3" s="3" customFormat="1" ht="10.5">
      <c r="A116" s="106"/>
    </row>
    <row r="117" spans="1:3" s="3" customFormat="1" ht="10.5">
      <c r="A117" s="106"/>
      <c r="C117" s="26"/>
    </row>
    <row r="118" spans="1:3" s="3" customFormat="1" ht="10.5">
      <c r="A118" s="106"/>
    </row>
    <row r="119" spans="1:3" s="3" customFormat="1" ht="10.5">
      <c r="A119" s="106"/>
    </row>
    <row r="120" spans="1:3" s="3" customFormat="1" ht="10.5">
      <c r="A120" s="106"/>
    </row>
    <row r="121" spans="1:3" s="3" customFormat="1" ht="10.5">
      <c r="A121" s="106"/>
    </row>
    <row r="122" spans="1:3" s="3" customFormat="1" ht="10.5">
      <c r="A122" s="106"/>
    </row>
    <row r="123" spans="1:3" s="3" customFormat="1" ht="10.5">
      <c r="A123" s="106"/>
    </row>
    <row r="124" spans="1:3" s="3" customFormat="1" ht="10.5">
      <c r="A124" s="106"/>
    </row>
    <row r="125" spans="1:3" s="3" customFormat="1" ht="10.5">
      <c r="A125" s="106"/>
    </row>
    <row r="126" spans="1:3" s="3" customFormat="1" ht="10.5">
      <c r="A126" s="106"/>
    </row>
    <row r="127" spans="1:3" s="3" customFormat="1" ht="10.5">
      <c r="A127" s="106"/>
    </row>
    <row r="128" spans="1:3" s="3" customFormat="1" ht="10.5">
      <c r="A128" s="106"/>
    </row>
    <row r="129" spans="1:1" s="3" customFormat="1" ht="10.5">
      <c r="A129" s="106"/>
    </row>
    <row r="130" spans="1:1" s="3" customFormat="1" ht="10.5">
      <c r="A130" s="106"/>
    </row>
    <row r="131" spans="1:1" s="3" customFormat="1" ht="10.5">
      <c r="A131" s="106"/>
    </row>
    <row r="132" spans="1:1" s="3" customFormat="1" ht="10.5">
      <c r="A132" s="106"/>
    </row>
    <row r="133" spans="1:1" s="3" customFormat="1" ht="10.5">
      <c r="A133" s="106"/>
    </row>
    <row r="134" spans="1:1" s="3" customFormat="1" ht="10.5">
      <c r="A134" s="106"/>
    </row>
    <row r="135" spans="1:1" s="3" customFormat="1" ht="10.5">
      <c r="A135" s="106"/>
    </row>
    <row r="136" spans="1:1" s="3" customFormat="1" ht="10.5">
      <c r="A136" s="106"/>
    </row>
    <row r="137" spans="1:1" s="3" customFormat="1" ht="10.5">
      <c r="A137" s="106"/>
    </row>
    <row r="138" spans="1:1" s="3" customFormat="1" ht="10.5">
      <c r="A138" s="106"/>
    </row>
    <row r="139" spans="1:1" s="3" customFormat="1" ht="10.5">
      <c r="A139" s="106"/>
    </row>
    <row r="140" spans="1:1" s="3" customFormat="1" ht="10.5">
      <c r="A140" s="106"/>
    </row>
    <row r="141" spans="1:1" s="3" customFormat="1" ht="10.5">
      <c r="A141" s="106"/>
    </row>
    <row r="142" spans="1:1" s="3" customFormat="1" ht="10.5">
      <c r="A142" s="106"/>
    </row>
    <row r="143" spans="1:1" s="3" customFormat="1" ht="10.5">
      <c r="A143" s="106"/>
    </row>
    <row r="144" spans="1:1" s="3" customFormat="1" ht="10.5">
      <c r="A144" s="106"/>
    </row>
    <row r="145" spans="1:1" s="3" customFormat="1" ht="10.5">
      <c r="A145" s="106"/>
    </row>
    <row r="146" spans="1:1" s="3" customFormat="1" ht="10.5">
      <c r="A146" s="106"/>
    </row>
    <row r="147" spans="1:1" s="3" customFormat="1" ht="10.5">
      <c r="A147" s="106"/>
    </row>
    <row r="148" spans="1:1" s="3" customFormat="1" ht="10.5">
      <c r="A148" s="106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  <drawing r:id="rId2"/>
  <legacyDrawing r:id="rId3"/>
  <controls>
    <mc:AlternateContent xmlns:mc="http://schemas.openxmlformats.org/markup-compatibility/2006">
      <mc:Choice Requires="x14">
        <control shapeId="47105" r:id="rId4" name="CommandButton1">
          <controlPr defaultSize="0" autoLine="0" r:id="rId5">
            <anchor moveWithCells="1">
              <from>
                <xdr:col>22</xdr:col>
                <xdr:colOff>28575</xdr:colOff>
                <xdr:row>2</xdr:row>
                <xdr:rowOff>0</xdr:rowOff>
              </from>
              <to>
                <xdr:col>23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47105" r:id="rId4" name="CommandButton1"/>
      </mc:Fallback>
    </mc:AlternateContent>
  </control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1543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864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18</v>
      </c>
      <c r="D6" s="134">
        <v>2.1916666666666669</v>
      </c>
      <c r="E6" s="134">
        <v>1.7710357554433569</v>
      </c>
      <c r="F6" s="30">
        <v>5.9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155</v>
      </c>
      <c r="D7" s="134">
        <v>26.471548387096774</v>
      </c>
      <c r="E7" s="134">
        <v>28.991644298752199</v>
      </c>
      <c r="F7" s="30">
        <v>150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477</v>
      </c>
      <c r="D8" s="134">
        <v>10.209412997903565</v>
      </c>
      <c r="E8" s="134">
        <v>43.201748598958879</v>
      </c>
      <c r="F8" s="30">
        <v>824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254</v>
      </c>
      <c r="D9" s="134">
        <v>13.162244094488196</v>
      </c>
      <c r="E9" s="134">
        <v>22.587425847284699</v>
      </c>
      <c r="F9" s="30">
        <v>180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315</v>
      </c>
      <c r="D10" s="134">
        <v>9.8626666666666658</v>
      </c>
      <c r="E10" s="134">
        <v>19.03747793471209</v>
      </c>
      <c r="F10" s="30">
        <v>250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99</v>
      </c>
      <c r="D11" s="134">
        <v>7.6352525252525254</v>
      </c>
      <c r="E11" s="134">
        <v>8.7309417337438013</v>
      </c>
      <c r="F11" s="30">
        <v>60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24</v>
      </c>
      <c r="D13" s="134">
        <v>31.716666666666665</v>
      </c>
      <c r="E13" s="134">
        <v>57.015441590065279</v>
      </c>
      <c r="F13" s="30">
        <v>279</v>
      </c>
      <c r="G13" s="30">
        <v>1.8</v>
      </c>
      <c r="H13" s="3"/>
    </row>
    <row r="14" spans="1:8" ht="12.6" customHeight="1">
      <c r="A14" s="4" t="s">
        <v>505</v>
      </c>
      <c r="B14" s="13" t="s">
        <v>2822</v>
      </c>
      <c r="C14" s="28">
        <v>30</v>
      </c>
      <c r="D14" s="134">
        <v>4.9375</v>
      </c>
      <c r="E14" s="134">
        <v>6.2899965393883353</v>
      </c>
      <c r="F14" s="30">
        <v>23.2</v>
      </c>
      <c r="G14" s="30">
        <v>0.3</v>
      </c>
      <c r="H14" s="3"/>
    </row>
    <row r="15" spans="1:8" ht="12.6" customHeight="1">
      <c r="A15" s="4" t="s">
        <v>506</v>
      </c>
      <c r="B15" s="13" t="s">
        <v>1274</v>
      </c>
      <c r="C15" s="28">
        <v>33</v>
      </c>
      <c r="D15" s="134">
        <v>8.7396969696969684</v>
      </c>
      <c r="E15" s="134">
        <v>7.4455567642925837</v>
      </c>
      <c r="F15" s="30">
        <v>32</v>
      </c>
      <c r="G15" s="30">
        <v>1</v>
      </c>
      <c r="H15" s="3"/>
    </row>
    <row r="16" spans="1:8" ht="12.6" customHeight="1">
      <c r="A16" s="4" t="s">
        <v>507</v>
      </c>
      <c r="B16" s="13" t="s">
        <v>1275</v>
      </c>
      <c r="C16" s="28">
        <v>362</v>
      </c>
      <c r="D16" s="134">
        <v>7.5321270718232034</v>
      </c>
      <c r="E16" s="134">
        <v>15.359092235532591</v>
      </c>
      <c r="F16" s="30">
        <v>140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40</v>
      </c>
      <c r="D17" s="134">
        <v>18.008749999999999</v>
      </c>
      <c r="E17" s="134">
        <v>26.413132629820961</v>
      </c>
      <c r="F17" s="30">
        <v>130</v>
      </c>
      <c r="G17" s="30">
        <v>0.5</v>
      </c>
      <c r="H17" s="3"/>
    </row>
    <row r="18" spans="1:8" ht="12.6" customHeight="1">
      <c r="A18" s="4" t="s">
        <v>509</v>
      </c>
      <c r="B18" s="13" t="s">
        <v>1277</v>
      </c>
      <c r="C18" s="28">
        <v>30</v>
      </c>
      <c r="D18" s="134">
        <v>16.888333333333335</v>
      </c>
      <c r="E18" s="134">
        <v>22.393378960406299</v>
      </c>
      <c r="F18" s="30">
        <v>100</v>
      </c>
      <c r="G18" s="30">
        <v>0.8</v>
      </c>
      <c r="H18" s="3"/>
    </row>
    <row r="19" spans="1:8" ht="12.6" customHeight="1">
      <c r="A19" s="4" t="s">
        <v>510</v>
      </c>
      <c r="B19" s="13" t="s">
        <v>1278</v>
      </c>
      <c r="C19" s="28">
        <v>2</v>
      </c>
      <c r="D19" s="134">
        <v>15.074999999999999</v>
      </c>
      <c r="E19" s="134">
        <v>18.773685040502837</v>
      </c>
      <c r="F19" s="30">
        <v>28.35</v>
      </c>
      <c r="G19" s="30">
        <v>1.8</v>
      </c>
      <c r="H19" s="3"/>
    </row>
    <row r="20" spans="1:8" ht="12.6" customHeight="1">
      <c r="A20" s="4" t="s">
        <v>511</v>
      </c>
      <c r="B20" s="13" t="s">
        <v>1279</v>
      </c>
      <c r="C20" s="28">
        <v>26</v>
      </c>
      <c r="D20" s="134">
        <v>39.992307692307691</v>
      </c>
      <c r="E20" s="134">
        <v>41.774996570455144</v>
      </c>
      <c r="F20" s="30">
        <v>167</v>
      </c>
      <c r="G20" s="30">
        <v>3.6</v>
      </c>
      <c r="H20" s="3"/>
    </row>
    <row r="21" spans="1:8" ht="12.6" customHeight="1">
      <c r="A21" s="4" t="s">
        <v>512</v>
      </c>
      <c r="B21" s="13" t="s">
        <v>1280</v>
      </c>
      <c r="C21" s="28">
        <v>9</v>
      </c>
      <c r="D21" s="134">
        <v>18.888888888888889</v>
      </c>
      <c r="E21" s="134">
        <v>16.316973098927111</v>
      </c>
      <c r="F21" s="30">
        <v>52.8</v>
      </c>
      <c r="G21" s="30">
        <v>5.2</v>
      </c>
      <c r="H21" s="3"/>
    </row>
    <row r="22" spans="1:8" ht="12.6" customHeight="1">
      <c r="A22" s="4" t="s">
        <v>513</v>
      </c>
      <c r="B22" s="13" t="s">
        <v>1281</v>
      </c>
      <c r="C22" s="28">
        <v>88</v>
      </c>
      <c r="D22" s="134">
        <v>4.4860227272727267</v>
      </c>
      <c r="E22" s="134">
        <v>6.217148427871912</v>
      </c>
      <c r="F22" s="30">
        <v>50</v>
      </c>
      <c r="G22" s="30">
        <v>0.5</v>
      </c>
      <c r="H22" s="3"/>
    </row>
    <row r="23" spans="1:8" ht="12.6" customHeight="1">
      <c r="A23" s="4" t="s">
        <v>514</v>
      </c>
      <c r="B23" s="13" t="s">
        <v>1282</v>
      </c>
      <c r="C23" s="28">
        <v>142</v>
      </c>
      <c r="D23" s="134">
        <v>7.0752464788732388</v>
      </c>
      <c r="E23" s="134">
        <v>9.7408937348900437</v>
      </c>
      <c r="F23" s="30">
        <v>78</v>
      </c>
      <c r="G23" s="30">
        <v>0.5</v>
      </c>
      <c r="H23" s="3"/>
    </row>
    <row r="24" spans="1:8" ht="12.6" customHeight="1">
      <c r="A24" s="145" t="s">
        <v>810</v>
      </c>
      <c r="B24" s="13" t="s">
        <v>5452</v>
      </c>
      <c r="C24" s="28">
        <v>3</v>
      </c>
      <c r="D24" s="134">
        <v>6.1033333333333344</v>
      </c>
      <c r="E24" s="134">
        <v>1.7759598343806431</v>
      </c>
      <c r="F24" s="30">
        <v>8.1</v>
      </c>
      <c r="G24" s="30">
        <v>4.7</v>
      </c>
      <c r="H24" s="3"/>
    </row>
    <row r="25" spans="1:8" ht="12.6" customHeight="1">
      <c r="A25" s="4" t="s">
        <v>515</v>
      </c>
      <c r="B25" s="13" t="s">
        <v>5453</v>
      </c>
      <c r="C25" s="28">
        <v>77</v>
      </c>
      <c r="D25" s="134">
        <v>5.7410389610389609</v>
      </c>
      <c r="E25" s="134">
        <v>7.6247632550676956</v>
      </c>
      <c r="F25" s="30">
        <v>57.2</v>
      </c>
      <c r="G25" s="30">
        <v>1</v>
      </c>
      <c r="H25" s="3"/>
    </row>
    <row r="26" spans="1:8" ht="12.6" customHeight="1">
      <c r="A26" s="4" t="s">
        <v>516</v>
      </c>
      <c r="B26" s="13" t="s">
        <v>5454</v>
      </c>
      <c r="C26" s="28">
        <v>2</v>
      </c>
      <c r="D26" s="134">
        <v>1.5</v>
      </c>
      <c r="E26" s="134">
        <v>1.2727922061357855</v>
      </c>
      <c r="F26" s="30">
        <v>2.4</v>
      </c>
      <c r="G26" s="30">
        <v>0.6</v>
      </c>
      <c r="H26" s="3"/>
    </row>
    <row r="27" spans="1:8" ht="12.6" customHeight="1">
      <c r="A27" s="4" t="s">
        <v>2810</v>
      </c>
      <c r="B27" s="13" t="s">
        <v>5455</v>
      </c>
      <c r="C27" s="28">
        <v>302</v>
      </c>
      <c r="D27" s="134">
        <v>14.759602649006627</v>
      </c>
      <c r="E27" s="134">
        <v>17.828382794414601</v>
      </c>
      <c r="F27" s="30">
        <v>107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2</v>
      </c>
      <c r="D28" s="134">
        <v>6.25</v>
      </c>
      <c r="E28" s="134">
        <v>5.3033008588991066</v>
      </c>
      <c r="F28" s="30">
        <v>10</v>
      </c>
      <c r="G28" s="30">
        <v>2.5</v>
      </c>
      <c r="H28" s="3"/>
    </row>
    <row r="29" spans="1:8" ht="12.6" customHeight="1">
      <c r="A29" s="145" t="s">
        <v>556</v>
      </c>
      <c r="B29" s="13" t="s">
        <v>5457</v>
      </c>
      <c r="C29" s="28">
        <v>22</v>
      </c>
      <c r="D29" s="134">
        <v>7.2409090909090912</v>
      </c>
      <c r="E29" s="134">
        <v>12.355394005816287</v>
      </c>
      <c r="F29" s="30">
        <v>61</v>
      </c>
      <c r="G29" s="30">
        <v>1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7</v>
      </c>
      <c r="D31" s="134">
        <v>19.271428571428569</v>
      </c>
      <c r="E31" s="134">
        <v>20.028206300591364</v>
      </c>
      <c r="F31" s="30">
        <v>63.3</v>
      </c>
      <c r="G31" s="30">
        <v>3.2</v>
      </c>
      <c r="H31" s="3"/>
    </row>
    <row r="32" spans="1:8" ht="12.6" customHeight="1">
      <c r="A32" s="4" t="s">
        <v>2814</v>
      </c>
      <c r="B32" s="13" t="s">
        <v>5460</v>
      </c>
      <c r="C32" s="28">
        <v>3</v>
      </c>
      <c r="D32" s="134">
        <v>2.2366666666666668</v>
      </c>
      <c r="E32" s="134">
        <v>2.650968376524574</v>
      </c>
      <c r="F32" s="30">
        <v>5.28</v>
      </c>
      <c r="G32" s="30">
        <v>0.43</v>
      </c>
      <c r="H32" s="3"/>
    </row>
    <row r="33" spans="1:8" ht="12.6" customHeight="1">
      <c r="A33" s="4" t="s">
        <v>394</v>
      </c>
      <c r="B33" s="13" t="s">
        <v>3127</v>
      </c>
      <c r="C33" s="28">
        <v>3</v>
      </c>
      <c r="D33" s="134">
        <v>3.6</v>
      </c>
      <c r="E33" s="134">
        <v>1.4</v>
      </c>
      <c r="F33" s="30">
        <v>5</v>
      </c>
      <c r="G33" s="30">
        <v>2.2000000000000002</v>
      </c>
      <c r="H33" s="3"/>
    </row>
    <row r="34" spans="1:8" ht="12.6" customHeight="1">
      <c r="A34" s="145" t="s">
        <v>820</v>
      </c>
      <c r="B34" s="13" t="s">
        <v>3128</v>
      </c>
      <c r="C34" s="28">
        <v>208</v>
      </c>
      <c r="D34" s="134">
        <v>20.640673076923079</v>
      </c>
      <c r="E34" s="134">
        <v>21.167670717458495</v>
      </c>
      <c r="F34" s="30">
        <v>118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33</v>
      </c>
      <c r="D35" s="134">
        <v>7.7984848484848488</v>
      </c>
      <c r="E35" s="134">
        <v>9.0833488184466251</v>
      </c>
      <c r="F35" s="30">
        <v>39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11</v>
      </c>
      <c r="D36" s="134">
        <v>4.6363636363636358</v>
      </c>
      <c r="E36" s="134">
        <v>2.6601777110835019</v>
      </c>
      <c r="F36" s="30">
        <v>9.6</v>
      </c>
      <c r="G36" s="30">
        <v>1.3</v>
      </c>
      <c r="H36" s="3"/>
    </row>
    <row r="37" spans="1:8" ht="12.6" customHeight="1">
      <c r="A37" s="4" t="s">
        <v>2865</v>
      </c>
      <c r="B37" s="13" t="s">
        <v>2864</v>
      </c>
      <c r="C37" s="28">
        <v>0</v>
      </c>
      <c r="D37" s="134" t="s">
        <v>961</v>
      </c>
      <c r="E37" s="134" t="s">
        <v>961</v>
      </c>
      <c r="F37" s="30" t="s">
        <v>961</v>
      </c>
      <c r="G37" s="30" t="s">
        <v>961</v>
      </c>
      <c r="H37" s="3"/>
    </row>
    <row r="38" spans="1:8" ht="12.6" customHeight="1">
      <c r="A38" s="4" t="s">
        <v>2860</v>
      </c>
      <c r="B38" s="13" t="s">
        <v>2859</v>
      </c>
      <c r="C38" s="28">
        <v>17</v>
      </c>
      <c r="D38" s="134">
        <v>5.7523529411764702</v>
      </c>
      <c r="E38" s="134">
        <v>4.4346047307113023</v>
      </c>
      <c r="F38" s="30">
        <v>15</v>
      </c>
      <c r="G38" s="30">
        <v>0.8</v>
      </c>
      <c r="H38" s="3"/>
    </row>
    <row r="39" spans="1:8" ht="12.6" customHeight="1">
      <c r="A39" s="4" t="s">
        <v>2862</v>
      </c>
      <c r="B39" s="13" t="s">
        <v>2861</v>
      </c>
      <c r="C39" s="28">
        <v>135</v>
      </c>
      <c r="D39" s="134">
        <v>5.1209629629629614</v>
      </c>
      <c r="E39" s="134">
        <v>11.036686913245573</v>
      </c>
      <c r="F39" s="30">
        <v>120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10</v>
      </c>
      <c r="D40" s="134">
        <v>8.1</v>
      </c>
      <c r="E40" s="134">
        <v>12.903832333415096</v>
      </c>
      <c r="F40" s="30">
        <v>44</v>
      </c>
      <c r="G40" s="30">
        <v>1.3</v>
      </c>
      <c r="H40" s="3"/>
    </row>
    <row r="41" spans="1:8" ht="12.6" customHeight="1">
      <c r="A41" s="4" t="s">
        <v>3255</v>
      </c>
      <c r="B41" s="13" t="s">
        <v>3256</v>
      </c>
      <c r="C41" s="28">
        <v>0</v>
      </c>
      <c r="D41" s="134" t="s">
        <v>961</v>
      </c>
      <c r="E41" s="134" t="s">
        <v>961</v>
      </c>
      <c r="F41" s="30" t="s">
        <v>961</v>
      </c>
      <c r="G41" s="30" t="s">
        <v>961</v>
      </c>
      <c r="H41" s="3"/>
    </row>
    <row r="42" spans="1:8" ht="12.6" customHeight="1">
      <c r="A42" s="4" t="s">
        <v>3257</v>
      </c>
      <c r="B42" s="13" t="s">
        <v>3258</v>
      </c>
      <c r="C42" s="28">
        <v>7</v>
      </c>
      <c r="D42" s="134">
        <v>4.7</v>
      </c>
      <c r="E42" s="134">
        <v>4.1182520563948009</v>
      </c>
      <c r="F42" s="30">
        <v>12</v>
      </c>
      <c r="G42" s="30">
        <v>0.7</v>
      </c>
      <c r="H42" s="3"/>
    </row>
    <row r="43" spans="1:8" ht="12.6" customHeight="1">
      <c r="A43" s="4" t="s">
        <v>3259</v>
      </c>
      <c r="B43" s="13" t="s">
        <v>3260</v>
      </c>
      <c r="C43" s="28">
        <v>3</v>
      </c>
      <c r="D43" s="134">
        <v>2</v>
      </c>
      <c r="E43" s="134">
        <v>1.7578395831246945</v>
      </c>
      <c r="F43" s="30">
        <v>4</v>
      </c>
      <c r="G43" s="30">
        <v>0.7</v>
      </c>
      <c r="H43" s="3"/>
    </row>
    <row r="44" spans="1:8" ht="12.6" customHeight="1">
      <c r="A44" s="4" t="s">
        <v>3261</v>
      </c>
      <c r="B44" s="13" t="s">
        <v>3262</v>
      </c>
      <c r="C44" s="28">
        <v>17</v>
      </c>
      <c r="D44" s="134">
        <v>11.658823529411766</v>
      </c>
      <c r="E44" s="134">
        <v>14.634977742702983</v>
      </c>
      <c r="F44" s="30">
        <v>64</v>
      </c>
      <c r="G44" s="30">
        <v>1.9</v>
      </c>
      <c r="H44" s="3"/>
    </row>
    <row r="45" spans="1:8" ht="12.6" customHeight="1">
      <c r="A45" s="4" t="s">
        <v>3263</v>
      </c>
      <c r="B45" s="13" t="s">
        <v>3264</v>
      </c>
      <c r="C45" s="28">
        <v>103</v>
      </c>
      <c r="D45" s="134">
        <v>4.2427864077669906</v>
      </c>
      <c r="E45" s="134">
        <v>5.1357389346530722</v>
      </c>
      <c r="F45" s="30">
        <v>33.299999999999997</v>
      </c>
      <c r="G45" s="30">
        <v>0.5</v>
      </c>
      <c r="H45" s="3"/>
    </row>
    <row r="46" spans="1:8" ht="12.6" customHeight="1">
      <c r="A46" s="4" t="s">
        <v>3265</v>
      </c>
      <c r="B46" s="13" t="s">
        <v>3266</v>
      </c>
      <c r="C46" s="28">
        <v>4</v>
      </c>
      <c r="D46" s="134">
        <v>5.125</v>
      </c>
      <c r="E46" s="134">
        <v>2.4540782383616051</v>
      </c>
      <c r="F46" s="30">
        <v>8</v>
      </c>
      <c r="G46" s="30">
        <v>2.5</v>
      </c>
      <c r="H46" s="3"/>
    </row>
    <row r="47" spans="1:8" ht="12.6" customHeight="1">
      <c r="A47" s="4" t="s">
        <v>3267</v>
      </c>
      <c r="B47" s="13" t="s">
        <v>4706</v>
      </c>
      <c r="C47" s="28">
        <v>3</v>
      </c>
      <c r="D47" s="134">
        <v>6.7</v>
      </c>
      <c r="E47" s="134">
        <v>4.8497422611928531</v>
      </c>
      <c r="F47" s="30">
        <v>11.1</v>
      </c>
      <c r="G47" s="30">
        <v>1.5</v>
      </c>
      <c r="H47" s="3"/>
    </row>
    <row r="48" spans="1:8" ht="12.6" customHeight="1">
      <c r="A48" s="4" t="s">
        <v>4707</v>
      </c>
      <c r="B48" s="13" t="s">
        <v>4708</v>
      </c>
      <c r="C48" s="28">
        <v>3</v>
      </c>
      <c r="D48" s="134">
        <v>5.0333333333333341</v>
      </c>
      <c r="E48" s="134">
        <v>3.1085902485424688</v>
      </c>
      <c r="F48" s="30">
        <v>8</v>
      </c>
      <c r="G48" s="30">
        <v>1.8</v>
      </c>
      <c r="H48" s="3"/>
    </row>
    <row r="49" spans="1:8" ht="12.6" customHeight="1">
      <c r="A49" s="4" t="s">
        <v>4709</v>
      </c>
      <c r="B49" s="13" t="s">
        <v>4710</v>
      </c>
      <c r="C49" s="28">
        <v>12</v>
      </c>
      <c r="D49" s="134">
        <v>4.75</v>
      </c>
      <c r="E49" s="134">
        <v>3.3478541295473536</v>
      </c>
      <c r="F49" s="30">
        <v>10.9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1</v>
      </c>
      <c r="D51" s="134">
        <v>6.7</v>
      </c>
      <c r="E51" s="134" t="s">
        <v>961</v>
      </c>
      <c r="F51" s="30">
        <v>6.7</v>
      </c>
      <c r="G51" s="30">
        <v>6.7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11.1</v>
      </c>
      <c r="E52" s="134">
        <v>8.3438600180012621</v>
      </c>
      <c r="F52" s="30">
        <v>17</v>
      </c>
      <c r="G52" s="30">
        <v>5.2</v>
      </c>
      <c r="H52" s="3"/>
    </row>
    <row r="53" spans="1:8" ht="12.6" customHeight="1">
      <c r="A53" s="4" t="s">
        <v>77</v>
      </c>
      <c r="B53" s="13" t="s">
        <v>78</v>
      </c>
      <c r="C53" s="28">
        <v>10</v>
      </c>
      <c r="D53" s="134">
        <v>10.36</v>
      </c>
      <c r="E53" s="134">
        <v>14.387664469568678</v>
      </c>
      <c r="F53" s="30">
        <v>41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7</v>
      </c>
      <c r="D55" s="134">
        <v>1.9142857142857144</v>
      </c>
      <c r="E55" s="134">
        <v>1.1538754575033523</v>
      </c>
      <c r="F55" s="30">
        <v>3.5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144</v>
      </c>
      <c r="D58" s="134">
        <v>8.9455555555555542</v>
      </c>
      <c r="E58" s="134">
        <v>17.120828715718638</v>
      </c>
      <c r="F58" s="30">
        <v>130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152</v>
      </c>
      <c r="D59" s="134">
        <v>5.2737697368421053</v>
      </c>
      <c r="E59" s="134">
        <v>11.638119744401942</v>
      </c>
      <c r="F59" s="30">
        <v>135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9</v>
      </c>
      <c r="D60" s="134">
        <v>3.3</v>
      </c>
      <c r="E60" s="134">
        <v>2.6258332011001766</v>
      </c>
      <c r="F60" s="30">
        <v>9.1999999999999993</v>
      </c>
      <c r="G60" s="30">
        <v>1.3</v>
      </c>
      <c r="H60" s="3"/>
    </row>
    <row r="61" spans="1:8" ht="12.6" customHeight="1">
      <c r="A61" s="4" t="s">
        <v>2793</v>
      </c>
      <c r="B61" s="13" t="s">
        <v>2794</v>
      </c>
      <c r="C61" s="28">
        <v>8</v>
      </c>
      <c r="D61" s="134">
        <v>3.2749999999999999</v>
      </c>
      <c r="E61" s="134">
        <v>5.1657526073167688</v>
      </c>
      <c r="F61" s="30">
        <v>16</v>
      </c>
      <c r="G61" s="30">
        <v>0.5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2</v>
      </c>
      <c r="E62" s="134" t="s">
        <v>961</v>
      </c>
      <c r="F62" s="30">
        <v>2</v>
      </c>
      <c r="G62" s="30">
        <v>2</v>
      </c>
      <c r="H62" s="3"/>
    </row>
    <row r="63" spans="1:8" ht="12.6" customHeight="1">
      <c r="A63" s="145" t="s">
        <v>2455</v>
      </c>
      <c r="B63" s="13" t="s">
        <v>2797</v>
      </c>
      <c r="C63" s="28">
        <v>9</v>
      </c>
      <c r="D63" s="134">
        <v>5.0333333333333332</v>
      </c>
      <c r="E63" s="134">
        <v>6.0983604353957315</v>
      </c>
      <c r="F63" s="30">
        <v>20.3</v>
      </c>
      <c r="G63" s="30">
        <v>0.2</v>
      </c>
      <c r="H63" s="3"/>
    </row>
    <row r="64" spans="1:8" ht="12.6" customHeight="1">
      <c r="A64" s="4" t="s">
        <v>2798</v>
      </c>
      <c r="B64" s="13" t="s">
        <v>1248</v>
      </c>
      <c r="C64" s="28">
        <v>49</v>
      </c>
      <c r="D64" s="134">
        <v>6.9281632653061243</v>
      </c>
      <c r="E64" s="134">
        <v>11.291868880133277</v>
      </c>
      <c r="F64" s="30">
        <v>77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3</v>
      </c>
      <c r="D65" s="134">
        <v>3.32</v>
      </c>
      <c r="E65" s="134">
        <v>2.0753794833716555</v>
      </c>
      <c r="F65" s="30">
        <v>5</v>
      </c>
      <c r="G65" s="30">
        <v>1</v>
      </c>
      <c r="H65" s="3"/>
    </row>
    <row r="66" spans="1:8" ht="12.6" customHeight="1">
      <c r="A66" s="4" t="s">
        <v>1251</v>
      </c>
      <c r="B66" s="13" t="s">
        <v>1252</v>
      </c>
      <c r="C66" s="28">
        <v>7</v>
      </c>
      <c r="D66" s="134">
        <v>9.5285714285714267</v>
      </c>
      <c r="E66" s="134">
        <v>12.029645919659522</v>
      </c>
      <c r="F66" s="30">
        <v>31.4</v>
      </c>
      <c r="G66" s="30">
        <v>0</v>
      </c>
      <c r="H66" s="3"/>
    </row>
    <row r="67" spans="1:8" ht="12.6" customHeight="1">
      <c r="A67" s="4" t="s">
        <v>1253</v>
      </c>
      <c r="B67" s="13" t="s">
        <v>1254</v>
      </c>
      <c r="C67" s="28">
        <v>120</v>
      </c>
      <c r="D67" s="134">
        <v>7.8583333333333298</v>
      </c>
      <c r="E67" s="134">
        <v>29.311504906571333</v>
      </c>
      <c r="F67" s="30">
        <v>310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66</v>
      </c>
      <c r="D68" s="134">
        <v>4.9716666666666649</v>
      </c>
      <c r="E68" s="134">
        <v>4.9571594171641786</v>
      </c>
      <c r="F68" s="30">
        <v>24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76</v>
      </c>
      <c r="D69" s="134">
        <v>3.9344736842105261</v>
      </c>
      <c r="E69" s="134">
        <v>7.9469429585196405</v>
      </c>
      <c r="F69" s="30">
        <v>60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5</v>
      </c>
      <c r="D71" s="134">
        <v>1.3140000000000001</v>
      </c>
      <c r="E71" s="134">
        <v>0.69819767974406788</v>
      </c>
      <c r="F71" s="30">
        <v>2.4</v>
      </c>
      <c r="G71" s="30">
        <v>0.5</v>
      </c>
      <c r="H71" s="3"/>
    </row>
    <row r="72" spans="1:8" ht="12.6" customHeight="1">
      <c r="A72" s="4" t="s">
        <v>1112</v>
      </c>
      <c r="B72" s="13" t="s">
        <v>5965</v>
      </c>
      <c r="C72" s="28">
        <v>64</v>
      </c>
      <c r="D72" s="134">
        <v>3.7745312499999999</v>
      </c>
      <c r="E72" s="134">
        <v>6.5877350997926181</v>
      </c>
      <c r="F72" s="30">
        <v>37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18</v>
      </c>
      <c r="D73" s="134">
        <v>1.3222222222222222</v>
      </c>
      <c r="E73" s="134">
        <v>0.76585634926689616</v>
      </c>
      <c r="F73" s="30">
        <v>3.4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11</v>
      </c>
      <c r="D74" s="134">
        <v>15.75</v>
      </c>
      <c r="E74" s="134">
        <v>47.852988412428331</v>
      </c>
      <c r="F74" s="30">
        <v>160</v>
      </c>
      <c r="G74" s="30">
        <v>0.5</v>
      </c>
      <c r="H74" s="3"/>
    </row>
    <row r="75" spans="1:8" ht="12.6" customHeight="1">
      <c r="A75" s="4" t="s">
        <v>5970</v>
      </c>
      <c r="B75" s="13" t="s">
        <v>5971</v>
      </c>
      <c r="C75" s="28">
        <v>67</v>
      </c>
      <c r="D75" s="134">
        <v>2.7141044776119396</v>
      </c>
      <c r="E75" s="134">
        <v>3.1504275714350984</v>
      </c>
      <c r="F75" s="30">
        <v>24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54</v>
      </c>
      <c r="D76" s="134">
        <v>5.7350000000000003</v>
      </c>
      <c r="E76" s="134">
        <v>8.1632831329945876</v>
      </c>
      <c r="F76" s="30">
        <v>40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498</v>
      </c>
      <c r="D77" s="134">
        <v>5.2883935742971921</v>
      </c>
      <c r="E77" s="134">
        <v>8.7341669703362754</v>
      </c>
      <c r="F77" s="30">
        <v>110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4</v>
      </c>
      <c r="D78" s="134">
        <v>19.149999999999999</v>
      </c>
      <c r="E78" s="134">
        <v>16.775676836817446</v>
      </c>
      <c r="F78" s="30">
        <v>41</v>
      </c>
      <c r="G78" s="30">
        <v>3</v>
      </c>
      <c r="H78" s="3"/>
    </row>
    <row r="79" spans="1:8" ht="12.6" customHeight="1">
      <c r="A79" s="4" t="s">
        <v>1743</v>
      </c>
      <c r="B79" s="13" t="s">
        <v>1744</v>
      </c>
      <c r="C79" s="28">
        <v>6</v>
      </c>
      <c r="D79" s="134">
        <v>0.7416666666666667</v>
      </c>
      <c r="E79" s="134">
        <v>0.86395408828633169</v>
      </c>
      <c r="F79" s="30">
        <v>2.1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2</v>
      </c>
      <c r="D80" s="134">
        <v>1.7</v>
      </c>
      <c r="E80" s="134">
        <v>0.56568542494923746</v>
      </c>
      <c r="F80" s="30">
        <v>2.1</v>
      </c>
      <c r="G80" s="30">
        <v>1.3</v>
      </c>
      <c r="H80" s="3"/>
    </row>
    <row r="81" spans="1:8" ht="12.6" customHeight="1">
      <c r="A81" s="4" t="s">
        <v>1746</v>
      </c>
      <c r="B81" s="13" t="s">
        <v>1747</v>
      </c>
      <c r="C81" s="28">
        <v>224</v>
      </c>
      <c r="D81" s="134">
        <v>1.3927142857142862</v>
      </c>
      <c r="E81" s="134">
        <v>2.7542138719660874</v>
      </c>
      <c r="F81" s="30">
        <v>35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1287</v>
      </c>
      <c r="D82" s="134">
        <v>5.9865734265734307</v>
      </c>
      <c r="E82" s="134">
        <v>10.444650567617641</v>
      </c>
      <c r="F82" s="30">
        <v>130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518</v>
      </c>
      <c r="D83" s="134">
        <v>9.3706274131274032</v>
      </c>
      <c r="E83" s="134">
        <v>15.375710757743366</v>
      </c>
      <c r="F83" s="30">
        <v>240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1289</v>
      </c>
      <c r="D84" s="134">
        <v>6.4512102404965024</v>
      </c>
      <c r="E84" s="134">
        <v>12.329225091322794</v>
      </c>
      <c r="F84" s="30">
        <v>220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182</v>
      </c>
      <c r="D85" s="134">
        <v>4.7190109890109868</v>
      </c>
      <c r="E85" s="134">
        <v>9.6150059894247661</v>
      </c>
      <c r="F85" s="30">
        <v>106.825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186</v>
      </c>
      <c r="D86" s="134">
        <v>5.8146326182795685</v>
      </c>
      <c r="E86" s="134">
        <v>12.428087183543354</v>
      </c>
      <c r="F86" s="30">
        <v>153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479</v>
      </c>
      <c r="D87" s="134">
        <v>4.438941544885175</v>
      </c>
      <c r="E87" s="134">
        <v>4.9120745288006571</v>
      </c>
      <c r="F87" s="30">
        <v>39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2</v>
      </c>
      <c r="D88" s="134">
        <v>4.25</v>
      </c>
      <c r="E88" s="134">
        <v>2.8991378028648449</v>
      </c>
      <c r="F88" s="30">
        <v>6.3</v>
      </c>
      <c r="G88" s="30">
        <v>2.2000000000000002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961</v>
      </c>
      <c r="E89" s="134" t="s">
        <v>961</v>
      </c>
      <c r="F89" s="30" t="s">
        <v>961</v>
      </c>
      <c r="G89" s="30" t="s">
        <v>961</v>
      </c>
      <c r="H89" s="3"/>
    </row>
    <row r="90" spans="1:8" ht="12.6" customHeight="1">
      <c r="A90" s="4" t="s">
        <v>2001</v>
      </c>
      <c r="B90" s="13" t="s">
        <v>2002</v>
      </c>
      <c r="C90" s="28">
        <v>293</v>
      </c>
      <c r="D90" s="134">
        <v>15.09473037542662</v>
      </c>
      <c r="E90" s="134">
        <v>50.660651861037806</v>
      </c>
      <c r="F90" s="30">
        <v>500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3</v>
      </c>
      <c r="D91" s="134">
        <v>4.0666666666666664</v>
      </c>
      <c r="E91" s="134">
        <v>2.4785748593361752</v>
      </c>
      <c r="F91" s="30">
        <v>6.9</v>
      </c>
      <c r="G91" s="30">
        <v>2.2999999999999998</v>
      </c>
      <c r="H91" s="3"/>
    </row>
    <row r="92" spans="1:8" ht="12.6" customHeight="1">
      <c r="A92" s="4" t="s">
        <v>2004</v>
      </c>
      <c r="B92" s="13" t="s">
        <v>4204</v>
      </c>
      <c r="C92" s="28">
        <v>284</v>
      </c>
      <c r="D92" s="134">
        <v>4.4223327464788698</v>
      </c>
      <c r="E92" s="134">
        <v>9.6014659208738138</v>
      </c>
      <c r="F92" s="30">
        <v>116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95</v>
      </c>
      <c r="D93" s="134">
        <v>9.1756842105263168</v>
      </c>
      <c r="E93" s="134">
        <v>10.650223117494184</v>
      </c>
      <c r="F93" s="30">
        <v>70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6</v>
      </c>
      <c r="D94" s="134">
        <v>2.6516666666666668</v>
      </c>
      <c r="E94" s="134">
        <v>1.9407258092442288</v>
      </c>
      <c r="F94" s="30">
        <v>6.4</v>
      </c>
      <c r="G94" s="30">
        <v>1</v>
      </c>
      <c r="H94" s="3"/>
    </row>
    <row r="95" spans="1:8" ht="12.6" customHeight="1">
      <c r="A95" s="4" t="s">
        <v>4208</v>
      </c>
      <c r="B95" s="13" t="s">
        <v>4209</v>
      </c>
      <c r="C95" s="28">
        <v>25</v>
      </c>
      <c r="D95" s="134">
        <v>8.2227999999999994</v>
      </c>
      <c r="E95" s="134">
        <v>16.562737424713344</v>
      </c>
      <c r="F95" s="30">
        <v>64</v>
      </c>
      <c r="G95" s="30">
        <v>0</v>
      </c>
      <c r="H95" s="3"/>
    </row>
    <row r="96" spans="1:8" ht="12.6" customHeight="1">
      <c r="A96" s="145" t="s">
        <v>559</v>
      </c>
      <c r="B96" s="13" t="s">
        <v>4210</v>
      </c>
      <c r="C96" s="28">
        <v>0</v>
      </c>
      <c r="D96" s="134" t="s">
        <v>961</v>
      </c>
      <c r="E96" s="134" t="s">
        <v>961</v>
      </c>
      <c r="F96" s="30" t="s">
        <v>961</v>
      </c>
      <c r="G96" s="30" t="s">
        <v>961</v>
      </c>
      <c r="H96" s="3"/>
    </row>
    <row r="97" spans="1:8" ht="12.6" customHeight="1">
      <c r="A97" s="4" t="s">
        <v>4211</v>
      </c>
      <c r="B97" s="13" t="s">
        <v>4212</v>
      </c>
      <c r="C97" s="28">
        <v>4</v>
      </c>
      <c r="D97" s="134">
        <v>106.35</v>
      </c>
      <c r="E97" s="134">
        <v>203.11792141512279</v>
      </c>
      <c r="F97" s="30">
        <v>411</v>
      </c>
      <c r="G97" s="30">
        <v>1</v>
      </c>
      <c r="H97" s="3"/>
    </row>
    <row r="98" spans="1:8" ht="12.6" customHeight="1">
      <c r="A98" s="145" t="s">
        <v>1127</v>
      </c>
      <c r="B98" s="13" t="s">
        <v>4213</v>
      </c>
      <c r="C98" s="28">
        <v>52</v>
      </c>
      <c r="D98" s="134">
        <v>6.855384615384617</v>
      </c>
      <c r="E98" s="134">
        <v>13.9705579016897</v>
      </c>
      <c r="F98" s="30">
        <v>95</v>
      </c>
      <c r="G98" s="30">
        <v>0.5</v>
      </c>
      <c r="H98" s="3"/>
    </row>
    <row r="99" spans="1:8" ht="12.6" customHeight="1">
      <c r="A99" s="4" t="s">
        <v>4214</v>
      </c>
      <c r="B99" s="13" t="s">
        <v>2784</v>
      </c>
      <c r="C99" s="28">
        <v>691</v>
      </c>
      <c r="D99" s="134">
        <v>12.979015484804634</v>
      </c>
      <c r="E99" s="134">
        <v>55.237547271368797</v>
      </c>
      <c r="F99" s="30">
        <v>1039.5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51</v>
      </c>
      <c r="D100" s="134">
        <v>2.7023529411764704</v>
      </c>
      <c r="E100" s="134">
        <v>4.2824589143319498</v>
      </c>
      <c r="F100" s="30">
        <v>21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56</v>
      </c>
      <c r="D101" s="134">
        <v>3.8305357142857139</v>
      </c>
      <c r="E101" s="134">
        <v>3.9147253100628592</v>
      </c>
      <c r="F101" s="30">
        <v>16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145</v>
      </c>
      <c r="D102" s="134">
        <v>18.720862068965516</v>
      </c>
      <c r="E102" s="134">
        <v>51.746588569604803</v>
      </c>
      <c r="F102" s="30">
        <v>430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8</v>
      </c>
      <c r="D103" s="134">
        <v>3.5125000000000002</v>
      </c>
      <c r="E103" s="134">
        <v>3.1836356126739305</v>
      </c>
      <c r="F103" s="30">
        <v>9</v>
      </c>
      <c r="G103" s="30">
        <v>0.2</v>
      </c>
      <c r="H103" s="3"/>
    </row>
    <row r="104" spans="1:8" ht="12.6" customHeight="1">
      <c r="A104" s="4" t="s">
        <v>4234</v>
      </c>
      <c r="B104" s="4" t="s">
        <v>4235</v>
      </c>
      <c r="C104" s="135">
        <v>7782</v>
      </c>
      <c r="D104" s="136">
        <v>4.8458460890516548</v>
      </c>
      <c r="E104" s="136">
        <v>5.5843418978632231</v>
      </c>
      <c r="F104" s="185">
        <v>98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1976</v>
      </c>
      <c r="D105" s="136">
        <v>3.4339767206477689</v>
      </c>
      <c r="E105" s="136">
        <v>6.5925903415200482</v>
      </c>
      <c r="F105" s="185">
        <v>225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212</v>
      </c>
      <c r="D106" s="136">
        <v>9.7515094339622674</v>
      </c>
      <c r="E106" s="136">
        <v>19.908626594436079</v>
      </c>
      <c r="F106" s="185">
        <v>210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1463</v>
      </c>
      <c r="D107" s="136">
        <v>7.4145898838004243</v>
      </c>
      <c r="E107" s="136">
        <v>9.5450061897697509</v>
      </c>
      <c r="F107" s="185">
        <v>171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7</v>
      </c>
      <c r="D108" s="136">
        <v>2.8014285714285712</v>
      </c>
      <c r="E108" s="136">
        <v>1.7405595706690473</v>
      </c>
      <c r="F108" s="185">
        <v>5.4</v>
      </c>
      <c r="G108" s="185">
        <v>0.8</v>
      </c>
      <c r="H108" s="3"/>
    </row>
    <row r="109" spans="1:8" ht="12.6" customHeight="1">
      <c r="A109" s="4" t="s">
        <v>1588</v>
      </c>
      <c r="B109" s="13" t="s">
        <v>2785</v>
      </c>
      <c r="C109" s="135">
        <v>234</v>
      </c>
      <c r="D109" s="136">
        <v>5.3362820512820477</v>
      </c>
      <c r="E109" s="136">
        <v>5.0634989621652116</v>
      </c>
      <c r="F109" s="185">
        <v>37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14</v>
      </c>
      <c r="D110" s="136">
        <v>3.89</v>
      </c>
      <c r="E110" s="136">
        <v>3.0628568865835533</v>
      </c>
      <c r="F110" s="185">
        <v>12</v>
      </c>
      <c r="G110" s="185">
        <v>1.1000000000000001</v>
      </c>
    </row>
    <row r="111" spans="1:8" ht="12.6" customHeight="1">
      <c r="A111" s="105"/>
      <c r="B111" s="13" t="s">
        <v>2787</v>
      </c>
      <c r="C111" s="135">
        <v>22052</v>
      </c>
      <c r="D111" s="136">
        <v>6.6713619232723032</v>
      </c>
      <c r="E111" s="136">
        <v>17.665377610093213</v>
      </c>
      <c r="F111" s="185">
        <v>1039.5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1544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944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29</v>
      </c>
      <c r="D6" s="134">
        <v>8.9468965517241372</v>
      </c>
      <c r="E6" s="134">
        <v>16.225250185931159</v>
      </c>
      <c r="F6" s="30">
        <v>68.7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80</v>
      </c>
      <c r="D7" s="134">
        <v>56.671749999999989</v>
      </c>
      <c r="E7" s="134">
        <v>49.153790684655121</v>
      </c>
      <c r="F7" s="30">
        <v>216.8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355</v>
      </c>
      <c r="D8" s="134">
        <v>19.268366197183095</v>
      </c>
      <c r="E8" s="134">
        <v>107.57565340107294</v>
      </c>
      <c r="F8" s="30">
        <v>2025.9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239</v>
      </c>
      <c r="D9" s="134">
        <v>22.043514644351479</v>
      </c>
      <c r="E9" s="134">
        <v>22.487492008649383</v>
      </c>
      <c r="F9" s="30">
        <v>120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204</v>
      </c>
      <c r="D10" s="134">
        <v>16.893333333333338</v>
      </c>
      <c r="E10" s="134">
        <v>16.754197552618976</v>
      </c>
      <c r="F10" s="30">
        <v>120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88</v>
      </c>
      <c r="D11" s="134">
        <v>20.647386363636365</v>
      </c>
      <c r="E11" s="134">
        <v>16.310708103497934</v>
      </c>
      <c r="F11" s="30">
        <v>90</v>
      </c>
      <c r="G11" s="30">
        <v>0.75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36</v>
      </c>
      <c r="D13" s="134">
        <v>18.457777777777782</v>
      </c>
      <c r="E13" s="134">
        <v>32.908349015419091</v>
      </c>
      <c r="F13" s="30">
        <v>191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30</v>
      </c>
      <c r="D14" s="134">
        <v>12.722666666666665</v>
      </c>
      <c r="E14" s="134">
        <v>12.973140404467335</v>
      </c>
      <c r="F14" s="30">
        <v>62</v>
      </c>
      <c r="G14" s="30">
        <v>1.1000000000000001</v>
      </c>
      <c r="H14" s="3"/>
    </row>
    <row r="15" spans="1:8" ht="12.6" customHeight="1">
      <c r="A15" s="4" t="s">
        <v>506</v>
      </c>
      <c r="B15" s="13" t="s">
        <v>1274</v>
      </c>
      <c r="C15" s="28">
        <v>14</v>
      </c>
      <c r="D15" s="134">
        <v>16.928571428571427</v>
      </c>
      <c r="E15" s="134">
        <v>12.432985195805589</v>
      </c>
      <c r="F15" s="30">
        <v>40</v>
      </c>
      <c r="G15" s="30">
        <v>0.2</v>
      </c>
      <c r="H15" s="3"/>
    </row>
    <row r="16" spans="1:8" ht="12.6" customHeight="1">
      <c r="A16" s="4" t="s">
        <v>507</v>
      </c>
      <c r="B16" s="13" t="s">
        <v>1275</v>
      </c>
      <c r="C16" s="28">
        <v>267</v>
      </c>
      <c r="D16" s="134">
        <v>12.177378277153563</v>
      </c>
      <c r="E16" s="134">
        <v>13.458260532452769</v>
      </c>
      <c r="F16" s="30">
        <v>92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30</v>
      </c>
      <c r="D17" s="134">
        <v>14.893333333333333</v>
      </c>
      <c r="E17" s="134">
        <v>16.316142489789872</v>
      </c>
      <c r="F17" s="30">
        <v>78.3</v>
      </c>
      <c r="G17" s="30">
        <v>1.8</v>
      </c>
      <c r="H17" s="3"/>
    </row>
    <row r="18" spans="1:8" ht="12.6" customHeight="1">
      <c r="A18" s="4" t="s">
        <v>509</v>
      </c>
      <c r="B18" s="13" t="s">
        <v>1277</v>
      </c>
      <c r="C18" s="28">
        <v>32</v>
      </c>
      <c r="D18" s="134">
        <v>11.580937499999999</v>
      </c>
      <c r="E18" s="134">
        <v>11.52569845602398</v>
      </c>
      <c r="F18" s="30">
        <v>50</v>
      </c>
      <c r="G18" s="30">
        <v>1.5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19</v>
      </c>
      <c r="D20" s="134">
        <v>27.278947368421051</v>
      </c>
      <c r="E20" s="134">
        <v>26.892162818424101</v>
      </c>
      <c r="F20" s="30">
        <v>120</v>
      </c>
      <c r="G20" s="30">
        <v>6.2</v>
      </c>
      <c r="H20" s="3"/>
    </row>
    <row r="21" spans="1:8" ht="12.6" customHeight="1">
      <c r="A21" s="4" t="s">
        <v>512</v>
      </c>
      <c r="B21" s="13" t="s">
        <v>1280</v>
      </c>
      <c r="C21" s="28">
        <v>7</v>
      </c>
      <c r="D21" s="134">
        <v>22.214285714285715</v>
      </c>
      <c r="E21" s="134">
        <v>7.5134165711365046</v>
      </c>
      <c r="F21" s="30">
        <v>33.1</v>
      </c>
      <c r="G21" s="30">
        <v>12</v>
      </c>
      <c r="H21" s="3"/>
    </row>
    <row r="22" spans="1:8" ht="12.6" customHeight="1">
      <c r="A22" s="4" t="s">
        <v>513</v>
      </c>
      <c r="B22" s="13" t="s">
        <v>1281</v>
      </c>
      <c r="C22" s="28">
        <v>70</v>
      </c>
      <c r="D22" s="134">
        <v>10.03442857142857</v>
      </c>
      <c r="E22" s="134">
        <v>11.312970321486045</v>
      </c>
      <c r="F22" s="30">
        <v>88</v>
      </c>
      <c r="G22" s="30">
        <v>0.45</v>
      </c>
      <c r="H22" s="3"/>
    </row>
    <row r="23" spans="1:8" ht="12.6" customHeight="1">
      <c r="A23" s="4" t="s">
        <v>514</v>
      </c>
      <c r="B23" s="13" t="s">
        <v>1282</v>
      </c>
      <c r="C23" s="28">
        <v>111</v>
      </c>
      <c r="D23" s="134">
        <v>14.549729729729725</v>
      </c>
      <c r="E23" s="134">
        <v>14.61935836544132</v>
      </c>
      <c r="F23" s="30">
        <v>120</v>
      </c>
      <c r="G23" s="30">
        <v>0.4</v>
      </c>
      <c r="H23" s="3"/>
    </row>
    <row r="24" spans="1:8" ht="12.6" customHeight="1">
      <c r="A24" s="145" t="s">
        <v>810</v>
      </c>
      <c r="B24" s="13" t="s">
        <v>5452</v>
      </c>
      <c r="C24" s="28">
        <v>3</v>
      </c>
      <c r="D24" s="134">
        <v>20.766666666666666</v>
      </c>
      <c r="E24" s="134">
        <v>11.849191252289481</v>
      </c>
      <c r="F24" s="30">
        <v>34.200000000000003</v>
      </c>
      <c r="G24" s="30">
        <v>11.8</v>
      </c>
      <c r="H24" s="3"/>
    </row>
    <row r="25" spans="1:8" ht="12.6" customHeight="1">
      <c r="A25" s="4" t="s">
        <v>515</v>
      </c>
      <c r="B25" s="13" t="s">
        <v>5453</v>
      </c>
      <c r="C25" s="28">
        <v>64</v>
      </c>
      <c r="D25" s="134">
        <v>12.010937500000001</v>
      </c>
      <c r="E25" s="134">
        <v>8.6233720283244768</v>
      </c>
      <c r="F25" s="30">
        <v>44</v>
      </c>
      <c r="G25" s="30">
        <v>2.4</v>
      </c>
      <c r="H25" s="3"/>
    </row>
    <row r="26" spans="1:8" ht="12.6" customHeight="1">
      <c r="A26" s="4" t="s">
        <v>516</v>
      </c>
      <c r="B26" s="13" t="s">
        <v>5454</v>
      </c>
      <c r="C26" s="28">
        <v>3</v>
      </c>
      <c r="D26" s="134">
        <v>4.666666666666667</v>
      </c>
      <c r="E26" s="134">
        <v>1.8147543451754928</v>
      </c>
      <c r="F26" s="30">
        <v>6</v>
      </c>
      <c r="G26" s="30">
        <v>2.6</v>
      </c>
      <c r="H26" s="3"/>
    </row>
    <row r="27" spans="1:8" ht="12.6" customHeight="1">
      <c r="A27" s="4" t="s">
        <v>2810</v>
      </c>
      <c r="B27" s="13" t="s">
        <v>5455</v>
      </c>
      <c r="C27" s="28">
        <v>261</v>
      </c>
      <c r="D27" s="134">
        <v>30.89628352490422</v>
      </c>
      <c r="E27" s="134">
        <v>33.903583920776725</v>
      </c>
      <c r="F27" s="30">
        <v>285</v>
      </c>
      <c r="G27" s="30">
        <v>0.1</v>
      </c>
      <c r="H27" s="3"/>
    </row>
    <row r="28" spans="1:8" ht="12.6" customHeight="1">
      <c r="A28" s="4" t="s">
        <v>2811</v>
      </c>
      <c r="B28" s="13" t="s">
        <v>5456</v>
      </c>
      <c r="C28" s="28">
        <v>1</v>
      </c>
      <c r="D28" s="134">
        <v>3</v>
      </c>
      <c r="E28" s="134" t="s">
        <v>961</v>
      </c>
      <c r="F28" s="30">
        <v>3</v>
      </c>
      <c r="G28" s="30">
        <v>3</v>
      </c>
      <c r="H28" s="3"/>
    </row>
    <row r="29" spans="1:8" ht="12.6" customHeight="1">
      <c r="A29" s="145" t="s">
        <v>556</v>
      </c>
      <c r="B29" s="13" t="s">
        <v>5457</v>
      </c>
      <c r="C29" s="28">
        <v>27</v>
      </c>
      <c r="D29" s="134">
        <v>9.5625925925925941</v>
      </c>
      <c r="E29" s="134">
        <v>14.525641940691424</v>
      </c>
      <c r="F29" s="30">
        <v>59</v>
      </c>
      <c r="G29" s="30">
        <v>0.5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6</v>
      </c>
      <c r="D31" s="134">
        <v>24.75</v>
      </c>
      <c r="E31" s="134">
        <v>17.899022319668749</v>
      </c>
      <c r="F31" s="30">
        <v>47.2</v>
      </c>
      <c r="G31" s="30">
        <v>3.2</v>
      </c>
      <c r="H31" s="3"/>
    </row>
    <row r="32" spans="1:8" ht="12.6" customHeight="1">
      <c r="A32" s="4" t="s">
        <v>2814</v>
      </c>
      <c r="B32" s="13" t="s">
        <v>5460</v>
      </c>
      <c r="C32" s="28">
        <v>3</v>
      </c>
      <c r="D32" s="134">
        <v>5.2433333333333332</v>
      </c>
      <c r="E32" s="134">
        <v>3.4735620526101636</v>
      </c>
      <c r="F32" s="30">
        <v>9.25</v>
      </c>
      <c r="G32" s="30">
        <v>3.08</v>
      </c>
      <c r="H32" s="3"/>
    </row>
    <row r="33" spans="1:8" ht="12.6" customHeight="1">
      <c r="A33" s="4" t="s">
        <v>394</v>
      </c>
      <c r="B33" s="13" t="s">
        <v>3127</v>
      </c>
      <c r="C33" s="28">
        <v>3</v>
      </c>
      <c r="D33" s="134">
        <v>5.9333333333333327</v>
      </c>
      <c r="E33" s="134">
        <v>3.2746501085357727</v>
      </c>
      <c r="F33" s="30">
        <v>9.6</v>
      </c>
      <c r="G33" s="30">
        <v>3.3</v>
      </c>
      <c r="H33" s="3"/>
    </row>
    <row r="34" spans="1:8" ht="12.6" customHeight="1">
      <c r="A34" s="145" t="s">
        <v>820</v>
      </c>
      <c r="B34" s="13" t="s">
        <v>3128</v>
      </c>
      <c r="C34" s="28">
        <v>243</v>
      </c>
      <c r="D34" s="134">
        <v>33.067695473251021</v>
      </c>
      <c r="E34" s="134">
        <v>23.168297332319902</v>
      </c>
      <c r="F34" s="30">
        <v>117</v>
      </c>
      <c r="G34" s="30">
        <v>0.3</v>
      </c>
      <c r="H34" s="3"/>
    </row>
    <row r="35" spans="1:8" ht="12.6" customHeight="1">
      <c r="A35" s="4" t="s">
        <v>395</v>
      </c>
      <c r="B35" s="13" t="s">
        <v>3129</v>
      </c>
      <c r="C35" s="28">
        <v>23</v>
      </c>
      <c r="D35" s="134">
        <v>12.395652173913042</v>
      </c>
      <c r="E35" s="134">
        <v>10.58860786887448</v>
      </c>
      <c r="F35" s="30">
        <v>43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19</v>
      </c>
      <c r="D36" s="134">
        <v>5.168947368421053</v>
      </c>
      <c r="E36" s="134">
        <v>4.0047317773088302</v>
      </c>
      <c r="F36" s="30">
        <v>19</v>
      </c>
      <c r="G36" s="30">
        <v>1.5</v>
      </c>
      <c r="H36" s="3"/>
    </row>
    <row r="37" spans="1:8" ht="12.6" customHeight="1">
      <c r="A37" s="4" t="s">
        <v>2865</v>
      </c>
      <c r="B37" s="13" t="s">
        <v>2864</v>
      </c>
      <c r="C37" s="28">
        <v>2</v>
      </c>
      <c r="D37" s="134">
        <v>3.55</v>
      </c>
      <c r="E37" s="134">
        <v>0.21213203435596828</v>
      </c>
      <c r="F37" s="30">
        <v>3.7</v>
      </c>
      <c r="G37" s="30">
        <v>3.4</v>
      </c>
      <c r="H37" s="3"/>
    </row>
    <row r="38" spans="1:8" ht="12.6" customHeight="1">
      <c r="A38" s="4" t="s">
        <v>2860</v>
      </c>
      <c r="B38" s="13" t="s">
        <v>2859</v>
      </c>
      <c r="C38" s="28">
        <v>23</v>
      </c>
      <c r="D38" s="134">
        <v>4.7469565217391301</v>
      </c>
      <c r="E38" s="134">
        <v>3.2985650251732865</v>
      </c>
      <c r="F38" s="30">
        <v>14.7</v>
      </c>
      <c r="G38" s="30">
        <v>0.8</v>
      </c>
      <c r="H38" s="3"/>
    </row>
    <row r="39" spans="1:8" ht="12.6" customHeight="1">
      <c r="A39" s="4" t="s">
        <v>2862</v>
      </c>
      <c r="B39" s="13" t="s">
        <v>2861</v>
      </c>
      <c r="C39" s="28">
        <v>182</v>
      </c>
      <c r="D39" s="134">
        <v>6.3874725274725233</v>
      </c>
      <c r="E39" s="134">
        <v>10.06825793700089</v>
      </c>
      <c r="F39" s="30">
        <v>70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11</v>
      </c>
      <c r="D40" s="134">
        <v>6.0090909090909088</v>
      </c>
      <c r="E40" s="134">
        <v>7.98667071381493</v>
      </c>
      <c r="F40" s="30">
        <v>29</v>
      </c>
      <c r="G40" s="30">
        <v>0.8</v>
      </c>
      <c r="H40" s="3"/>
    </row>
    <row r="41" spans="1:8" ht="12.6" customHeight="1">
      <c r="A41" s="4" t="s">
        <v>3255</v>
      </c>
      <c r="B41" s="13" t="s">
        <v>3256</v>
      </c>
      <c r="C41" s="28">
        <v>3</v>
      </c>
      <c r="D41" s="134">
        <v>4.4333333333333336</v>
      </c>
      <c r="E41" s="134">
        <v>0.90737717258774386</v>
      </c>
      <c r="F41" s="30">
        <v>5.4</v>
      </c>
      <c r="G41" s="30">
        <v>3.6</v>
      </c>
      <c r="H41" s="3"/>
    </row>
    <row r="42" spans="1:8" ht="12.6" customHeight="1">
      <c r="A42" s="4" t="s">
        <v>3257</v>
      </c>
      <c r="B42" s="13" t="s">
        <v>3258</v>
      </c>
      <c r="C42" s="28">
        <v>9</v>
      </c>
      <c r="D42" s="134">
        <v>9.6999999999999993</v>
      </c>
      <c r="E42" s="134">
        <v>6.942982068247046</v>
      </c>
      <c r="F42" s="30">
        <v>19.899999999999999</v>
      </c>
      <c r="G42" s="30">
        <v>0.3</v>
      </c>
      <c r="H42" s="3"/>
    </row>
    <row r="43" spans="1:8" ht="12.6" customHeight="1">
      <c r="A43" s="4" t="s">
        <v>3259</v>
      </c>
      <c r="B43" s="13" t="s">
        <v>3260</v>
      </c>
      <c r="C43" s="28">
        <v>4</v>
      </c>
      <c r="D43" s="134">
        <v>2.8250000000000002</v>
      </c>
      <c r="E43" s="134">
        <v>2.3041628993338708</v>
      </c>
      <c r="F43" s="30">
        <v>6.2</v>
      </c>
      <c r="G43" s="30">
        <v>1.3</v>
      </c>
      <c r="H43" s="3"/>
    </row>
    <row r="44" spans="1:8" ht="12.6" customHeight="1">
      <c r="A44" s="4" t="s">
        <v>3261</v>
      </c>
      <c r="B44" s="13" t="s">
        <v>3262</v>
      </c>
      <c r="C44" s="28">
        <v>20</v>
      </c>
      <c r="D44" s="134">
        <v>18.155000000000001</v>
      </c>
      <c r="E44" s="134">
        <v>26.210212453204289</v>
      </c>
      <c r="F44" s="30">
        <v>117</v>
      </c>
      <c r="G44" s="30">
        <v>0.7</v>
      </c>
      <c r="H44" s="3"/>
    </row>
    <row r="45" spans="1:8" ht="12.6" customHeight="1">
      <c r="A45" s="4" t="s">
        <v>3263</v>
      </c>
      <c r="B45" s="13" t="s">
        <v>3264</v>
      </c>
      <c r="C45" s="28">
        <v>123</v>
      </c>
      <c r="D45" s="134">
        <v>8.7678211382113815</v>
      </c>
      <c r="E45" s="134">
        <v>16.837409286346372</v>
      </c>
      <c r="F45" s="30">
        <v>178</v>
      </c>
      <c r="G45" s="30">
        <v>0.5</v>
      </c>
      <c r="H45" s="3"/>
    </row>
    <row r="46" spans="1:8" ht="12.6" customHeight="1">
      <c r="A46" s="4" t="s">
        <v>3265</v>
      </c>
      <c r="B46" s="13" t="s">
        <v>3266</v>
      </c>
      <c r="C46" s="28">
        <v>9</v>
      </c>
      <c r="D46" s="134">
        <v>14.21111111111111</v>
      </c>
      <c r="E46" s="134">
        <v>13.291392369165509</v>
      </c>
      <c r="F46" s="30">
        <v>45.5</v>
      </c>
      <c r="G46" s="30">
        <v>1.3</v>
      </c>
      <c r="H46" s="3"/>
    </row>
    <row r="47" spans="1:8" ht="12.6" customHeight="1">
      <c r="A47" s="4" t="s">
        <v>3267</v>
      </c>
      <c r="B47" s="13" t="s">
        <v>4706</v>
      </c>
      <c r="C47" s="28">
        <v>6</v>
      </c>
      <c r="D47" s="134">
        <v>29.983333333333334</v>
      </c>
      <c r="E47" s="134">
        <v>45.049147235732072</v>
      </c>
      <c r="F47" s="30">
        <v>121.4</v>
      </c>
      <c r="G47" s="30">
        <v>5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4.9000000000000004</v>
      </c>
      <c r="E48" s="134">
        <v>1.0614455552060498</v>
      </c>
      <c r="F48" s="30">
        <v>6.2</v>
      </c>
      <c r="G48" s="30">
        <v>3.7</v>
      </c>
      <c r="H48" s="3"/>
    </row>
    <row r="49" spans="1:8" ht="12.6" customHeight="1">
      <c r="A49" s="4" t="s">
        <v>4709</v>
      </c>
      <c r="B49" s="13" t="s">
        <v>4710</v>
      </c>
      <c r="C49" s="28">
        <v>47</v>
      </c>
      <c r="D49" s="134">
        <v>16.480638297872339</v>
      </c>
      <c r="E49" s="134">
        <v>60.554593241365232</v>
      </c>
      <c r="F49" s="30">
        <v>420</v>
      </c>
      <c r="G49" s="30">
        <v>0.74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1</v>
      </c>
      <c r="D51" s="134">
        <v>16.899999999999999</v>
      </c>
      <c r="E51" s="134" t="s">
        <v>961</v>
      </c>
      <c r="F51" s="30">
        <v>16.899999999999999</v>
      </c>
      <c r="G51" s="30">
        <v>16.899999999999999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13.3</v>
      </c>
      <c r="E52" s="134">
        <v>0.42426406871186956</v>
      </c>
      <c r="F52" s="30">
        <v>13.6</v>
      </c>
      <c r="G52" s="30">
        <v>13</v>
      </c>
      <c r="H52" s="3"/>
    </row>
    <row r="53" spans="1:8" ht="12.6" customHeight="1">
      <c r="A53" s="4" t="s">
        <v>77</v>
      </c>
      <c r="B53" s="13" t="s">
        <v>78</v>
      </c>
      <c r="C53" s="28">
        <v>10</v>
      </c>
      <c r="D53" s="134">
        <v>13.57</v>
      </c>
      <c r="E53" s="134">
        <v>11.811957218570228</v>
      </c>
      <c r="F53" s="30">
        <v>40.299999999999997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7</v>
      </c>
      <c r="D55" s="134">
        <v>3.2</v>
      </c>
      <c r="E55" s="134">
        <v>2.0240223977680354</v>
      </c>
      <c r="F55" s="30">
        <v>5.7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168</v>
      </c>
      <c r="D58" s="134">
        <v>13.967142857142855</v>
      </c>
      <c r="E58" s="134">
        <v>36.04032831206932</v>
      </c>
      <c r="F58" s="30">
        <v>414</v>
      </c>
      <c r="G58" s="30">
        <v>0.2</v>
      </c>
      <c r="H58" s="3"/>
    </row>
    <row r="59" spans="1:8" ht="12.6" customHeight="1">
      <c r="A59" s="4" t="s">
        <v>1701</v>
      </c>
      <c r="B59" s="13" t="s">
        <v>1702</v>
      </c>
      <c r="C59" s="28">
        <v>141</v>
      </c>
      <c r="D59" s="134">
        <v>9.5930496453900709</v>
      </c>
      <c r="E59" s="134">
        <v>15.92695742369173</v>
      </c>
      <c r="F59" s="30">
        <v>127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9</v>
      </c>
      <c r="D60" s="134">
        <v>6.1455555555555561</v>
      </c>
      <c r="E60" s="134">
        <v>2.7045198793460146</v>
      </c>
      <c r="F60" s="30">
        <v>11</v>
      </c>
      <c r="G60" s="30">
        <v>2.7</v>
      </c>
      <c r="H60" s="3"/>
    </row>
    <row r="61" spans="1:8" ht="12.6" customHeight="1">
      <c r="A61" s="4" t="s">
        <v>2793</v>
      </c>
      <c r="B61" s="13" t="s">
        <v>2794</v>
      </c>
      <c r="C61" s="28">
        <v>9</v>
      </c>
      <c r="D61" s="134">
        <v>6.6444444444444448</v>
      </c>
      <c r="E61" s="134">
        <v>7.3703987529697317</v>
      </c>
      <c r="F61" s="30">
        <v>19</v>
      </c>
      <c r="G61" s="30">
        <v>1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4</v>
      </c>
      <c r="E62" s="134" t="s">
        <v>961</v>
      </c>
      <c r="F62" s="30">
        <v>4</v>
      </c>
      <c r="G62" s="30">
        <v>4</v>
      </c>
      <c r="H62" s="3"/>
    </row>
    <row r="63" spans="1:8" ht="12.6" customHeight="1">
      <c r="A63" s="145" t="s">
        <v>2455</v>
      </c>
      <c r="B63" s="13" t="s">
        <v>2797</v>
      </c>
      <c r="C63" s="28">
        <v>35</v>
      </c>
      <c r="D63" s="134">
        <v>5.346285714285715</v>
      </c>
      <c r="E63" s="134">
        <v>3.6078925620777249</v>
      </c>
      <c r="F63" s="30">
        <v>19</v>
      </c>
      <c r="G63" s="30">
        <v>1.06</v>
      </c>
      <c r="H63" s="3"/>
    </row>
    <row r="64" spans="1:8" ht="12.6" customHeight="1">
      <c r="A64" s="4" t="s">
        <v>2798</v>
      </c>
      <c r="B64" s="13" t="s">
        <v>1248</v>
      </c>
      <c r="C64" s="28">
        <v>46</v>
      </c>
      <c r="D64" s="134">
        <v>8.0352173913043448</v>
      </c>
      <c r="E64" s="134">
        <v>9.7634276174189853</v>
      </c>
      <c r="F64" s="30">
        <v>58.5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2</v>
      </c>
      <c r="D65" s="134">
        <v>4.0149999999999997</v>
      </c>
      <c r="E65" s="134">
        <v>2.7082189719444778</v>
      </c>
      <c r="F65" s="30">
        <v>5.93</v>
      </c>
      <c r="G65" s="30">
        <v>2.1</v>
      </c>
      <c r="H65" s="3"/>
    </row>
    <row r="66" spans="1:8" ht="12.6" customHeight="1">
      <c r="A66" s="4" t="s">
        <v>1251</v>
      </c>
      <c r="B66" s="13" t="s">
        <v>1252</v>
      </c>
      <c r="C66" s="28">
        <v>4</v>
      </c>
      <c r="D66" s="134">
        <v>54.875</v>
      </c>
      <c r="E66" s="134">
        <v>61.703396719035382</v>
      </c>
      <c r="F66" s="30">
        <v>121.1</v>
      </c>
      <c r="G66" s="30">
        <v>0</v>
      </c>
      <c r="H66" s="3"/>
    </row>
    <row r="67" spans="1:8" ht="12.6" customHeight="1">
      <c r="A67" s="4" t="s">
        <v>1253</v>
      </c>
      <c r="B67" s="13" t="s">
        <v>1254</v>
      </c>
      <c r="C67" s="28">
        <v>69</v>
      </c>
      <c r="D67" s="134">
        <v>5.2821739130434793</v>
      </c>
      <c r="E67" s="134">
        <v>5.6855528650320508</v>
      </c>
      <c r="F67" s="30">
        <v>36.6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60</v>
      </c>
      <c r="D68" s="134">
        <v>7.5938333333333334</v>
      </c>
      <c r="E68" s="134">
        <v>7.9233681614953939</v>
      </c>
      <c r="F68" s="30">
        <v>46.8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56</v>
      </c>
      <c r="D69" s="134">
        <v>5.6698214285714297</v>
      </c>
      <c r="E69" s="134">
        <v>8.7864040614559045</v>
      </c>
      <c r="F69" s="30">
        <v>60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4</v>
      </c>
      <c r="D71" s="134">
        <v>2.75</v>
      </c>
      <c r="E71" s="134">
        <v>1.2688577540449517</v>
      </c>
      <c r="F71" s="30">
        <v>4.3</v>
      </c>
      <c r="G71" s="30">
        <v>1.3</v>
      </c>
      <c r="H71" s="3"/>
    </row>
    <row r="72" spans="1:8" ht="12.6" customHeight="1">
      <c r="A72" s="4" t="s">
        <v>1112</v>
      </c>
      <c r="B72" s="13" t="s">
        <v>5965</v>
      </c>
      <c r="C72" s="28">
        <v>73</v>
      </c>
      <c r="D72" s="134">
        <v>4.22</v>
      </c>
      <c r="E72" s="134">
        <v>4.0246704488966829</v>
      </c>
      <c r="F72" s="30">
        <v>20</v>
      </c>
      <c r="G72" s="30">
        <v>0.18</v>
      </c>
      <c r="H72" s="3"/>
    </row>
    <row r="73" spans="1:8" ht="12.6" customHeight="1">
      <c r="A73" s="4" t="s">
        <v>5966</v>
      </c>
      <c r="B73" s="13" t="s">
        <v>5967</v>
      </c>
      <c r="C73" s="28">
        <v>18</v>
      </c>
      <c r="D73" s="134">
        <v>3.0755555555555549</v>
      </c>
      <c r="E73" s="134">
        <v>3.0844090333429062</v>
      </c>
      <c r="F73" s="30">
        <v>14</v>
      </c>
      <c r="G73" s="30">
        <v>0.5</v>
      </c>
      <c r="H73" s="3"/>
    </row>
    <row r="74" spans="1:8" ht="12.6" customHeight="1">
      <c r="A74" s="4" t="s">
        <v>5968</v>
      </c>
      <c r="B74" s="13" t="s">
        <v>5969</v>
      </c>
      <c r="C74" s="28">
        <v>15</v>
      </c>
      <c r="D74" s="134">
        <v>4.7940000000000005</v>
      </c>
      <c r="E74" s="134">
        <v>8.5474388812422308</v>
      </c>
      <c r="F74" s="30">
        <v>35</v>
      </c>
      <c r="G74" s="30">
        <v>0.6</v>
      </c>
      <c r="H74" s="3"/>
    </row>
    <row r="75" spans="1:8" ht="12.6" customHeight="1">
      <c r="A75" s="4" t="s">
        <v>5970</v>
      </c>
      <c r="B75" s="13" t="s">
        <v>5971</v>
      </c>
      <c r="C75" s="28">
        <v>98</v>
      </c>
      <c r="D75" s="134">
        <v>4.021428571428574</v>
      </c>
      <c r="E75" s="134">
        <v>2.3475664082698695</v>
      </c>
      <c r="F75" s="30">
        <v>13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62</v>
      </c>
      <c r="D76" s="134">
        <v>7.0706451612903223</v>
      </c>
      <c r="E76" s="134">
        <v>11.554144933776533</v>
      </c>
      <c r="F76" s="30">
        <v>83.06</v>
      </c>
      <c r="G76" s="30">
        <v>0.5</v>
      </c>
      <c r="H76" s="3"/>
    </row>
    <row r="77" spans="1:8" ht="12.6" customHeight="1">
      <c r="A77" s="145" t="s">
        <v>1263</v>
      </c>
      <c r="B77" s="13" t="s">
        <v>5974</v>
      </c>
      <c r="C77" s="28">
        <v>424</v>
      </c>
      <c r="D77" s="134">
        <v>7.8657814386792406</v>
      </c>
      <c r="E77" s="134">
        <v>13.774705937667335</v>
      </c>
      <c r="F77" s="30">
        <v>220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2</v>
      </c>
      <c r="D78" s="134">
        <v>19.7</v>
      </c>
      <c r="E78" s="134">
        <v>7.4953318805774076</v>
      </c>
      <c r="F78" s="30">
        <v>25</v>
      </c>
      <c r="G78" s="30">
        <v>14.4</v>
      </c>
      <c r="H78" s="3"/>
    </row>
    <row r="79" spans="1:8" ht="12.6" customHeight="1">
      <c r="A79" s="4" t="s">
        <v>1743</v>
      </c>
      <c r="B79" s="13" t="s">
        <v>1744</v>
      </c>
      <c r="C79" s="28">
        <v>27</v>
      </c>
      <c r="D79" s="134">
        <v>2.9037888888888888</v>
      </c>
      <c r="E79" s="134">
        <v>1.562250315394021</v>
      </c>
      <c r="F79" s="30">
        <v>6.2</v>
      </c>
      <c r="G79" s="30">
        <v>1E-4</v>
      </c>
      <c r="H79" s="3"/>
    </row>
    <row r="80" spans="1:8" ht="12.6" customHeight="1">
      <c r="A80" s="145" t="s">
        <v>1264</v>
      </c>
      <c r="B80" s="13" t="s">
        <v>1745</v>
      </c>
      <c r="C80" s="28">
        <v>5</v>
      </c>
      <c r="D80" s="134">
        <v>7.04</v>
      </c>
      <c r="E80" s="134">
        <v>4.0685378208884808</v>
      </c>
      <c r="F80" s="30">
        <v>14</v>
      </c>
      <c r="G80" s="30">
        <v>3.8</v>
      </c>
      <c r="H80" s="3"/>
    </row>
    <row r="81" spans="1:8" ht="12.6" customHeight="1">
      <c r="A81" s="4" t="s">
        <v>1746</v>
      </c>
      <c r="B81" s="13" t="s">
        <v>1747</v>
      </c>
      <c r="C81" s="28">
        <v>162</v>
      </c>
      <c r="D81" s="134">
        <v>2.3556728395061732</v>
      </c>
      <c r="E81" s="134">
        <v>3.6163533223301787</v>
      </c>
      <c r="F81" s="30">
        <v>41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1030</v>
      </c>
      <c r="D82" s="134">
        <v>7.666911650485436</v>
      </c>
      <c r="E82" s="134">
        <v>10.97985241868103</v>
      </c>
      <c r="F82" s="30">
        <v>130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398</v>
      </c>
      <c r="D83" s="134">
        <v>12.683922110552766</v>
      </c>
      <c r="E83" s="134">
        <v>17.051230250169507</v>
      </c>
      <c r="F83" s="30">
        <v>160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795</v>
      </c>
      <c r="D84" s="134">
        <v>8.7163220125786118</v>
      </c>
      <c r="E84" s="134">
        <v>9.6467765874627354</v>
      </c>
      <c r="F84" s="30">
        <v>170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132</v>
      </c>
      <c r="D85" s="134">
        <v>9.1978030303030334</v>
      </c>
      <c r="E85" s="134">
        <v>6.1333743890309931</v>
      </c>
      <c r="F85" s="30">
        <v>39.799999999999997</v>
      </c>
      <c r="G85" s="30">
        <v>2.9</v>
      </c>
      <c r="H85" s="3"/>
    </row>
    <row r="86" spans="1:8" ht="12.6" customHeight="1">
      <c r="A86" s="4" t="s">
        <v>1755</v>
      </c>
      <c r="B86" s="13" t="s">
        <v>1756</v>
      </c>
      <c r="C86" s="28">
        <v>151</v>
      </c>
      <c r="D86" s="134">
        <v>11.182593841059601</v>
      </c>
      <c r="E86" s="134">
        <v>7.2909266970480351</v>
      </c>
      <c r="F86" s="30">
        <v>43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384</v>
      </c>
      <c r="D87" s="134">
        <v>8.917187500000006</v>
      </c>
      <c r="E87" s="134">
        <v>6.4600285315110799</v>
      </c>
      <c r="F87" s="30">
        <v>48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961</v>
      </c>
      <c r="E88" s="134" t="s">
        <v>961</v>
      </c>
      <c r="F88" s="30" t="s">
        <v>961</v>
      </c>
      <c r="G88" s="30" t="s">
        <v>961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961</v>
      </c>
      <c r="E89" s="134" t="s">
        <v>961</v>
      </c>
      <c r="F89" s="30" t="s">
        <v>961</v>
      </c>
      <c r="G89" s="30" t="s">
        <v>961</v>
      </c>
      <c r="H89" s="3"/>
    </row>
    <row r="90" spans="1:8" ht="12.6" customHeight="1">
      <c r="A90" s="4" t="s">
        <v>2001</v>
      </c>
      <c r="B90" s="13" t="s">
        <v>2002</v>
      </c>
      <c r="C90" s="28">
        <v>207</v>
      </c>
      <c r="D90" s="134">
        <v>23.192125603864717</v>
      </c>
      <c r="E90" s="134">
        <v>63.870868652697744</v>
      </c>
      <c r="F90" s="30">
        <v>597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3</v>
      </c>
      <c r="D91" s="134">
        <v>11.333333333333334</v>
      </c>
      <c r="E91" s="134">
        <v>11.150485789118488</v>
      </c>
      <c r="F91" s="30">
        <v>24</v>
      </c>
      <c r="G91" s="30">
        <v>3</v>
      </c>
      <c r="H91" s="3"/>
    </row>
    <row r="92" spans="1:8" ht="12.6" customHeight="1">
      <c r="A92" s="4" t="s">
        <v>2004</v>
      </c>
      <c r="B92" s="13" t="s">
        <v>4204</v>
      </c>
      <c r="C92" s="28">
        <v>220</v>
      </c>
      <c r="D92" s="134">
        <v>8.6819477272727283</v>
      </c>
      <c r="E92" s="134">
        <v>7.0848669511354707</v>
      </c>
      <c r="F92" s="30">
        <v>72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60</v>
      </c>
      <c r="D93" s="134">
        <v>12.624749999999997</v>
      </c>
      <c r="E93" s="134">
        <v>8.8131676054370782</v>
      </c>
      <c r="F93" s="30">
        <v>39</v>
      </c>
      <c r="G93" s="30">
        <v>1.3</v>
      </c>
      <c r="H93" s="3"/>
    </row>
    <row r="94" spans="1:8" ht="12.6" customHeight="1">
      <c r="A94" s="4" t="s">
        <v>4206</v>
      </c>
      <c r="B94" s="13" t="s">
        <v>4207</v>
      </c>
      <c r="C94" s="28">
        <v>7</v>
      </c>
      <c r="D94" s="134">
        <v>5.2714285714285714</v>
      </c>
      <c r="E94" s="134">
        <v>1.8043597994065075</v>
      </c>
      <c r="F94" s="30">
        <v>8.1999999999999993</v>
      </c>
      <c r="G94" s="30">
        <v>2.5</v>
      </c>
      <c r="H94" s="3"/>
    </row>
    <row r="95" spans="1:8" ht="12.6" customHeight="1">
      <c r="A95" s="4" t="s">
        <v>4208</v>
      </c>
      <c r="B95" s="13" t="s">
        <v>4209</v>
      </c>
      <c r="C95" s="28">
        <v>24</v>
      </c>
      <c r="D95" s="134">
        <v>6.510416666666667</v>
      </c>
      <c r="E95" s="134">
        <v>4.8242444591302887</v>
      </c>
      <c r="F95" s="30">
        <v>21</v>
      </c>
      <c r="G95" s="30">
        <v>1</v>
      </c>
      <c r="H95" s="3"/>
    </row>
    <row r="96" spans="1:8" ht="12.6" customHeight="1">
      <c r="A96" s="145" t="s">
        <v>559</v>
      </c>
      <c r="B96" s="13" t="s">
        <v>4210</v>
      </c>
      <c r="C96" s="28">
        <v>4</v>
      </c>
      <c r="D96" s="134">
        <v>3.375</v>
      </c>
      <c r="E96" s="134">
        <v>1.3073510112692253</v>
      </c>
      <c r="F96" s="30">
        <v>4.5999999999999996</v>
      </c>
      <c r="G96" s="30">
        <v>2.1</v>
      </c>
      <c r="H96" s="3"/>
    </row>
    <row r="97" spans="1:8" ht="12.6" customHeight="1">
      <c r="A97" s="4" t="s">
        <v>4211</v>
      </c>
      <c r="B97" s="13" t="s">
        <v>4212</v>
      </c>
      <c r="C97" s="28">
        <v>2</v>
      </c>
      <c r="D97" s="134">
        <v>16.350000000000001</v>
      </c>
      <c r="E97" s="134">
        <v>13.647160876900363</v>
      </c>
      <c r="F97" s="30">
        <v>26</v>
      </c>
      <c r="G97" s="30">
        <v>6.7</v>
      </c>
      <c r="H97" s="3"/>
    </row>
    <row r="98" spans="1:8" ht="12.6" customHeight="1">
      <c r="A98" s="145" t="s">
        <v>1127</v>
      </c>
      <c r="B98" s="13" t="s">
        <v>4213</v>
      </c>
      <c r="C98" s="28">
        <v>49</v>
      </c>
      <c r="D98" s="134">
        <v>10.157755102040815</v>
      </c>
      <c r="E98" s="134">
        <v>13.797722074269201</v>
      </c>
      <c r="F98" s="30">
        <v>70</v>
      </c>
      <c r="G98" s="30">
        <v>0.9</v>
      </c>
      <c r="H98" s="3"/>
    </row>
    <row r="99" spans="1:8" ht="12.6" customHeight="1">
      <c r="A99" s="4" t="s">
        <v>4214</v>
      </c>
      <c r="B99" s="13" t="s">
        <v>2784</v>
      </c>
      <c r="C99" s="28">
        <v>554</v>
      </c>
      <c r="D99" s="134">
        <v>10.137588447653428</v>
      </c>
      <c r="E99" s="134">
        <v>19.062325828246088</v>
      </c>
      <c r="F99" s="30">
        <v>276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50</v>
      </c>
      <c r="D100" s="134">
        <v>5.4365999999999994</v>
      </c>
      <c r="E100" s="134">
        <v>4.9433858552904528</v>
      </c>
      <c r="F100" s="30">
        <v>27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58</v>
      </c>
      <c r="D101" s="134">
        <v>9.088275862068965</v>
      </c>
      <c r="E101" s="134">
        <v>10.280962672163763</v>
      </c>
      <c r="F101" s="30">
        <v>69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84</v>
      </c>
      <c r="D102" s="134">
        <v>14.690119047619046</v>
      </c>
      <c r="E102" s="134">
        <v>35.440904367627184</v>
      </c>
      <c r="F102" s="30">
        <v>260</v>
      </c>
      <c r="G102" s="30">
        <v>0.16</v>
      </c>
      <c r="H102" s="3"/>
    </row>
    <row r="103" spans="1:8" ht="12.6" customHeight="1">
      <c r="A103" s="4" t="s">
        <v>4232</v>
      </c>
      <c r="B103" s="13" t="s">
        <v>4233</v>
      </c>
      <c r="C103" s="28">
        <v>7</v>
      </c>
      <c r="D103" s="134">
        <v>5.8657142857142857</v>
      </c>
      <c r="E103" s="134">
        <v>3.7087592585789717</v>
      </c>
      <c r="F103" s="30">
        <v>11</v>
      </c>
      <c r="G103" s="30">
        <v>1.3</v>
      </c>
      <c r="H103" s="3"/>
    </row>
    <row r="104" spans="1:8" ht="12.6" customHeight="1">
      <c r="A104" s="4" t="s">
        <v>4234</v>
      </c>
      <c r="B104" s="4" t="s">
        <v>4235</v>
      </c>
      <c r="C104" s="135">
        <v>5736</v>
      </c>
      <c r="D104" s="136">
        <v>9.5290944839609431</v>
      </c>
      <c r="E104" s="136">
        <v>6.4625696255070526</v>
      </c>
      <c r="F104" s="185">
        <v>110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1852</v>
      </c>
      <c r="D105" s="136">
        <v>8.716171166306685</v>
      </c>
      <c r="E105" s="136">
        <v>5.6188365512343408</v>
      </c>
      <c r="F105" s="185">
        <v>157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170</v>
      </c>
      <c r="D106" s="136">
        <v>16.899470588235296</v>
      </c>
      <c r="E106" s="136">
        <v>29.529402442206724</v>
      </c>
      <c r="F106" s="185">
        <v>200</v>
      </c>
      <c r="G106" s="185">
        <v>0.7</v>
      </c>
      <c r="H106" s="3"/>
    </row>
    <row r="107" spans="1:8" ht="12.6" customHeight="1">
      <c r="A107" s="4" t="s">
        <v>1584</v>
      </c>
      <c r="B107" s="4" t="s">
        <v>1585</v>
      </c>
      <c r="C107" s="135">
        <v>1571</v>
      </c>
      <c r="D107" s="136">
        <v>12.744504010184578</v>
      </c>
      <c r="E107" s="136">
        <v>8.8879290791516237</v>
      </c>
      <c r="F107" s="185">
        <v>120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7</v>
      </c>
      <c r="D108" s="136">
        <v>15.101428571428572</v>
      </c>
      <c r="E108" s="136">
        <v>27.205361253848125</v>
      </c>
      <c r="F108" s="185">
        <v>76.599999999999994</v>
      </c>
      <c r="G108" s="185">
        <v>2.61</v>
      </c>
      <c r="H108" s="3"/>
    </row>
    <row r="109" spans="1:8" ht="12.6" customHeight="1">
      <c r="A109" s="4" t="s">
        <v>1588</v>
      </c>
      <c r="B109" s="13" t="s">
        <v>2785</v>
      </c>
      <c r="C109" s="135">
        <v>206</v>
      </c>
      <c r="D109" s="136">
        <v>9.3329126213592257</v>
      </c>
      <c r="E109" s="136">
        <v>7.2360787967865106</v>
      </c>
      <c r="F109" s="185">
        <v>60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14</v>
      </c>
      <c r="D110" s="136">
        <v>8.6257142857142846</v>
      </c>
      <c r="E110" s="136">
        <v>6.6167871756217558</v>
      </c>
      <c r="F110" s="185">
        <v>27</v>
      </c>
      <c r="G110" s="185">
        <v>1</v>
      </c>
    </row>
    <row r="111" spans="1:8" ht="12.6" customHeight="1">
      <c r="A111" s="105"/>
      <c r="B111" s="13" t="s">
        <v>2787</v>
      </c>
      <c r="C111" s="135">
        <v>17995</v>
      </c>
      <c r="D111" s="136">
        <v>11.188970856348917</v>
      </c>
      <c r="E111" s="136">
        <v>21.648604032967619</v>
      </c>
      <c r="F111" s="185">
        <v>2025.9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1545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1995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60</v>
      </c>
      <c r="D6" s="134">
        <v>9.0649999999999995</v>
      </c>
      <c r="E6" s="134">
        <v>9.4771658675658923</v>
      </c>
      <c r="F6" s="30">
        <v>48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150</v>
      </c>
      <c r="D7" s="134">
        <v>26.780666666666676</v>
      </c>
      <c r="E7" s="134">
        <v>33.950239122358532</v>
      </c>
      <c r="F7" s="30">
        <v>180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479</v>
      </c>
      <c r="D8" s="134">
        <v>11.085302713987478</v>
      </c>
      <c r="E8" s="134">
        <v>31.077659855839954</v>
      </c>
      <c r="F8" s="30">
        <v>628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302</v>
      </c>
      <c r="D9" s="134">
        <v>18.951887417218536</v>
      </c>
      <c r="E9" s="134">
        <v>23.039502248696312</v>
      </c>
      <c r="F9" s="30">
        <v>140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317</v>
      </c>
      <c r="D10" s="134">
        <v>18.716025236593065</v>
      </c>
      <c r="E10" s="134">
        <v>78.337572511934852</v>
      </c>
      <c r="F10" s="30">
        <v>1358.5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107</v>
      </c>
      <c r="D11" s="134">
        <v>12.102990654205605</v>
      </c>
      <c r="E11" s="134">
        <v>13.230030534837855</v>
      </c>
      <c r="F11" s="30">
        <v>90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36</v>
      </c>
      <c r="D13" s="134">
        <v>10.881944444444445</v>
      </c>
      <c r="E13" s="134">
        <v>12.771984703011832</v>
      </c>
      <c r="F13" s="30">
        <v>67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35</v>
      </c>
      <c r="D14" s="134">
        <v>14.296714285714287</v>
      </c>
      <c r="E14" s="134">
        <v>19.182080828626656</v>
      </c>
      <c r="F14" s="30">
        <v>92</v>
      </c>
      <c r="G14" s="30">
        <v>1</v>
      </c>
      <c r="H14" s="3"/>
    </row>
    <row r="15" spans="1:8" ht="12.6" customHeight="1">
      <c r="A15" s="4" t="s">
        <v>506</v>
      </c>
      <c r="B15" s="13" t="s">
        <v>1274</v>
      </c>
      <c r="C15" s="28">
        <v>33</v>
      </c>
      <c r="D15" s="134">
        <v>17.788484848484849</v>
      </c>
      <c r="E15" s="134">
        <v>13.809983734877305</v>
      </c>
      <c r="F15" s="30">
        <v>48</v>
      </c>
      <c r="G15" s="30">
        <v>2</v>
      </c>
      <c r="H15" s="3"/>
    </row>
    <row r="16" spans="1:8" ht="12.6" customHeight="1">
      <c r="A16" s="4" t="s">
        <v>507</v>
      </c>
      <c r="B16" s="13" t="s">
        <v>1275</v>
      </c>
      <c r="C16" s="28">
        <v>365</v>
      </c>
      <c r="D16" s="134">
        <v>8.4975890410958961</v>
      </c>
      <c r="E16" s="134">
        <v>12.978753991054727</v>
      </c>
      <c r="F16" s="30">
        <v>150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43</v>
      </c>
      <c r="D17" s="134">
        <v>12.816279069767443</v>
      </c>
      <c r="E17" s="134">
        <v>12.271995417995944</v>
      </c>
      <c r="F17" s="30">
        <v>50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40</v>
      </c>
      <c r="D18" s="134">
        <v>7.9290000000000003</v>
      </c>
      <c r="E18" s="134">
        <v>7.7182928895064054</v>
      </c>
      <c r="F18" s="30">
        <v>38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2</v>
      </c>
      <c r="D19" s="134">
        <v>15.89</v>
      </c>
      <c r="E19" s="134">
        <v>10.168195513462551</v>
      </c>
      <c r="F19" s="30">
        <v>23.08</v>
      </c>
      <c r="G19" s="30">
        <v>8.6999999999999993</v>
      </c>
      <c r="H19" s="3"/>
    </row>
    <row r="20" spans="1:8" ht="12.6" customHeight="1">
      <c r="A20" s="4" t="s">
        <v>511</v>
      </c>
      <c r="B20" s="13" t="s">
        <v>1279</v>
      </c>
      <c r="C20" s="28">
        <v>31</v>
      </c>
      <c r="D20" s="134">
        <v>33.903225806451616</v>
      </c>
      <c r="E20" s="134">
        <v>44.532096917998132</v>
      </c>
      <c r="F20" s="30">
        <v>200</v>
      </c>
      <c r="G20" s="30">
        <v>2.6</v>
      </c>
      <c r="H20" s="3"/>
    </row>
    <row r="21" spans="1:8" ht="12.6" customHeight="1">
      <c r="A21" s="4" t="s">
        <v>512</v>
      </c>
      <c r="B21" s="13" t="s">
        <v>1280</v>
      </c>
      <c r="C21" s="28">
        <v>9</v>
      </c>
      <c r="D21" s="134">
        <v>9.4333333333333336</v>
      </c>
      <c r="E21" s="134">
        <v>7.1559415872406316</v>
      </c>
      <c r="F21" s="30">
        <v>27</v>
      </c>
      <c r="G21" s="30">
        <v>3.6</v>
      </c>
      <c r="H21" s="3"/>
    </row>
    <row r="22" spans="1:8" ht="12.6" customHeight="1">
      <c r="A22" s="4" t="s">
        <v>513</v>
      </c>
      <c r="B22" s="13" t="s">
        <v>1281</v>
      </c>
      <c r="C22" s="28">
        <v>87</v>
      </c>
      <c r="D22" s="134">
        <v>7.6856321839080435</v>
      </c>
      <c r="E22" s="134">
        <v>7.6886947664721026</v>
      </c>
      <c r="F22" s="30">
        <v>42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134</v>
      </c>
      <c r="D23" s="134">
        <v>10.554328358208956</v>
      </c>
      <c r="E23" s="134">
        <v>18.513221345381776</v>
      </c>
      <c r="F23" s="30">
        <v>190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3</v>
      </c>
      <c r="D24" s="134">
        <v>7.5</v>
      </c>
      <c r="E24" s="134">
        <v>4.6486557196677829</v>
      </c>
      <c r="F24" s="30">
        <v>12.6</v>
      </c>
      <c r="G24" s="30">
        <v>3.5</v>
      </c>
      <c r="H24" s="3"/>
    </row>
    <row r="25" spans="1:8" ht="12.6" customHeight="1">
      <c r="A25" s="4" t="s">
        <v>515</v>
      </c>
      <c r="B25" s="13" t="s">
        <v>5453</v>
      </c>
      <c r="C25" s="28">
        <v>83</v>
      </c>
      <c r="D25" s="134">
        <v>8.3644578313252964</v>
      </c>
      <c r="E25" s="134">
        <v>7.5327438483858788</v>
      </c>
      <c r="F25" s="30">
        <v>30</v>
      </c>
      <c r="G25" s="30">
        <v>0.9</v>
      </c>
      <c r="H25" s="3"/>
    </row>
    <row r="26" spans="1:8" ht="12.6" customHeight="1">
      <c r="A26" s="4" t="s">
        <v>516</v>
      </c>
      <c r="B26" s="13" t="s">
        <v>5454</v>
      </c>
      <c r="C26" s="28">
        <v>3</v>
      </c>
      <c r="D26" s="134">
        <v>2.5666666666666664</v>
      </c>
      <c r="E26" s="134">
        <v>2.3459184413217211</v>
      </c>
      <c r="F26" s="30">
        <v>4.5999999999999996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306</v>
      </c>
      <c r="D27" s="134">
        <v>13.470947712418299</v>
      </c>
      <c r="E27" s="134">
        <v>15.506807349704962</v>
      </c>
      <c r="F27" s="30">
        <v>100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1</v>
      </c>
      <c r="D28" s="134">
        <v>1.3</v>
      </c>
      <c r="E28" s="134" t="s">
        <v>961</v>
      </c>
      <c r="F28" s="30">
        <v>1.3</v>
      </c>
      <c r="G28" s="30">
        <v>1.3</v>
      </c>
      <c r="H28" s="3"/>
    </row>
    <row r="29" spans="1:8" ht="12.6" customHeight="1">
      <c r="A29" s="145" t="s">
        <v>556</v>
      </c>
      <c r="B29" s="13" t="s">
        <v>5457</v>
      </c>
      <c r="C29" s="28">
        <v>28</v>
      </c>
      <c r="D29" s="134">
        <v>4.5549999999999997</v>
      </c>
      <c r="E29" s="134">
        <v>2.9757719197745174</v>
      </c>
      <c r="F29" s="30">
        <v>12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8</v>
      </c>
      <c r="D31" s="134">
        <v>13.1875</v>
      </c>
      <c r="E31" s="134">
        <v>11.748244549718903</v>
      </c>
      <c r="F31" s="30">
        <v>37.299999999999997</v>
      </c>
      <c r="G31" s="30">
        <v>2.2000000000000002</v>
      </c>
      <c r="H31" s="3"/>
    </row>
    <row r="32" spans="1:8" ht="12.6" customHeight="1">
      <c r="A32" s="4" t="s">
        <v>2814</v>
      </c>
      <c r="B32" s="13" t="s">
        <v>5460</v>
      </c>
      <c r="C32" s="28">
        <v>3</v>
      </c>
      <c r="D32" s="134">
        <v>4.78</v>
      </c>
      <c r="E32" s="134">
        <v>2.7109407961075065</v>
      </c>
      <c r="F32" s="30">
        <v>7.9</v>
      </c>
      <c r="G32" s="30">
        <v>3</v>
      </c>
      <c r="H32" s="3"/>
    </row>
    <row r="33" spans="1:8" ht="12.6" customHeight="1">
      <c r="A33" s="4" t="s">
        <v>394</v>
      </c>
      <c r="B33" s="13" t="s">
        <v>3127</v>
      </c>
      <c r="C33" s="28">
        <v>4</v>
      </c>
      <c r="D33" s="134">
        <v>5.6</v>
      </c>
      <c r="E33" s="134">
        <v>5.6780278266313564</v>
      </c>
      <c r="F33" s="30">
        <v>11</v>
      </c>
      <c r="G33" s="30">
        <v>0.4</v>
      </c>
      <c r="H33" s="3"/>
    </row>
    <row r="34" spans="1:8" ht="12.6" customHeight="1">
      <c r="A34" s="145" t="s">
        <v>820</v>
      </c>
      <c r="B34" s="13" t="s">
        <v>3128</v>
      </c>
      <c r="C34" s="28">
        <v>299</v>
      </c>
      <c r="D34" s="134">
        <v>14.604414715719068</v>
      </c>
      <c r="E34" s="134">
        <v>13.171649921438725</v>
      </c>
      <c r="F34" s="30">
        <v>84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28</v>
      </c>
      <c r="D35" s="134">
        <v>6.472142857142857</v>
      </c>
      <c r="E35" s="134">
        <v>6.50529889833002</v>
      </c>
      <c r="F35" s="30">
        <v>27.1</v>
      </c>
      <c r="G35" s="30">
        <v>0.3</v>
      </c>
      <c r="H35" s="3"/>
    </row>
    <row r="36" spans="1:8" ht="12.6" customHeight="1">
      <c r="A36" s="4" t="s">
        <v>396</v>
      </c>
      <c r="B36" s="13" t="s">
        <v>2851</v>
      </c>
      <c r="C36" s="28">
        <v>22</v>
      </c>
      <c r="D36" s="134">
        <v>7.1927272727272733</v>
      </c>
      <c r="E36" s="134">
        <v>4.857024546560111</v>
      </c>
      <c r="F36" s="30">
        <v>24</v>
      </c>
      <c r="G36" s="30">
        <v>2.54</v>
      </c>
      <c r="H36" s="3"/>
    </row>
    <row r="37" spans="1:8" ht="12.6" customHeight="1">
      <c r="A37" s="4" t="s">
        <v>2865</v>
      </c>
      <c r="B37" s="13" t="s">
        <v>2864</v>
      </c>
      <c r="C37" s="28">
        <v>3</v>
      </c>
      <c r="D37" s="134">
        <v>3.2</v>
      </c>
      <c r="E37" s="134">
        <v>0.36055512754639918</v>
      </c>
      <c r="F37" s="30">
        <v>3.5</v>
      </c>
      <c r="G37" s="30">
        <v>2.8</v>
      </c>
      <c r="H37" s="3"/>
    </row>
    <row r="38" spans="1:8" ht="12.6" customHeight="1">
      <c r="A38" s="4" t="s">
        <v>2860</v>
      </c>
      <c r="B38" s="13" t="s">
        <v>2859</v>
      </c>
      <c r="C38" s="28">
        <v>27</v>
      </c>
      <c r="D38" s="134">
        <v>5.3581481481481488</v>
      </c>
      <c r="E38" s="134">
        <v>4.8530545789676349</v>
      </c>
      <c r="F38" s="30">
        <v>23.1</v>
      </c>
      <c r="G38" s="30">
        <v>0.3</v>
      </c>
      <c r="H38" s="3"/>
    </row>
    <row r="39" spans="1:8" ht="12.6" customHeight="1">
      <c r="A39" s="4" t="s">
        <v>2862</v>
      </c>
      <c r="B39" s="13" t="s">
        <v>2861</v>
      </c>
      <c r="C39" s="28">
        <v>200</v>
      </c>
      <c r="D39" s="134">
        <v>7.2796499999999993</v>
      </c>
      <c r="E39" s="134">
        <v>9.7102562665105037</v>
      </c>
      <c r="F39" s="30">
        <v>76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13</v>
      </c>
      <c r="D40" s="134">
        <v>4.8769230769230765</v>
      </c>
      <c r="E40" s="134">
        <v>4.4622777902012212</v>
      </c>
      <c r="F40" s="30">
        <v>15</v>
      </c>
      <c r="G40" s="30">
        <v>0.3</v>
      </c>
      <c r="H40" s="3"/>
    </row>
    <row r="41" spans="1:8" ht="12.6" customHeight="1">
      <c r="A41" s="4" t="s">
        <v>3255</v>
      </c>
      <c r="B41" s="13" t="s">
        <v>3256</v>
      </c>
      <c r="C41" s="28">
        <v>3</v>
      </c>
      <c r="D41" s="134">
        <v>5.833333333333333</v>
      </c>
      <c r="E41" s="134">
        <v>1.7387735140993295</v>
      </c>
      <c r="F41" s="30">
        <v>7.8</v>
      </c>
      <c r="G41" s="30">
        <v>4.5</v>
      </c>
      <c r="H41" s="3"/>
    </row>
    <row r="42" spans="1:8" ht="12.6" customHeight="1">
      <c r="A42" s="4" t="s">
        <v>3257</v>
      </c>
      <c r="B42" s="13" t="s">
        <v>3258</v>
      </c>
      <c r="C42" s="28">
        <v>9</v>
      </c>
      <c r="D42" s="134">
        <v>6.333333333333333</v>
      </c>
      <c r="E42" s="134">
        <v>5.5470712993434654</v>
      </c>
      <c r="F42" s="30">
        <v>18</v>
      </c>
      <c r="G42" s="30">
        <v>0.5</v>
      </c>
      <c r="H42" s="3"/>
    </row>
    <row r="43" spans="1:8" ht="12.6" customHeight="1">
      <c r="A43" s="4" t="s">
        <v>3259</v>
      </c>
      <c r="B43" s="13" t="s">
        <v>3260</v>
      </c>
      <c r="C43" s="28">
        <v>5</v>
      </c>
      <c r="D43" s="134">
        <v>5.0999999999999996</v>
      </c>
      <c r="E43" s="134">
        <v>3.484250278036868</v>
      </c>
      <c r="F43" s="30">
        <v>8.3000000000000007</v>
      </c>
      <c r="G43" s="30">
        <v>0.9</v>
      </c>
      <c r="H43" s="3"/>
    </row>
    <row r="44" spans="1:8" ht="12.6" customHeight="1">
      <c r="A44" s="4" t="s">
        <v>3261</v>
      </c>
      <c r="B44" s="13" t="s">
        <v>3262</v>
      </c>
      <c r="C44" s="28">
        <v>21</v>
      </c>
      <c r="D44" s="134">
        <v>9.5333333333333314</v>
      </c>
      <c r="E44" s="134">
        <v>7.3666365006923868</v>
      </c>
      <c r="F44" s="30">
        <v>28</v>
      </c>
      <c r="G44" s="30">
        <v>1</v>
      </c>
      <c r="H44" s="3"/>
    </row>
    <row r="45" spans="1:8" ht="12.6" customHeight="1">
      <c r="A45" s="4" t="s">
        <v>3263</v>
      </c>
      <c r="B45" s="13" t="s">
        <v>3264</v>
      </c>
      <c r="C45" s="28">
        <v>130</v>
      </c>
      <c r="D45" s="134">
        <v>4.3011000000000017</v>
      </c>
      <c r="E45" s="134">
        <v>4.1452010842276561</v>
      </c>
      <c r="F45" s="30">
        <v>22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9</v>
      </c>
      <c r="D46" s="134">
        <v>7.0222222222222221</v>
      </c>
      <c r="E46" s="134">
        <v>5.6561421874316808</v>
      </c>
      <c r="F46" s="30">
        <v>19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6</v>
      </c>
      <c r="D47" s="134">
        <v>7.3666666666666671</v>
      </c>
      <c r="E47" s="134">
        <v>7.2207109529925555</v>
      </c>
      <c r="F47" s="30">
        <v>18</v>
      </c>
      <c r="G47" s="30">
        <v>1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1.925</v>
      </c>
      <c r="E48" s="134">
        <v>1.4522970311429639</v>
      </c>
      <c r="F48" s="30">
        <v>3.5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44</v>
      </c>
      <c r="D49" s="134">
        <v>4.8584090909090909</v>
      </c>
      <c r="E49" s="134">
        <v>3.4835793829227915</v>
      </c>
      <c r="F49" s="30">
        <v>16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1</v>
      </c>
      <c r="D51" s="134">
        <v>7.8</v>
      </c>
      <c r="E51" s="134" t="s">
        <v>961</v>
      </c>
      <c r="F51" s="30">
        <v>7.8</v>
      </c>
      <c r="G51" s="30">
        <v>7.8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7.15</v>
      </c>
      <c r="E52" s="134">
        <v>1.6263455967290625</v>
      </c>
      <c r="F52" s="30">
        <v>8.3000000000000007</v>
      </c>
      <c r="G52" s="30">
        <v>6</v>
      </c>
      <c r="H52" s="3"/>
    </row>
    <row r="53" spans="1:8" ht="12.6" customHeight="1">
      <c r="A53" s="4" t="s">
        <v>77</v>
      </c>
      <c r="B53" s="13" t="s">
        <v>78</v>
      </c>
      <c r="C53" s="28">
        <v>11</v>
      </c>
      <c r="D53" s="134">
        <v>5.5272727272727273</v>
      </c>
      <c r="E53" s="134">
        <v>5.2722084384232968</v>
      </c>
      <c r="F53" s="30">
        <v>16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7</v>
      </c>
      <c r="D55" s="134">
        <v>1.2</v>
      </c>
      <c r="E55" s="134">
        <v>1.3552367566837413</v>
      </c>
      <c r="F55" s="30">
        <v>3.4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170</v>
      </c>
      <c r="D58" s="134">
        <v>5.8422352941176445</v>
      </c>
      <c r="E58" s="134">
        <v>6.897476491887697</v>
      </c>
      <c r="F58" s="30">
        <v>50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156</v>
      </c>
      <c r="D59" s="134">
        <v>5.1716153846153832</v>
      </c>
      <c r="E59" s="134">
        <v>6.4069870614786906</v>
      </c>
      <c r="F59" s="30">
        <v>57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10</v>
      </c>
      <c r="D60" s="134">
        <v>6.2309999999999999</v>
      </c>
      <c r="E60" s="134">
        <v>5.7468686159411089</v>
      </c>
      <c r="F60" s="30">
        <v>18.899999999999999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9</v>
      </c>
      <c r="D61" s="134">
        <v>3.6111111111111112</v>
      </c>
      <c r="E61" s="134">
        <v>4.7474847141524439</v>
      </c>
      <c r="F61" s="30">
        <v>12.2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5</v>
      </c>
      <c r="E62" s="134" t="s">
        <v>961</v>
      </c>
      <c r="F62" s="30">
        <v>5</v>
      </c>
      <c r="G62" s="30">
        <v>5</v>
      </c>
      <c r="H62" s="3"/>
    </row>
    <row r="63" spans="1:8" ht="12.6" customHeight="1">
      <c r="A63" s="145" t="s">
        <v>2455</v>
      </c>
      <c r="B63" s="13" t="s">
        <v>2797</v>
      </c>
      <c r="C63" s="28">
        <v>36</v>
      </c>
      <c r="D63" s="134">
        <v>3.9730555555555558</v>
      </c>
      <c r="E63" s="134">
        <v>3.3975064969511695</v>
      </c>
      <c r="F63" s="30">
        <v>17.600000000000001</v>
      </c>
      <c r="G63" s="30">
        <v>0.4</v>
      </c>
      <c r="H63" s="3"/>
    </row>
    <row r="64" spans="1:8" ht="12.6" customHeight="1">
      <c r="A64" s="4" t="s">
        <v>2798</v>
      </c>
      <c r="B64" s="13" t="s">
        <v>1248</v>
      </c>
      <c r="C64" s="28">
        <v>51</v>
      </c>
      <c r="D64" s="134">
        <v>4.0907843137254902</v>
      </c>
      <c r="E64" s="134">
        <v>5.9561540756220381</v>
      </c>
      <c r="F64" s="30">
        <v>41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3</v>
      </c>
      <c r="D65" s="134">
        <v>2.5266666666666664</v>
      </c>
      <c r="E65" s="134">
        <v>2.3000289853246056</v>
      </c>
      <c r="F65" s="30">
        <v>5.18</v>
      </c>
      <c r="G65" s="30">
        <v>1.1000000000000001</v>
      </c>
      <c r="H65" s="3"/>
    </row>
    <row r="66" spans="1:8" ht="12.6" customHeight="1">
      <c r="A66" s="4" t="s">
        <v>1251</v>
      </c>
      <c r="B66" s="13" t="s">
        <v>1252</v>
      </c>
      <c r="C66" s="28">
        <v>8</v>
      </c>
      <c r="D66" s="134">
        <v>17.100000000000001</v>
      </c>
      <c r="E66" s="134">
        <v>15.096262545979483</v>
      </c>
      <c r="F66" s="30">
        <v>40.4</v>
      </c>
      <c r="G66" s="30">
        <v>0</v>
      </c>
      <c r="H66" s="3"/>
    </row>
    <row r="67" spans="1:8" ht="12.6" customHeight="1">
      <c r="A67" s="4" t="s">
        <v>1253</v>
      </c>
      <c r="B67" s="13" t="s">
        <v>1254</v>
      </c>
      <c r="C67" s="28">
        <v>132</v>
      </c>
      <c r="D67" s="134">
        <v>4.2458333333333318</v>
      </c>
      <c r="E67" s="134">
        <v>7.0945706626998017</v>
      </c>
      <c r="F67" s="30">
        <v>55.3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75</v>
      </c>
      <c r="D68" s="134">
        <v>10.814533333333333</v>
      </c>
      <c r="E68" s="134">
        <v>18.287287143342585</v>
      </c>
      <c r="F68" s="30">
        <v>110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98</v>
      </c>
      <c r="D69" s="134">
        <v>12.606122448979592</v>
      </c>
      <c r="E69" s="134">
        <v>17.260649522048585</v>
      </c>
      <c r="F69" s="30">
        <v>82.5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6</v>
      </c>
      <c r="D71" s="134">
        <v>5.71</v>
      </c>
      <c r="E71" s="134">
        <v>7.4558299336827689</v>
      </c>
      <c r="F71" s="30">
        <v>20</v>
      </c>
      <c r="G71" s="30">
        <v>0.6</v>
      </c>
      <c r="H71" s="3"/>
    </row>
    <row r="72" spans="1:8" ht="12.6" customHeight="1">
      <c r="A72" s="4" t="s">
        <v>1112</v>
      </c>
      <c r="B72" s="13" t="s">
        <v>5965</v>
      </c>
      <c r="C72" s="28">
        <v>85</v>
      </c>
      <c r="D72" s="134">
        <v>12.002941176470589</v>
      </c>
      <c r="E72" s="134">
        <v>15.849006490082878</v>
      </c>
      <c r="F72" s="30">
        <v>76</v>
      </c>
      <c r="G72" s="30">
        <v>0.5</v>
      </c>
      <c r="H72" s="3"/>
    </row>
    <row r="73" spans="1:8" ht="12.6" customHeight="1">
      <c r="A73" s="4" t="s">
        <v>5966</v>
      </c>
      <c r="B73" s="13" t="s">
        <v>5967</v>
      </c>
      <c r="C73" s="28">
        <v>30</v>
      </c>
      <c r="D73" s="134">
        <v>23.233333333333334</v>
      </c>
      <c r="E73" s="134">
        <v>19.488322468690782</v>
      </c>
      <c r="F73" s="30">
        <v>73</v>
      </c>
      <c r="G73" s="30">
        <v>3</v>
      </c>
      <c r="H73" s="3"/>
    </row>
    <row r="74" spans="1:8" ht="12.6" customHeight="1">
      <c r="A74" s="4" t="s">
        <v>5968</v>
      </c>
      <c r="B74" s="13" t="s">
        <v>5969</v>
      </c>
      <c r="C74" s="28">
        <v>41</v>
      </c>
      <c r="D74" s="134">
        <v>34.729268292682924</v>
      </c>
      <c r="E74" s="134">
        <v>34.309985746881615</v>
      </c>
      <c r="F74" s="30">
        <v>154</v>
      </c>
      <c r="G74" s="30">
        <v>2.1</v>
      </c>
      <c r="H74" s="3"/>
    </row>
    <row r="75" spans="1:8" ht="12.6" customHeight="1">
      <c r="A75" s="4" t="s">
        <v>5970</v>
      </c>
      <c r="B75" s="13" t="s">
        <v>5971</v>
      </c>
      <c r="C75" s="28">
        <v>112</v>
      </c>
      <c r="D75" s="134">
        <v>5.4698214285714295</v>
      </c>
      <c r="E75" s="134">
        <v>6.3094813513299108</v>
      </c>
      <c r="F75" s="30">
        <v>35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69</v>
      </c>
      <c r="D76" s="134">
        <v>4.4305797101449276</v>
      </c>
      <c r="E76" s="134">
        <v>4.5434221632060208</v>
      </c>
      <c r="F76" s="30">
        <v>32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516</v>
      </c>
      <c r="D77" s="134">
        <v>4.1108242829457353</v>
      </c>
      <c r="E77" s="134">
        <v>5.4463907849084059</v>
      </c>
      <c r="F77" s="30">
        <v>46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3</v>
      </c>
      <c r="D78" s="134">
        <v>8.6666666666666661</v>
      </c>
      <c r="E78" s="134">
        <v>3.0550504633038935</v>
      </c>
      <c r="F78" s="30">
        <v>12</v>
      </c>
      <c r="G78" s="30">
        <v>6</v>
      </c>
      <c r="H78" s="3"/>
    </row>
    <row r="79" spans="1:8" ht="12.6" customHeight="1">
      <c r="A79" s="4" t="s">
        <v>1743</v>
      </c>
      <c r="B79" s="13" t="s">
        <v>1744</v>
      </c>
      <c r="C79" s="28">
        <v>27</v>
      </c>
      <c r="D79" s="134">
        <v>2.4408370370370367</v>
      </c>
      <c r="E79" s="134">
        <v>3.4177843663299399</v>
      </c>
      <c r="F79" s="30">
        <v>14.3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6</v>
      </c>
      <c r="D80" s="134">
        <v>4.7</v>
      </c>
      <c r="E80" s="134">
        <v>3.7512664528129691</v>
      </c>
      <c r="F80" s="30">
        <v>11.7</v>
      </c>
      <c r="G80" s="30">
        <v>1</v>
      </c>
      <c r="H80" s="3"/>
    </row>
    <row r="81" spans="1:8" ht="12.6" customHeight="1">
      <c r="A81" s="4" t="s">
        <v>1746</v>
      </c>
      <c r="B81" s="13" t="s">
        <v>1747</v>
      </c>
      <c r="C81" s="28">
        <v>241</v>
      </c>
      <c r="D81" s="134">
        <v>7.8588257261410819</v>
      </c>
      <c r="E81" s="134">
        <v>10.875016899734092</v>
      </c>
      <c r="F81" s="30">
        <v>100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1325</v>
      </c>
      <c r="D82" s="134">
        <v>4.9529796226415073</v>
      </c>
      <c r="E82" s="134">
        <v>10.356352126760253</v>
      </c>
      <c r="F82" s="30">
        <v>195.8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507</v>
      </c>
      <c r="D83" s="134">
        <v>5.2010394477317572</v>
      </c>
      <c r="E83" s="134">
        <v>9.6449909424049309</v>
      </c>
      <c r="F83" s="30">
        <v>120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1142</v>
      </c>
      <c r="D84" s="134">
        <v>7.1604670166374822</v>
      </c>
      <c r="E84" s="134">
        <v>10.169080914459878</v>
      </c>
      <c r="F84" s="30">
        <v>132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170</v>
      </c>
      <c r="D85" s="134">
        <v>8.8339411764705869</v>
      </c>
      <c r="E85" s="134">
        <v>10.87959891452337</v>
      </c>
      <c r="F85" s="30">
        <v>116.25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184</v>
      </c>
      <c r="D86" s="134">
        <v>8.8587319021739148</v>
      </c>
      <c r="E86" s="134">
        <v>7.9199475837959019</v>
      </c>
      <c r="F86" s="30">
        <v>50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435</v>
      </c>
      <c r="D87" s="134">
        <v>6.6873724137931037</v>
      </c>
      <c r="E87" s="134">
        <v>8.0832862530660616</v>
      </c>
      <c r="F87" s="30">
        <v>78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2</v>
      </c>
      <c r="D88" s="134">
        <v>4.5</v>
      </c>
      <c r="E88" s="134">
        <v>3.5355339059327378</v>
      </c>
      <c r="F88" s="30">
        <v>7</v>
      </c>
      <c r="G88" s="30">
        <v>2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961</v>
      </c>
      <c r="E89" s="134" t="s">
        <v>961</v>
      </c>
      <c r="F89" s="30" t="s">
        <v>961</v>
      </c>
      <c r="G89" s="30" t="s">
        <v>961</v>
      </c>
      <c r="H89" s="3"/>
    </row>
    <row r="90" spans="1:8" ht="12.6" customHeight="1">
      <c r="A90" s="4" t="s">
        <v>2001</v>
      </c>
      <c r="B90" s="13" t="s">
        <v>2002</v>
      </c>
      <c r="C90" s="28">
        <v>291</v>
      </c>
      <c r="D90" s="134">
        <v>11.087835051546389</v>
      </c>
      <c r="E90" s="134">
        <v>20.754841208081988</v>
      </c>
      <c r="F90" s="30">
        <v>225.5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3</v>
      </c>
      <c r="D91" s="134">
        <v>3.5</v>
      </c>
      <c r="E91" s="134">
        <v>1.5</v>
      </c>
      <c r="F91" s="30">
        <v>5</v>
      </c>
      <c r="G91" s="30">
        <v>2</v>
      </c>
      <c r="H91" s="3"/>
    </row>
    <row r="92" spans="1:8" ht="12.6" customHeight="1">
      <c r="A92" s="4" t="s">
        <v>2004</v>
      </c>
      <c r="B92" s="13" t="s">
        <v>4204</v>
      </c>
      <c r="C92" s="28">
        <v>269</v>
      </c>
      <c r="D92" s="134">
        <v>7.1937063197026019</v>
      </c>
      <c r="E92" s="134">
        <v>9.7227047043457873</v>
      </c>
      <c r="F92" s="30">
        <v>84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94</v>
      </c>
      <c r="D93" s="134">
        <v>8.3487234042553204</v>
      </c>
      <c r="E93" s="134">
        <v>8.2428372599921644</v>
      </c>
      <c r="F93" s="30">
        <v>53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7</v>
      </c>
      <c r="D94" s="134">
        <v>6.9628571428571417</v>
      </c>
      <c r="E94" s="134">
        <v>5.7340931113406084</v>
      </c>
      <c r="F94" s="30">
        <v>14.8</v>
      </c>
      <c r="G94" s="30">
        <v>1.19</v>
      </c>
      <c r="H94" s="3"/>
    </row>
    <row r="95" spans="1:8" ht="12.6" customHeight="1">
      <c r="A95" s="4" t="s">
        <v>4208</v>
      </c>
      <c r="B95" s="13" t="s">
        <v>4209</v>
      </c>
      <c r="C95" s="28">
        <v>26</v>
      </c>
      <c r="D95" s="134">
        <v>7.76</v>
      </c>
      <c r="E95" s="134">
        <v>9.9434991828832562</v>
      </c>
      <c r="F95" s="30">
        <v>49</v>
      </c>
      <c r="G95" s="30">
        <v>0</v>
      </c>
      <c r="H95" s="3"/>
    </row>
    <row r="96" spans="1:8" ht="12.6" customHeight="1">
      <c r="A96" s="145" t="s">
        <v>559</v>
      </c>
      <c r="B96" s="13" t="s">
        <v>4210</v>
      </c>
      <c r="C96" s="28">
        <v>3</v>
      </c>
      <c r="D96" s="134">
        <v>1.31</v>
      </c>
      <c r="E96" s="134">
        <v>1.237457069962429</v>
      </c>
      <c r="F96" s="30">
        <v>2.5</v>
      </c>
      <c r="G96" s="30">
        <v>0.03</v>
      </c>
      <c r="H96" s="3"/>
    </row>
    <row r="97" spans="1:8" ht="12.6" customHeight="1">
      <c r="A97" s="4" t="s">
        <v>4211</v>
      </c>
      <c r="B97" s="13" t="s">
        <v>4212</v>
      </c>
      <c r="C97" s="28">
        <v>3</v>
      </c>
      <c r="D97" s="134">
        <v>12.6</v>
      </c>
      <c r="E97" s="134">
        <v>11.522152576667256</v>
      </c>
      <c r="F97" s="30">
        <v>25.2</v>
      </c>
      <c r="G97" s="30">
        <v>2.6</v>
      </c>
      <c r="H97" s="3"/>
    </row>
    <row r="98" spans="1:8" ht="12.6" customHeight="1">
      <c r="A98" s="145" t="s">
        <v>1127</v>
      </c>
      <c r="B98" s="13" t="s">
        <v>4213</v>
      </c>
      <c r="C98" s="28">
        <v>50</v>
      </c>
      <c r="D98" s="134">
        <v>6.7375999999999996</v>
      </c>
      <c r="E98" s="134">
        <v>7.4790626281585837</v>
      </c>
      <c r="F98" s="30">
        <v>38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665</v>
      </c>
      <c r="D99" s="134">
        <v>8.0897514285714234</v>
      </c>
      <c r="E99" s="134">
        <v>18.0916848438907</v>
      </c>
      <c r="F99" s="30">
        <v>233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51</v>
      </c>
      <c r="D100" s="134">
        <v>3.493588235294117</v>
      </c>
      <c r="E100" s="134">
        <v>5.9826259992631012</v>
      </c>
      <c r="F100" s="30">
        <v>34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68</v>
      </c>
      <c r="D101" s="134">
        <v>6.2264705882352933</v>
      </c>
      <c r="E101" s="134">
        <v>16.975545340169102</v>
      </c>
      <c r="F101" s="30">
        <v>137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130</v>
      </c>
      <c r="D102" s="134">
        <v>9.736076923076924</v>
      </c>
      <c r="E102" s="134">
        <v>16.174398446629045</v>
      </c>
      <c r="F102" s="30">
        <v>120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6</v>
      </c>
      <c r="D103" s="134">
        <v>7.7833333333333323</v>
      </c>
      <c r="E103" s="134">
        <v>15.819660763324437</v>
      </c>
      <c r="F103" s="30">
        <v>40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7568</v>
      </c>
      <c r="D104" s="136">
        <v>4.8886260919661444</v>
      </c>
      <c r="E104" s="136">
        <v>6.1760853746567532</v>
      </c>
      <c r="F104" s="185">
        <v>175.2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1976</v>
      </c>
      <c r="D105" s="136">
        <v>3.2513982793522294</v>
      </c>
      <c r="E105" s="136">
        <v>7.9349440649701215</v>
      </c>
      <c r="F105" s="185">
        <v>260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243</v>
      </c>
      <c r="D106" s="136">
        <v>9.4738477366255065</v>
      </c>
      <c r="E106" s="136">
        <v>17.751214732892201</v>
      </c>
      <c r="F106" s="185">
        <v>185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1355</v>
      </c>
      <c r="D107" s="136">
        <v>7.278638376383749</v>
      </c>
      <c r="E107" s="136">
        <v>8.3546383871248171</v>
      </c>
      <c r="F107" s="185">
        <v>124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7</v>
      </c>
      <c r="D108" s="136">
        <v>4.5585714285714287</v>
      </c>
      <c r="E108" s="136">
        <v>2.5252750910968658</v>
      </c>
      <c r="F108" s="185">
        <v>7.3</v>
      </c>
      <c r="G108" s="185">
        <v>1</v>
      </c>
      <c r="H108" s="3"/>
    </row>
    <row r="109" spans="1:8" ht="12.6" customHeight="1">
      <c r="A109" s="4" t="s">
        <v>1588</v>
      </c>
      <c r="B109" s="13" t="s">
        <v>2785</v>
      </c>
      <c r="C109" s="135">
        <v>220</v>
      </c>
      <c r="D109" s="136">
        <v>5.9528636363636336</v>
      </c>
      <c r="E109" s="136">
        <v>7.7941691400725821</v>
      </c>
      <c r="F109" s="185">
        <v>71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14</v>
      </c>
      <c r="D110" s="136">
        <v>4.5585714285714278</v>
      </c>
      <c r="E110" s="136">
        <v>6.4010117675529736</v>
      </c>
      <c r="F110" s="185">
        <v>26</v>
      </c>
      <c r="G110" s="185">
        <v>0.2</v>
      </c>
    </row>
    <row r="111" spans="1:8" ht="12.6" customHeight="1">
      <c r="A111" s="105"/>
      <c r="B111" s="13" t="s">
        <v>2787</v>
      </c>
      <c r="C111" s="135">
        <v>22212</v>
      </c>
      <c r="D111" s="136">
        <v>6.8354478163605652</v>
      </c>
      <c r="E111" s="136">
        <v>15.127982008384596</v>
      </c>
      <c r="F111" s="185">
        <v>1358.5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1546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1144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17</v>
      </c>
      <c r="D6" s="134">
        <v>0.18823529411764706</v>
      </c>
      <c r="E6" s="134">
        <v>0.34799847869850031</v>
      </c>
      <c r="F6" s="30">
        <v>1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9</v>
      </c>
      <c r="D7" s="134">
        <v>0.35555555555555557</v>
      </c>
      <c r="E7" s="134">
        <v>0.47463436219660471</v>
      </c>
      <c r="F7" s="30">
        <v>1.2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92</v>
      </c>
      <c r="D8" s="134">
        <v>0.5404347826086956</v>
      </c>
      <c r="E8" s="134">
        <v>0.76524924194236144</v>
      </c>
      <c r="F8" s="30">
        <v>5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31</v>
      </c>
      <c r="D9" s="134">
        <v>0.71935483870967742</v>
      </c>
      <c r="E9" s="134">
        <v>1.2676538315167669</v>
      </c>
      <c r="F9" s="30">
        <v>5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55</v>
      </c>
      <c r="D10" s="134">
        <v>0.53818181818181821</v>
      </c>
      <c r="E10" s="134">
        <v>1.1806292906266225</v>
      </c>
      <c r="F10" s="30">
        <v>5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23</v>
      </c>
      <c r="D11" s="134">
        <v>0.43086956521739134</v>
      </c>
      <c r="E11" s="134">
        <v>1.1102535052184264</v>
      </c>
      <c r="F11" s="30">
        <v>5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18</v>
      </c>
      <c r="D13" s="134">
        <v>0.34444444444444444</v>
      </c>
      <c r="E13" s="134">
        <v>0.26171880334844838</v>
      </c>
      <c r="F13" s="30">
        <v>0.8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4</v>
      </c>
      <c r="D14" s="134">
        <v>0.25</v>
      </c>
      <c r="E14" s="134">
        <v>0.5</v>
      </c>
      <c r="F14" s="30">
        <v>1</v>
      </c>
      <c r="G14" s="30">
        <v>0</v>
      </c>
      <c r="H14" s="3"/>
    </row>
    <row r="15" spans="1:8" ht="12.6" customHeight="1">
      <c r="A15" s="4" t="s">
        <v>506</v>
      </c>
      <c r="B15" s="13" t="s">
        <v>1274</v>
      </c>
      <c r="C15" s="28">
        <v>1</v>
      </c>
      <c r="D15" s="134">
        <v>1</v>
      </c>
      <c r="E15" s="134" t="s">
        <v>961</v>
      </c>
      <c r="F15" s="30">
        <v>1</v>
      </c>
      <c r="G15" s="30">
        <v>1</v>
      </c>
      <c r="H15" s="3"/>
    </row>
    <row r="16" spans="1:8" ht="12.6" customHeight="1">
      <c r="A16" s="4" t="s">
        <v>507</v>
      </c>
      <c r="B16" s="13" t="s">
        <v>1275</v>
      </c>
      <c r="C16" s="28">
        <v>120</v>
      </c>
      <c r="D16" s="134">
        <v>0.56024999999999991</v>
      </c>
      <c r="E16" s="134">
        <v>1.0010032467479815</v>
      </c>
      <c r="F16" s="30">
        <v>5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3</v>
      </c>
      <c r="D17" s="134">
        <v>0.16666666666666666</v>
      </c>
      <c r="E17" s="134">
        <v>0.28867513459481287</v>
      </c>
      <c r="F17" s="30">
        <v>0.5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4</v>
      </c>
      <c r="D18" s="134">
        <v>0</v>
      </c>
      <c r="E18" s="134">
        <v>0</v>
      </c>
      <c r="F18" s="30">
        <v>0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2</v>
      </c>
      <c r="D20" s="134">
        <v>0.3</v>
      </c>
      <c r="E20" s="134">
        <v>0.42426406871192851</v>
      </c>
      <c r="F20" s="30">
        <v>0.6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4</v>
      </c>
      <c r="D21" s="134">
        <v>0.25</v>
      </c>
      <c r="E21" s="134">
        <v>0.5</v>
      </c>
      <c r="F21" s="30">
        <v>1</v>
      </c>
      <c r="G21" s="30">
        <v>0</v>
      </c>
      <c r="H21" s="3"/>
    </row>
    <row r="22" spans="1:8" ht="12.6" customHeight="1">
      <c r="A22" s="4" t="s">
        <v>513</v>
      </c>
      <c r="B22" s="13" t="s">
        <v>1281</v>
      </c>
      <c r="C22" s="28">
        <v>25</v>
      </c>
      <c r="D22" s="134">
        <v>0.59200000000000008</v>
      </c>
      <c r="E22" s="134">
        <v>1.2189202872487874</v>
      </c>
      <c r="F22" s="30">
        <v>5.9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26</v>
      </c>
      <c r="D23" s="134">
        <v>0.58461538461538454</v>
      </c>
      <c r="E23" s="134">
        <v>0.75508532375741899</v>
      </c>
      <c r="F23" s="30">
        <v>3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0</v>
      </c>
      <c r="D24" s="134" t="s">
        <v>961</v>
      </c>
      <c r="E24" s="134" t="s">
        <v>961</v>
      </c>
      <c r="F24" s="30" t="s">
        <v>961</v>
      </c>
      <c r="G24" s="30" t="s">
        <v>961</v>
      </c>
      <c r="H24" s="3"/>
    </row>
    <row r="25" spans="1:8" ht="12.6" customHeight="1">
      <c r="A25" s="4" t="s">
        <v>515</v>
      </c>
      <c r="B25" s="13" t="s">
        <v>5453</v>
      </c>
      <c r="C25" s="28">
        <v>16</v>
      </c>
      <c r="D25" s="134">
        <v>0.46875</v>
      </c>
      <c r="E25" s="134">
        <v>0.71807033081725358</v>
      </c>
      <c r="F25" s="30">
        <v>2.5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2</v>
      </c>
      <c r="D26" s="134">
        <v>0</v>
      </c>
      <c r="E26" s="134">
        <v>0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133</v>
      </c>
      <c r="D27" s="134">
        <v>1.672631578947368</v>
      </c>
      <c r="E27" s="134">
        <v>2.8895917963617754</v>
      </c>
      <c r="F27" s="30">
        <v>22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16</v>
      </c>
      <c r="D29" s="134">
        <v>0.28749999999999998</v>
      </c>
      <c r="E29" s="134">
        <v>0.36855573979159967</v>
      </c>
      <c r="F29" s="30">
        <v>1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4</v>
      </c>
      <c r="D31" s="134">
        <v>1.625</v>
      </c>
      <c r="E31" s="134">
        <v>2.2867371223353739</v>
      </c>
      <c r="F31" s="30">
        <v>5</v>
      </c>
      <c r="G31" s="30">
        <v>0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0.5</v>
      </c>
      <c r="E32" s="134" t="s">
        <v>961</v>
      </c>
      <c r="F32" s="30">
        <v>0.5</v>
      </c>
      <c r="G32" s="30">
        <v>0.5</v>
      </c>
      <c r="H32" s="3"/>
    </row>
    <row r="33" spans="1:8" ht="12.6" customHeight="1">
      <c r="A33" s="4" t="s">
        <v>394</v>
      </c>
      <c r="B33" s="13" t="s">
        <v>3127</v>
      </c>
      <c r="C33" s="28">
        <v>1</v>
      </c>
      <c r="D33" s="134">
        <v>0.2</v>
      </c>
      <c r="E33" s="134" t="s">
        <v>961</v>
      </c>
      <c r="F33" s="30">
        <v>0.2</v>
      </c>
      <c r="G33" s="30">
        <v>0.2</v>
      </c>
      <c r="H33" s="3"/>
    </row>
    <row r="34" spans="1:8" ht="12.6" customHeight="1">
      <c r="A34" s="145" t="s">
        <v>820</v>
      </c>
      <c r="B34" s="13" t="s">
        <v>3128</v>
      </c>
      <c r="C34" s="28">
        <v>92</v>
      </c>
      <c r="D34" s="134">
        <v>0.55304347826086964</v>
      </c>
      <c r="E34" s="134">
        <v>0.9037659172892627</v>
      </c>
      <c r="F34" s="30">
        <v>5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21</v>
      </c>
      <c r="D35" s="134">
        <v>1.0238095238095237</v>
      </c>
      <c r="E35" s="134">
        <v>1.4268513454122549</v>
      </c>
      <c r="F35" s="30">
        <v>5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13</v>
      </c>
      <c r="D36" s="134">
        <v>0.16153846153846155</v>
      </c>
      <c r="E36" s="134">
        <v>0.22188007849009164</v>
      </c>
      <c r="F36" s="30">
        <v>0.5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1</v>
      </c>
      <c r="D37" s="134">
        <v>0.28999999999999998</v>
      </c>
      <c r="E37" s="134" t="s">
        <v>961</v>
      </c>
      <c r="F37" s="30">
        <v>0.28999999999999998</v>
      </c>
      <c r="G37" s="30">
        <v>0.28999999999999998</v>
      </c>
      <c r="H37" s="3"/>
    </row>
    <row r="38" spans="1:8" ht="12.6" customHeight="1">
      <c r="A38" s="4" t="s">
        <v>2860</v>
      </c>
      <c r="B38" s="13" t="s">
        <v>2859</v>
      </c>
      <c r="C38" s="28">
        <v>18</v>
      </c>
      <c r="D38" s="134">
        <v>0.16555555555555557</v>
      </c>
      <c r="E38" s="134">
        <v>0.28930387488961112</v>
      </c>
      <c r="F38" s="30">
        <v>1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115</v>
      </c>
      <c r="D39" s="134">
        <v>0.33904347826086956</v>
      </c>
      <c r="E39" s="134">
        <v>0.80724892779513313</v>
      </c>
      <c r="F39" s="30">
        <v>5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11</v>
      </c>
      <c r="D40" s="134">
        <v>0.55454545454545456</v>
      </c>
      <c r="E40" s="134">
        <v>0.41560470729681676</v>
      </c>
      <c r="F40" s="30">
        <v>1</v>
      </c>
      <c r="G40" s="30">
        <v>0</v>
      </c>
      <c r="H40" s="3"/>
    </row>
    <row r="41" spans="1:8" ht="12.6" customHeight="1">
      <c r="A41" s="4" t="s">
        <v>3255</v>
      </c>
      <c r="B41" s="13" t="s">
        <v>3256</v>
      </c>
      <c r="C41" s="28">
        <v>2</v>
      </c>
      <c r="D41" s="134">
        <v>0.35</v>
      </c>
      <c r="E41" s="134">
        <v>0.21213203435596442</v>
      </c>
      <c r="F41" s="30">
        <v>0.5</v>
      </c>
      <c r="G41" s="30">
        <v>0.2</v>
      </c>
      <c r="H41" s="3"/>
    </row>
    <row r="42" spans="1:8" ht="12.6" customHeight="1">
      <c r="A42" s="4" t="s">
        <v>3257</v>
      </c>
      <c r="B42" s="13" t="s">
        <v>3258</v>
      </c>
      <c r="C42" s="28">
        <v>6</v>
      </c>
      <c r="D42" s="134">
        <v>0.1</v>
      </c>
      <c r="E42" s="134">
        <v>0.2</v>
      </c>
      <c r="F42" s="30">
        <v>0.5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4</v>
      </c>
      <c r="D43" s="134">
        <v>1.25</v>
      </c>
      <c r="E43" s="134">
        <v>2.5</v>
      </c>
      <c r="F43" s="30">
        <v>5</v>
      </c>
      <c r="G43" s="30">
        <v>0</v>
      </c>
      <c r="H43" s="3"/>
    </row>
    <row r="44" spans="1:8" ht="12.6" customHeight="1">
      <c r="A44" s="4" t="s">
        <v>3261</v>
      </c>
      <c r="B44" s="13" t="s">
        <v>3262</v>
      </c>
      <c r="C44" s="28">
        <v>14</v>
      </c>
      <c r="D44" s="134">
        <v>1.0714285714285714</v>
      </c>
      <c r="E44" s="134">
        <v>1.579400359157074</v>
      </c>
      <c r="F44" s="30">
        <v>5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101</v>
      </c>
      <c r="D45" s="134">
        <v>0.4124752475247524</v>
      </c>
      <c r="E45" s="134">
        <v>0.66452901507849016</v>
      </c>
      <c r="F45" s="30">
        <v>3.9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7</v>
      </c>
      <c r="D46" s="134">
        <v>0.12857142857142856</v>
      </c>
      <c r="E46" s="134">
        <v>9.5118973121134251E-2</v>
      </c>
      <c r="F46" s="30">
        <v>0.2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6</v>
      </c>
      <c r="D47" s="134">
        <v>0.83333333333333337</v>
      </c>
      <c r="E47" s="134">
        <v>2.0412414523193152</v>
      </c>
      <c r="F47" s="30">
        <v>5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0</v>
      </c>
      <c r="E48" s="134">
        <v>0</v>
      </c>
      <c r="F48" s="30">
        <v>0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42</v>
      </c>
      <c r="D49" s="134">
        <v>0.20666666666666661</v>
      </c>
      <c r="E49" s="134">
        <v>0.2672960053415403</v>
      </c>
      <c r="F49" s="30">
        <v>1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1</v>
      </c>
      <c r="D52" s="134">
        <v>0</v>
      </c>
      <c r="E52" s="134" t="s">
        <v>961</v>
      </c>
      <c r="F52" s="30">
        <v>0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4</v>
      </c>
      <c r="D53" s="134">
        <v>0.625</v>
      </c>
      <c r="E53" s="134">
        <v>1.25</v>
      </c>
      <c r="F53" s="30">
        <v>2.5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4</v>
      </c>
      <c r="D55" s="134">
        <v>0</v>
      </c>
      <c r="E55" s="134">
        <v>0</v>
      </c>
      <c r="F55" s="30">
        <v>0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106</v>
      </c>
      <c r="D58" s="134">
        <v>0.46084905660377362</v>
      </c>
      <c r="E58" s="134">
        <v>0.83222492143425042</v>
      </c>
      <c r="F58" s="30">
        <v>5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99</v>
      </c>
      <c r="D59" s="134">
        <v>0.39343434343434341</v>
      </c>
      <c r="E59" s="134">
        <v>0.68978133420133569</v>
      </c>
      <c r="F59" s="30">
        <v>5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5</v>
      </c>
      <c r="D60" s="134">
        <v>0.3</v>
      </c>
      <c r="E60" s="134">
        <v>0.44721359549995793</v>
      </c>
      <c r="F60" s="30">
        <v>1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8</v>
      </c>
      <c r="D61" s="134">
        <v>0.16250000000000001</v>
      </c>
      <c r="E61" s="134">
        <v>0.25599944196367747</v>
      </c>
      <c r="F61" s="30">
        <v>0.7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0</v>
      </c>
      <c r="D62" s="134" t="s">
        <v>961</v>
      </c>
      <c r="E62" s="134" t="s">
        <v>961</v>
      </c>
      <c r="F62" s="30" t="s">
        <v>961</v>
      </c>
      <c r="G62" s="30" t="s">
        <v>961</v>
      </c>
      <c r="H62" s="3"/>
    </row>
    <row r="63" spans="1:8" ht="12.6" customHeight="1">
      <c r="A63" s="145" t="s">
        <v>2455</v>
      </c>
      <c r="B63" s="13" t="s">
        <v>2797</v>
      </c>
      <c r="C63" s="28">
        <v>33</v>
      </c>
      <c r="D63" s="134">
        <v>0.3890909090909091</v>
      </c>
      <c r="E63" s="134">
        <v>0.40408355909053356</v>
      </c>
      <c r="F63" s="30">
        <v>1.3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44</v>
      </c>
      <c r="D64" s="134">
        <v>0.60227272727272729</v>
      </c>
      <c r="E64" s="134">
        <v>0.63336995925399886</v>
      </c>
      <c r="F64" s="30">
        <v>2.5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1</v>
      </c>
      <c r="D65" s="134">
        <v>0.5</v>
      </c>
      <c r="E65" s="134" t="s">
        <v>961</v>
      </c>
      <c r="F65" s="30">
        <v>0.5</v>
      </c>
      <c r="G65" s="30">
        <v>0.5</v>
      </c>
      <c r="H65" s="3"/>
    </row>
    <row r="66" spans="1:8" ht="12.6" customHeight="1">
      <c r="A66" s="4" t="s">
        <v>1251</v>
      </c>
      <c r="B66" s="13" t="s">
        <v>1252</v>
      </c>
      <c r="C66" s="28">
        <v>2</v>
      </c>
      <c r="D66" s="134">
        <v>0.45</v>
      </c>
      <c r="E66" s="134">
        <v>7.0710678118654779E-2</v>
      </c>
      <c r="F66" s="30">
        <v>0.5</v>
      </c>
      <c r="G66" s="30">
        <v>0.4</v>
      </c>
      <c r="H66" s="3"/>
    </row>
    <row r="67" spans="1:8" ht="12.6" customHeight="1">
      <c r="A67" s="4" t="s">
        <v>1253</v>
      </c>
      <c r="B67" s="13" t="s">
        <v>1254</v>
      </c>
      <c r="C67" s="28">
        <v>73</v>
      </c>
      <c r="D67" s="134">
        <v>0.75527397260273965</v>
      </c>
      <c r="E67" s="134">
        <v>2.540721667275494</v>
      </c>
      <c r="F67" s="30">
        <v>20.8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45</v>
      </c>
      <c r="D68" s="134">
        <v>0.73355555555555563</v>
      </c>
      <c r="E68" s="134">
        <v>1.2029077565246098</v>
      </c>
      <c r="F68" s="30">
        <v>5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37</v>
      </c>
      <c r="D69" s="134">
        <v>0.75540540540540535</v>
      </c>
      <c r="E69" s="134">
        <v>1.1461156490865487</v>
      </c>
      <c r="F69" s="30">
        <v>5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5</v>
      </c>
      <c r="D71" s="134">
        <v>0.54800000000000004</v>
      </c>
      <c r="E71" s="134">
        <v>0.83337866543366701</v>
      </c>
      <c r="F71" s="30">
        <v>2</v>
      </c>
      <c r="G71" s="30">
        <v>0</v>
      </c>
      <c r="H71" s="3"/>
    </row>
    <row r="72" spans="1:8" ht="12.6" customHeight="1">
      <c r="A72" s="4" t="s">
        <v>1112</v>
      </c>
      <c r="B72" s="13" t="s">
        <v>5965</v>
      </c>
      <c r="C72" s="28">
        <v>40</v>
      </c>
      <c r="D72" s="134">
        <v>0.35625000000000001</v>
      </c>
      <c r="E72" s="134">
        <v>0.52246794773484084</v>
      </c>
      <c r="F72" s="30">
        <v>2.5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2</v>
      </c>
      <c r="D73" s="134">
        <v>1</v>
      </c>
      <c r="E73" s="134">
        <v>1.4142135623730951</v>
      </c>
      <c r="F73" s="30">
        <v>2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1</v>
      </c>
      <c r="D74" s="134">
        <v>0</v>
      </c>
      <c r="E74" s="134" t="s">
        <v>961</v>
      </c>
      <c r="F74" s="30">
        <v>0</v>
      </c>
      <c r="G74" s="30">
        <v>0</v>
      </c>
      <c r="H74" s="3"/>
    </row>
    <row r="75" spans="1:8" ht="12.6" customHeight="1">
      <c r="A75" s="4" t="s">
        <v>5970</v>
      </c>
      <c r="B75" s="13" t="s">
        <v>5971</v>
      </c>
      <c r="C75" s="28">
        <v>98</v>
      </c>
      <c r="D75" s="134">
        <v>0.55094897959183686</v>
      </c>
      <c r="E75" s="134">
        <v>0.68275277215515273</v>
      </c>
      <c r="F75" s="30">
        <v>4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48</v>
      </c>
      <c r="D76" s="134">
        <v>0.51583333333333348</v>
      </c>
      <c r="E76" s="134">
        <v>0.79821032085037358</v>
      </c>
      <c r="F76" s="30">
        <v>3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448</v>
      </c>
      <c r="D77" s="134">
        <v>0.57267857142857126</v>
      </c>
      <c r="E77" s="134">
        <v>0.66936944135899135</v>
      </c>
      <c r="F77" s="30">
        <v>3.8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1</v>
      </c>
      <c r="D78" s="134">
        <v>2.5</v>
      </c>
      <c r="E78" s="134" t="s">
        <v>961</v>
      </c>
      <c r="F78" s="30">
        <v>2.5</v>
      </c>
      <c r="G78" s="30">
        <v>2.5</v>
      </c>
      <c r="H78" s="3"/>
    </row>
    <row r="79" spans="1:8" ht="12.6" customHeight="1">
      <c r="A79" s="4" t="s">
        <v>1743</v>
      </c>
      <c r="B79" s="13" t="s">
        <v>1744</v>
      </c>
      <c r="C79" s="28">
        <v>27</v>
      </c>
      <c r="D79" s="134">
        <v>0</v>
      </c>
      <c r="E79" s="134">
        <v>0</v>
      </c>
      <c r="F79" s="30">
        <v>0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6</v>
      </c>
      <c r="D80" s="134">
        <v>0.42166666666666669</v>
      </c>
      <c r="E80" s="134">
        <v>0.49276431147828331</v>
      </c>
      <c r="F80" s="30">
        <v>1</v>
      </c>
      <c r="G80" s="30">
        <v>0</v>
      </c>
      <c r="H80" s="3"/>
    </row>
    <row r="81" spans="1:8" ht="12.6" customHeight="1">
      <c r="A81" s="4" t="s">
        <v>1746</v>
      </c>
      <c r="B81" s="13" t="s">
        <v>1747</v>
      </c>
      <c r="C81" s="28">
        <v>80</v>
      </c>
      <c r="D81" s="134">
        <v>0.35249999999999998</v>
      </c>
      <c r="E81" s="134">
        <v>0.8494190121652847</v>
      </c>
      <c r="F81" s="30">
        <v>5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1031</v>
      </c>
      <c r="D82" s="134">
        <v>0.75001745877788606</v>
      </c>
      <c r="E82" s="134">
        <v>1.7503373776552984</v>
      </c>
      <c r="F82" s="30">
        <v>41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299</v>
      </c>
      <c r="D83" s="134">
        <v>0.63025083612040111</v>
      </c>
      <c r="E83" s="134">
        <v>1.0219625253956512</v>
      </c>
      <c r="F83" s="30">
        <v>10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110</v>
      </c>
      <c r="D84" s="134">
        <v>1.2118181818181819</v>
      </c>
      <c r="E84" s="134">
        <v>3.2432999905997266</v>
      </c>
      <c r="F84" s="30">
        <v>29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32</v>
      </c>
      <c r="D85" s="134">
        <v>1.95625</v>
      </c>
      <c r="E85" s="134">
        <v>5.1837175288932205</v>
      </c>
      <c r="F85" s="30">
        <v>25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41</v>
      </c>
      <c r="D86" s="134">
        <v>0.67146341463414627</v>
      </c>
      <c r="E86" s="134">
        <v>1.5863756821377617</v>
      </c>
      <c r="F86" s="30">
        <v>10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44</v>
      </c>
      <c r="D87" s="134">
        <v>0.57911363636363633</v>
      </c>
      <c r="E87" s="134">
        <v>1.0278675875248444</v>
      </c>
      <c r="F87" s="30">
        <v>5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124</v>
      </c>
      <c r="D90" s="134">
        <v>1.4382500000000003</v>
      </c>
      <c r="E90" s="134">
        <v>2.1529927162391567</v>
      </c>
      <c r="F90" s="30">
        <v>15.26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0</v>
      </c>
      <c r="D91" s="134" t="s">
        <v>961</v>
      </c>
      <c r="E91" s="134" t="s">
        <v>961</v>
      </c>
      <c r="F91" s="30" t="s">
        <v>961</v>
      </c>
      <c r="G91" s="30" t="s">
        <v>961</v>
      </c>
      <c r="H91" s="3"/>
    </row>
    <row r="92" spans="1:8" ht="12.6" customHeight="1">
      <c r="A92" s="4" t="s">
        <v>2004</v>
      </c>
      <c r="B92" s="13" t="s">
        <v>4204</v>
      </c>
      <c r="C92" s="28">
        <v>33</v>
      </c>
      <c r="D92" s="134">
        <v>0.89696969696969686</v>
      </c>
      <c r="E92" s="134">
        <v>1.1212395062175746</v>
      </c>
      <c r="F92" s="30">
        <v>5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8</v>
      </c>
      <c r="D93" s="134">
        <v>0.5</v>
      </c>
      <c r="E93" s="134">
        <v>1.0350983390135313</v>
      </c>
      <c r="F93" s="30">
        <v>3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1</v>
      </c>
      <c r="D94" s="134">
        <v>1</v>
      </c>
      <c r="E94" s="134" t="s">
        <v>961</v>
      </c>
      <c r="F94" s="30">
        <v>1</v>
      </c>
      <c r="G94" s="30">
        <v>1</v>
      </c>
      <c r="H94" s="3"/>
    </row>
    <row r="95" spans="1:8" ht="12.6" customHeight="1">
      <c r="A95" s="4" t="s">
        <v>4208</v>
      </c>
      <c r="B95" s="13" t="s">
        <v>4209</v>
      </c>
      <c r="C95" s="28">
        <v>7</v>
      </c>
      <c r="D95" s="134">
        <v>0.42857142857142855</v>
      </c>
      <c r="E95" s="134">
        <v>0.53452248382484879</v>
      </c>
      <c r="F95" s="30">
        <v>1</v>
      </c>
      <c r="G95" s="30">
        <v>0</v>
      </c>
      <c r="H95" s="3"/>
    </row>
    <row r="96" spans="1:8" ht="12.6" customHeight="1">
      <c r="A96" s="145" t="s">
        <v>559</v>
      </c>
      <c r="B96" s="13" t="s">
        <v>4210</v>
      </c>
      <c r="C96" s="28">
        <v>3</v>
      </c>
      <c r="D96" s="134">
        <v>0.3666666666666667</v>
      </c>
      <c r="E96" s="134">
        <v>0.55075705472861025</v>
      </c>
      <c r="F96" s="30">
        <v>1</v>
      </c>
      <c r="G96" s="30">
        <v>0</v>
      </c>
      <c r="H96" s="3"/>
    </row>
    <row r="97" spans="1:8" ht="12.6" customHeight="1">
      <c r="A97" s="4" t="s">
        <v>4211</v>
      </c>
      <c r="B97" s="13" t="s">
        <v>4212</v>
      </c>
      <c r="C97" s="28">
        <v>2</v>
      </c>
      <c r="D97" s="134">
        <v>8.65</v>
      </c>
      <c r="E97" s="134">
        <v>12.232947314527273</v>
      </c>
      <c r="F97" s="30">
        <v>17.3</v>
      </c>
      <c r="G97" s="30">
        <v>0</v>
      </c>
      <c r="H97" s="3"/>
    </row>
    <row r="98" spans="1:8" ht="12.6" customHeight="1">
      <c r="A98" s="145" t="s">
        <v>1127</v>
      </c>
      <c r="B98" s="13" t="s">
        <v>4213</v>
      </c>
      <c r="C98" s="28">
        <v>33</v>
      </c>
      <c r="D98" s="134">
        <v>0.87575757575757585</v>
      </c>
      <c r="E98" s="134">
        <v>0.88313727097996453</v>
      </c>
      <c r="F98" s="30">
        <v>4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340</v>
      </c>
      <c r="D99" s="134">
        <v>0.5318545294117647</v>
      </c>
      <c r="E99" s="134">
        <v>1.4729055010937684</v>
      </c>
      <c r="F99" s="30">
        <v>22.3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41</v>
      </c>
      <c r="D100" s="134">
        <v>0.35121951219512199</v>
      </c>
      <c r="E100" s="134">
        <v>0.92658565476147758</v>
      </c>
      <c r="F100" s="30">
        <v>5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53</v>
      </c>
      <c r="D101" s="134">
        <v>0.36132075471698111</v>
      </c>
      <c r="E101" s="134">
        <v>0.48799447402234236</v>
      </c>
      <c r="F101" s="30">
        <v>2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101</v>
      </c>
      <c r="D102" s="134">
        <v>1.2181188118811881</v>
      </c>
      <c r="E102" s="134">
        <v>1.4102593469793328</v>
      </c>
      <c r="F102" s="30">
        <v>7.3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7</v>
      </c>
      <c r="D103" s="134">
        <v>0.5</v>
      </c>
      <c r="E103" s="134">
        <v>0.5</v>
      </c>
      <c r="F103" s="30">
        <v>1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993</v>
      </c>
      <c r="D104" s="136">
        <v>0.42984894259818729</v>
      </c>
      <c r="E104" s="136">
        <v>0.9155792484668791</v>
      </c>
      <c r="F104" s="185">
        <v>13.27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1434</v>
      </c>
      <c r="D105" s="136">
        <v>0.20950139470013943</v>
      </c>
      <c r="E105" s="136">
        <v>0.70790559675207909</v>
      </c>
      <c r="F105" s="185">
        <v>10.8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101</v>
      </c>
      <c r="D106" s="136">
        <v>0.41069306930693067</v>
      </c>
      <c r="E106" s="136">
        <v>0.54673440979280352</v>
      </c>
      <c r="F106" s="185">
        <v>2.5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168</v>
      </c>
      <c r="D107" s="136">
        <v>0.3002380952380953</v>
      </c>
      <c r="E107" s="136">
        <v>0.55247613802856743</v>
      </c>
      <c r="F107" s="185">
        <v>2.5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1</v>
      </c>
      <c r="D108" s="136">
        <v>1</v>
      </c>
      <c r="E108" s="136" t="s">
        <v>961</v>
      </c>
      <c r="F108" s="185">
        <v>1</v>
      </c>
      <c r="G108" s="185">
        <v>1</v>
      </c>
      <c r="H108" s="3"/>
    </row>
    <row r="109" spans="1:8" ht="12.6" customHeight="1">
      <c r="A109" s="4" t="s">
        <v>1588</v>
      </c>
      <c r="B109" s="13" t="s">
        <v>2785</v>
      </c>
      <c r="C109" s="135">
        <v>21</v>
      </c>
      <c r="D109" s="136">
        <v>0.55380952380952375</v>
      </c>
      <c r="E109" s="136">
        <v>1.1280535279430501</v>
      </c>
      <c r="F109" s="185">
        <v>5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4</v>
      </c>
      <c r="D110" s="136">
        <v>0.375</v>
      </c>
      <c r="E110" s="136">
        <v>0.47871355387816905</v>
      </c>
      <c r="F110" s="185">
        <v>1</v>
      </c>
      <c r="G110" s="185">
        <v>0</v>
      </c>
    </row>
    <row r="111" spans="1:8" ht="12.6" customHeight="1">
      <c r="A111" s="105"/>
      <c r="B111" s="13" t="s">
        <v>2787</v>
      </c>
      <c r="C111" s="135">
        <v>7314</v>
      </c>
      <c r="D111" s="136">
        <v>0.54049228055783294</v>
      </c>
      <c r="E111" s="136">
        <v>1.3228233308704429</v>
      </c>
      <c r="F111" s="185">
        <v>41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1547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1703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8</v>
      </c>
      <c r="D6" s="134">
        <v>0.1875</v>
      </c>
      <c r="E6" s="134">
        <v>0.37201190457142247</v>
      </c>
      <c r="F6" s="30">
        <v>1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13</v>
      </c>
      <c r="D7" s="134">
        <v>0.26</v>
      </c>
      <c r="E7" s="134">
        <v>0.38096369030831978</v>
      </c>
      <c r="F7" s="30">
        <v>1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318</v>
      </c>
      <c r="D8" s="134">
        <v>1.8817924528301886</v>
      </c>
      <c r="E8" s="134">
        <v>8.1444978772712915</v>
      </c>
      <c r="F8" s="30">
        <v>138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141</v>
      </c>
      <c r="D9" s="134">
        <v>3.3339716312056731</v>
      </c>
      <c r="E9" s="134">
        <v>6.4344368029080865</v>
      </c>
      <c r="F9" s="30">
        <v>30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100</v>
      </c>
      <c r="D10" s="134">
        <v>1.2481</v>
      </c>
      <c r="E10" s="134">
        <v>3.6652302131177952</v>
      </c>
      <c r="F10" s="30">
        <v>35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53</v>
      </c>
      <c r="D11" s="134">
        <v>0.83754716981132071</v>
      </c>
      <c r="E11" s="134">
        <v>1.1168308625825289</v>
      </c>
      <c r="F11" s="30">
        <v>5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5</v>
      </c>
      <c r="D13" s="134">
        <v>1.34</v>
      </c>
      <c r="E13" s="134">
        <v>2.2952124084711643</v>
      </c>
      <c r="F13" s="30">
        <v>5.4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10</v>
      </c>
      <c r="D14" s="134">
        <v>0.81</v>
      </c>
      <c r="E14" s="134">
        <v>0.71094616142464995</v>
      </c>
      <c r="F14" s="30">
        <v>2</v>
      </c>
      <c r="G14" s="30">
        <v>0</v>
      </c>
      <c r="H14" s="3"/>
    </row>
    <row r="15" spans="1:8" ht="12.6" customHeight="1">
      <c r="A15" s="4" t="s">
        <v>506</v>
      </c>
      <c r="B15" s="13" t="s">
        <v>1274</v>
      </c>
      <c r="C15" s="28">
        <v>10</v>
      </c>
      <c r="D15" s="134">
        <v>0.96599999999999997</v>
      </c>
      <c r="E15" s="134">
        <v>0.86435846473298084</v>
      </c>
      <c r="F15" s="30">
        <v>2.5</v>
      </c>
      <c r="G15" s="30">
        <v>0</v>
      </c>
      <c r="H15" s="3"/>
    </row>
    <row r="16" spans="1:8" ht="12.6" customHeight="1">
      <c r="A16" s="4" t="s">
        <v>507</v>
      </c>
      <c r="B16" s="13" t="s">
        <v>1275</v>
      </c>
      <c r="C16" s="28">
        <v>118</v>
      </c>
      <c r="D16" s="134">
        <v>0.7241525423728814</v>
      </c>
      <c r="E16" s="134">
        <v>1.4011706499235403</v>
      </c>
      <c r="F16" s="30">
        <v>10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19</v>
      </c>
      <c r="D17" s="134">
        <v>2.0815789473684214</v>
      </c>
      <c r="E17" s="134">
        <v>3.2183160937875823</v>
      </c>
      <c r="F17" s="30">
        <v>14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32</v>
      </c>
      <c r="D18" s="134">
        <v>1.0521875000000001</v>
      </c>
      <c r="E18" s="134">
        <v>1.0814528291951497</v>
      </c>
      <c r="F18" s="30">
        <v>4.5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5</v>
      </c>
      <c r="D20" s="134">
        <v>0.12</v>
      </c>
      <c r="E20" s="134">
        <v>0.216794833886788</v>
      </c>
      <c r="F20" s="30">
        <v>0.5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3</v>
      </c>
      <c r="D21" s="134">
        <v>0.83333333333333337</v>
      </c>
      <c r="E21" s="134">
        <v>0.28867513459481287</v>
      </c>
      <c r="F21" s="30">
        <v>1</v>
      </c>
      <c r="G21" s="30">
        <v>0.5</v>
      </c>
      <c r="H21" s="3"/>
    </row>
    <row r="22" spans="1:8" ht="12.6" customHeight="1">
      <c r="A22" s="4" t="s">
        <v>513</v>
      </c>
      <c r="B22" s="13" t="s">
        <v>1281</v>
      </c>
      <c r="C22" s="28">
        <v>47</v>
      </c>
      <c r="D22" s="134">
        <v>0.81276595744680868</v>
      </c>
      <c r="E22" s="134">
        <v>1.0917909143032112</v>
      </c>
      <c r="F22" s="30">
        <v>5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76</v>
      </c>
      <c r="D23" s="134">
        <v>1.5180263157894738</v>
      </c>
      <c r="E23" s="134">
        <v>4.7169145338132052</v>
      </c>
      <c r="F23" s="30">
        <v>40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2</v>
      </c>
      <c r="D24" s="134">
        <v>0.5</v>
      </c>
      <c r="E24" s="134">
        <v>0.70710678118654757</v>
      </c>
      <c r="F24" s="30">
        <v>1</v>
      </c>
      <c r="G24" s="30">
        <v>0</v>
      </c>
      <c r="H24" s="3"/>
    </row>
    <row r="25" spans="1:8" ht="12.6" customHeight="1">
      <c r="A25" s="4" t="s">
        <v>515</v>
      </c>
      <c r="B25" s="13" t="s">
        <v>5453</v>
      </c>
      <c r="C25" s="28">
        <v>56</v>
      </c>
      <c r="D25" s="134">
        <v>1.2598214285714289</v>
      </c>
      <c r="E25" s="134">
        <v>1.3606288533701525</v>
      </c>
      <c r="F25" s="30">
        <v>5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3</v>
      </c>
      <c r="D26" s="134">
        <v>0</v>
      </c>
      <c r="E26" s="134">
        <v>0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93</v>
      </c>
      <c r="D27" s="134">
        <v>2.2617204301075264</v>
      </c>
      <c r="E27" s="134">
        <v>3.0605095567696039</v>
      </c>
      <c r="F27" s="30">
        <v>14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1</v>
      </c>
      <c r="D28" s="134">
        <v>1</v>
      </c>
      <c r="E28" s="134" t="s">
        <v>961</v>
      </c>
      <c r="F28" s="30">
        <v>1</v>
      </c>
      <c r="G28" s="30">
        <v>1</v>
      </c>
      <c r="H28" s="3"/>
    </row>
    <row r="29" spans="1:8" ht="12.6" customHeight="1">
      <c r="A29" s="145" t="s">
        <v>556</v>
      </c>
      <c r="B29" s="13" t="s">
        <v>5457</v>
      </c>
      <c r="C29" s="28">
        <v>7</v>
      </c>
      <c r="D29" s="134">
        <v>0.17142857142857143</v>
      </c>
      <c r="E29" s="134">
        <v>0.23603873774083295</v>
      </c>
      <c r="F29" s="30">
        <v>0.5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2</v>
      </c>
      <c r="D31" s="134">
        <v>3</v>
      </c>
      <c r="E31" s="134">
        <v>2.8284271247461903</v>
      </c>
      <c r="F31" s="30">
        <v>5</v>
      </c>
      <c r="G31" s="30">
        <v>1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0.5</v>
      </c>
      <c r="E32" s="134" t="s">
        <v>961</v>
      </c>
      <c r="F32" s="30">
        <v>0.5</v>
      </c>
      <c r="G32" s="30">
        <v>0.5</v>
      </c>
      <c r="H32" s="3"/>
    </row>
    <row r="33" spans="1:8" ht="12.6" customHeight="1">
      <c r="A33" s="4" t="s">
        <v>394</v>
      </c>
      <c r="B33" s="13" t="s">
        <v>3127</v>
      </c>
      <c r="C33" s="28">
        <v>1</v>
      </c>
      <c r="D33" s="134">
        <v>0.2</v>
      </c>
      <c r="E33" s="134" t="s">
        <v>961</v>
      </c>
      <c r="F33" s="30">
        <v>0.2</v>
      </c>
      <c r="G33" s="30">
        <v>0.2</v>
      </c>
      <c r="H33" s="3"/>
    </row>
    <row r="34" spans="1:8" ht="12.6" customHeight="1">
      <c r="A34" s="145" t="s">
        <v>820</v>
      </c>
      <c r="B34" s="13" t="s">
        <v>3128</v>
      </c>
      <c r="C34" s="28">
        <v>64</v>
      </c>
      <c r="D34" s="134">
        <v>0.61203125000000003</v>
      </c>
      <c r="E34" s="134">
        <v>1.1446052618073808</v>
      </c>
      <c r="F34" s="30">
        <v>5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7</v>
      </c>
      <c r="D35" s="134">
        <v>0.35714285714285715</v>
      </c>
      <c r="E35" s="134">
        <v>0.47559486560567094</v>
      </c>
      <c r="F35" s="30">
        <v>1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4</v>
      </c>
      <c r="D36" s="134">
        <v>0.25</v>
      </c>
      <c r="E36" s="134">
        <v>0.5</v>
      </c>
      <c r="F36" s="30">
        <v>1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0</v>
      </c>
      <c r="D37" s="134" t="s">
        <v>961</v>
      </c>
      <c r="E37" s="134" t="s">
        <v>961</v>
      </c>
      <c r="F37" s="30" t="s">
        <v>961</v>
      </c>
      <c r="G37" s="30" t="s">
        <v>961</v>
      </c>
      <c r="H37" s="3"/>
    </row>
    <row r="38" spans="1:8" ht="12.6" customHeight="1">
      <c r="A38" s="4" t="s">
        <v>2860</v>
      </c>
      <c r="B38" s="13" t="s">
        <v>2859</v>
      </c>
      <c r="C38" s="28">
        <v>7</v>
      </c>
      <c r="D38" s="134">
        <v>0</v>
      </c>
      <c r="E38" s="134">
        <v>0</v>
      </c>
      <c r="F38" s="30">
        <v>0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53</v>
      </c>
      <c r="D39" s="134">
        <v>0.31716981132075478</v>
      </c>
      <c r="E39" s="134">
        <v>0.9802911211206804</v>
      </c>
      <c r="F39" s="30">
        <v>5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3</v>
      </c>
      <c r="D40" s="134">
        <v>0.83333333333333337</v>
      </c>
      <c r="E40" s="134">
        <v>0.28867513459481287</v>
      </c>
      <c r="F40" s="30">
        <v>1</v>
      </c>
      <c r="G40" s="30">
        <v>0.5</v>
      </c>
      <c r="H40" s="3"/>
    </row>
    <row r="41" spans="1:8" ht="12.6" customHeight="1">
      <c r="A41" s="4" t="s">
        <v>3255</v>
      </c>
      <c r="B41" s="13" t="s">
        <v>3256</v>
      </c>
      <c r="C41" s="28">
        <v>0</v>
      </c>
      <c r="D41" s="134" t="s">
        <v>961</v>
      </c>
      <c r="E41" s="134" t="s">
        <v>961</v>
      </c>
      <c r="F41" s="30" t="s">
        <v>961</v>
      </c>
      <c r="G41" s="30" t="s">
        <v>961</v>
      </c>
      <c r="H41" s="3"/>
    </row>
    <row r="42" spans="1:8" ht="12.6" customHeight="1">
      <c r="A42" s="4" t="s">
        <v>3257</v>
      </c>
      <c r="B42" s="13" t="s">
        <v>3258</v>
      </c>
      <c r="C42" s="28">
        <v>4</v>
      </c>
      <c r="D42" s="134">
        <v>0.125</v>
      </c>
      <c r="E42" s="134">
        <v>0.25</v>
      </c>
      <c r="F42" s="30">
        <v>0.5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1</v>
      </c>
      <c r="D43" s="134">
        <v>5</v>
      </c>
      <c r="E43" s="134" t="s">
        <v>961</v>
      </c>
      <c r="F43" s="30">
        <v>5</v>
      </c>
      <c r="G43" s="30">
        <v>5</v>
      </c>
      <c r="H43" s="3"/>
    </row>
    <row r="44" spans="1:8" ht="12.6" customHeight="1">
      <c r="A44" s="4" t="s">
        <v>3261</v>
      </c>
      <c r="B44" s="13" t="s">
        <v>3262</v>
      </c>
      <c r="C44" s="28">
        <v>5</v>
      </c>
      <c r="D44" s="134">
        <v>0.4</v>
      </c>
      <c r="E44" s="134">
        <v>0.54772255750516607</v>
      </c>
      <c r="F44" s="30">
        <v>1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42</v>
      </c>
      <c r="D45" s="134">
        <v>0.35238095238095241</v>
      </c>
      <c r="E45" s="134">
        <v>0.52695077533706991</v>
      </c>
      <c r="F45" s="30">
        <v>2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2</v>
      </c>
      <c r="D46" s="134">
        <v>0.1</v>
      </c>
      <c r="E46" s="134">
        <v>0.14142135623730953</v>
      </c>
      <c r="F46" s="30">
        <v>0.2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3</v>
      </c>
      <c r="D47" s="134">
        <v>0</v>
      </c>
      <c r="E47" s="134">
        <v>0</v>
      </c>
      <c r="F47" s="30">
        <v>0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2</v>
      </c>
      <c r="D48" s="134">
        <v>0</v>
      </c>
      <c r="E48" s="134">
        <v>0</v>
      </c>
      <c r="F48" s="30">
        <v>0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5</v>
      </c>
      <c r="D49" s="134">
        <v>0.1</v>
      </c>
      <c r="E49" s="134">
        <v>0.22360679774997896</v>
      </c>
      <c r="F49" s="30">
        <v>0.5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1</v>
      </c>
      <c r="D51" s="134">
        <v>1</v>
      </c>
      <c r="E51" s="134" t="s">
        <v>961</v>
      </c>
      <c r="F51" s="30">
        <v>1</v>
      </c>
      <c r="G51" s="30">
        <v>1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0.05</v>
      </c>
      <c r="E52" s="134">
        <v>7.0710678118654766E-2</v>
      </c>
      <c r="F52" s="30">
        <v>0.1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7</v>
      </c>
      <c r="D53" s="134">
        <v>0.51428571428571435</v>
      </c>
      <c r="E53" s="134">
        <v>0.51777914026661798</v>
      </c>
      <c r="F53" s="30">
        <v>1.1000000000000001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3</v>
      </c>
      <c r="D55" s="134">
        <v>0</v>
      </c>
      <c r="E55" s="134">
        <v>0</v>
      </c>
      <c r="F55" s="30">
        <v>0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58</v>
      </c>
      <c r="D58" s="134">
        <v>0.42603448275862077</v>
      </c>
      <c r="E58" s="134">
        <v>0.81459265389060231</v>
      </c>
      <c r="F58" s="30">
        <v>5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57</v>
      </c>
      <c r="D59" s="134">
        <v>0.4654385964912281</v>
      </c>
      <c r="E59" s="134">
        <v>0.83243204393477288</v>
      </c>
      <c r="F59" s="30">
        <v>5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2</v>
      </c>
      <c r="D60" s="134">
        <v>0.25</v>
      </c>
      <c r="E60" s="134">
        <v>0.35355339059327379</v>
      </c>
      <c r="F60" s="30">
        <v>0.5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4</v>
      </c>
      <c r="D61" s="134">
        <v>0</v>
      </c>
      <c r="E61" s="134">
        <v>0</v>
      </c>
      <c r="F61" s="30">
        <v>0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3</v>
      </c>
      <c r="E62" s="134" t="s">
        <v>961</v>
      </c>
      <c r="F62" s="30">
        <v>3</v>
      </c>
      <c r="G62" s="30">
        <v>3</v>
      </c>
      <c r="H62" s="3"/>
    </row>
    <row r="63" spans="1:8" ht="12.6" customHeight="1">
      <c r="A63" s="145" t="s">
        <v>2455</v>
      </c>
      <c r="B63" s="13" t="s">
        <v>2797</v>
      </c>
      <c r="C63" s="28">
        <v>0</v>
      </c>
      <c r="D63" s="134" t="s">
        <v>2678</v>
      </c>
      <c r="E63" s="134" t="s">
        <v>2678</v>
      </c>
      <c r="F63" s="30" t="s">
        <v>2678</v>
      </c>
      <c r="G63" s="30" t="s">
        <v>2678</v>
      </c>
      <c r="H63" s="3"/>
    </row>
    <row r="64" spans="1:8" ht="12.6" customHeight="1">
      <c r="A64" s="4" t="s">
        <v>2798</v>
      </c>
      <c r="B64" s="13" t="s">
        <v>1248</v>
      </c>
      <c r="C64" s="28">
        <v>14</v>
      </c>
      <c r="D64" s="134">
        <v>0.15</v>
      </c>
      <c r="E64" s="134">
        <v>0.24729303701043859</v>
      </c>
      <c r="F64" s="30">
        <v>0.6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0</v>
      </c>
      <c r="D65" s="134" t="s">
        <v>961</v>
      </c>
      <c r="E65" s="134" t="s">
        <v>961</v>
      </c>
      <c r="F65" s="30" t="s">
        <v>961</v>
      </c>
      <c r="G65" s="30" t="s">
        <v>961</v>
      </c>
      <c r="H65" s="3"/>
    </row>
    <row r="66" spans="1:8" ht="12.6" customHeight="1">
      <c r="A66" s="4" t="s">
        <v>1251</v>
      </c>
      <c r="B66" s="13" t="s">
        <v>1252</v>
      </c>
      <c r="C66" s="28">
        <v>5</v>
      </c>
      <c r="D66" s="134">
        <v>1.04</v>
      </c>
      <c r="E66" s="134">
        <v>0.5412947441089746</v>
      </c>
      <c r="F66" s="30">
        <v>1.9</v>
      </c>
      <c r="G66" s="30">
        <v>0.4</v>
      </c>
      <c r="H66" s="3"/>
    </row>
    <row r="67" spans="1:8" ht="12.6" customHeight="1">
      <c r="A67" s="4" t="s">
        <v>1253</v>
      </c>
      <c r="B67" s="13" t="s">
        <v>1254</v>
      </c>
      <c r="C67" s="28">
        <v>28</v>
      </c>
      <c r="D67" s="134">
        <v>0.28999999999999998</v>
      </c>
      <c r="E67" s="134">
        <v>0.53132259852532493</v>
      </c>
      <c r="F67" s="30">
        <v>1.99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15</v>
      </c>
      <c r="D68" s="134">
        <v>0.78</v>
      </c>
      <c r="E68" s="134">
        <v>1.1440529458277457</v>
      </c>
      <c r="F68" s="30">
        <v>4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21</v>
      </c>
      <c r="D69" s="134">
        <v>0.33333333333333331</v>
      </c>
      <c r="E69" s="134">
        <v>0.48304589153964794</v>
      </c>
      <c r="F69" s="30">
        <v>1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2</v>
      </c>
      <c r="D71" s="134">
        <v>0.5</v>
      </c>
      <c r="E71" s="134">
        <v>0</v>
      </c>
      <c r="F71" s="30">
        <v>0.5</v>
      </c>
      <c r="G71" s="30">
        <v>0.5</v>
      </c>
      <c r="H71" s="3"/>
    </row>
    <row r="72" spans="1:8" ht="12.6" customHeight="1">
      <c r="A72" s="4" t="s">
        <v>1112</v>
      </c>
      <c r="B72" s="13" t="s">
        <v>5965</v>
      </c>
      <c r="C72" s="28">
        <v>12</v>
      </c>
      <c r="D72" s="134">
        <v>0.20833333333333334</v>
      </c>
      <c r="E72" s="134">
        <v>0.31754264805429416</v>
      </c>
      <c r="F72" s="30">
        <v>1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1</v>
      </c>
      <c r="D73" s="134">
        <v>0</v>
      </c>
      <c r="E73" s="134" t="s">
        <v>961</v>
      </c>
      <c r="F73" s="30">
        <v>0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0</v>
      </c>
      <c r="D74" s="134" t="s">
        <v>961</v>
      </c>
      <c r="E74" s="134" t="s">
        <v>961</v>
      </c>
      <c r="F74" s="30" t="s">
        <v>961</v>
      </c>
      <c r="G74" s="30" t="s">
        <v>961</v>
      </c>
      <c r="H74" s="3"/>
    </row>
    <row r="75" spans="1:8" ht="12.6" customHeight="1">
      <c r="A75" s="4" t="s">
        <v>5970</v>
      </c>
      <c r="B75" s="13" t="s">
        <v>5971</v>
      </c>
      <c r="C75" s="28">
        <v>13</v>
      </c>
      <c r="D75" s="134">
        <v>0.38461538461538464</v>
      </c>
      <c r="E75" s="134">
        <v>0.76794764778830449</v>
      </c>
      <c r="F75" s="30">
        <v>2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15</v>
      </c>
      <c r="D76" s="134">
        <v>0.48</v>
      </c>
      <c r="E76" s="134">
        <v>0.79120161779409925</v>
      </c>
      <c r="F76" s="30">
        <v>2.5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155</v>
      </c>
      <c r="D77" s="134">
        <v>0.45322580645161292</v>
      </c>
      <c r="E77" s="134">
        <v>0.96985267021703114</v>
      </c>
      <c r="F77" s="30">
        <v>10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0</v>
      </c>
      <c r="D78" s="134" t="s">
        <v>961</v>
      </c>
      <c r="E78" s="134" t="s">
        <v>961</v>
      </c>
      <c r="F78" s="30" t="s">
        <v>961</v>
      </c>
      <c r="G78" s="30" t="s">
        <v>961</v>
      </c>
      <c r="H78" s="3"/>
    </row>
    <row r="79" spans="1:8" ht="12.6" customHeight="1">
      <c r="A79" s="4" t="s">
        <v>1743</v>
      </c>
      <c r="B79" s="13" t="s">
        <v>1744</v>
      </c>
      <c r="C79" s="28">
        <v>5</v>
      </c>
      <c r="D79" s="134">
        <v>0</v>
      </c>
      <c r="E79" s="134">
        <v>0</v>
      </c>
      <c r="F79" s="30">
        <v>0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0</v>
      </c>
      <c r="D80" s="134" t="s">
        <v>961</v>
      </c>
      <c r="E80" s="134" t="s">
        <v>961</v>
      </c>
      <c r="F80" s="30" t="s">
        <v>961</v>
      </c>
      <c r="G80" s="30" t="s">
        <v>961</v>
      </c>
      <c r="H80" s="3"/>
    </row>
    <row r="81" spans="1:8" ht="12.6" customHeight="1">
      <c r="A81" s="4" t="s">
        <v>1746</v>
      </c>
      <c r="B81" s="13" t="s">
        <v>1747</v>
      </c>
      <c r="C81" s="28">
        <v>54</v>
      </c>
      <c r="D81" s="134">
        <v>0.14037037037037037</v>
      </c>
      <c r="E81" s="134">
        <v>0.36581242209925624</v>
      </c>
      <c r="F81" s="30">
        <v>2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358</v>
      </c>
      <c r="D82" s="134">
        <v>0.45583798882681564</v>
      </c>
      <c r="E82" s="134">
        <v>0.99777525438983239</v>
      </c>
      <c r="F82" s="30">
        <v>11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126</v>
      </c>
      <c r="D83" s="134">
        <v>0.40793650793650799</v>
      </c>
      <c r="E83" s="134">
        <v>0.95604210573410819</v>
      </c>
      <c r="F83" s="30">
        <v>6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222</v>
      </c>
      <c r="D84" s="134">
        <v>1.8491036036036037</v>
      </c>
      <c r="E84" s="134">
        <v>5.1970084166210855</v>
      </c>
      <c r="F84" s="30">
        <v>55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100</v>
      </c>
      <c r="D85" s="134">
        <v>1.2260999999999997</v>
      </c>
      <c r="E85" s="134">
        <v>2.5940568808355189</v>
      </c>
      <c r="F85" s="30">
        <v>25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131</v>
      </c>
      <c r="D86" s="134">
        <v>1.3175572519083967</v>
      </c>
      <c r="E86" s="134">
        <v>2.0893679911557554</v>
      </c>
      <c r="F86" s="30">
        <v>19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93</v>
      </c>
      <c r="D87" s="134">
        <v>1.2150645161290321</v>
      </c>
      <c r="E87" s="134">
        <v>3.365484162489305</v>
      </c>
      <c r="F87" s="30">
        <v>30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118</v>
      </c>
      <c r="D90" s="134">
        <v>3.0130593220338988</v>
      </c>
      <c r="E90" s="134">
        <v>6.638829005863939</v>
      </c>
      <c r="F90" s="30">
        <v>40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0</v>
      </c>
      <c r="D91" s="134" t="s">
        <v>961</v>
      </c>
      <c r="E91" s="134" t="s">
        <v>961</v>
      </c>
      <c r="F91" s="30" t="s">
        <v>961</v>
      </c>
      <c r="G91" s="30" t="s">
        <v>961</v>
      </c>
      <c r="H91" s="3"/>
    </row>
    <row r="92" spans="1:8" ht="12.6" customHeight="1">
      <c r="A92" s="4" t="s">
        <v>2004</v>
      </c>
      <c r="B92" s="13" t="s">
        <v>4204</v>
      </c>
      <c r="C92" s="28">
        <v>52</v>
      </c>
      <c r="D92" s="134">
        <v>1.3313461538461542</v>
      </c>
      <c r="E92" s="134">
        <v>1.5955563647587545</v>
      </c>
      <c r="F92" s="30">
        <v>5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63</v>
      </c>
      <c r="D93" s="134">
        <v>1.4357142857142857</v>
      </c>
      <c r="E93" s="134">
        <v>1.9430278286368272</v>
      </c>
      <c r="F93" s="30">
        <v>10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2</v>
      </c>
      <c r="D94" s="134">
        <v>1.75</v>
      </c>
      <c r="E94" s="134">
        <v>1.0606601717798212</v>
      </c>
      <c r="F94" s="30">
        <v>2.5</v>
      </c>
      <c r="G94" s="30">
        <v>1</v>
      </c>
      <c r="H94" s="3"/>
    </row>
    <row r="95" spans="1:8" ht="12.6" customHeight="1">
      <c r="A95" s="4" t="s">
        <v>4208</v>
      </c>
      <c r="B95" s="13" t="s">
        <v>4209</v>
      </c>
      <c r="C95" s="28">
        <v>15</v>
      </c>
      <c r="D95" s="134">
        <v>0.90666666666666651</v>
      </c>
      <c r="E95" s="134">
        <v>0.96987971762825664</v>
      </c>
      <c r="F95" s="30">
        <v>3</v>
      </c>
      <c r="G95" s="30">
        <v>0</v>
      </c>
      <c r="H95" s="3"/>
    </row>
    <row r="96" spans="1:8" ht="12.6" customHeight="1">
      <c r="A96" s="145" t="s">
        <v>559</v>
      </c>
      <c r="B96" s="13" t="s">
        <v>4210</v>
      </c>
      <c r="C96" s="28">
        <v>1</v>
      </c>
      <c r="D96" s="134">
        <v>0</v>
      </c>
      <c r="E96" s="134" t="s">
        <v>961</v>
      </c>
      <c r="F96" s="30">
        <v>0</v>
      </c>
      <c r="G96" s="30">
        <v>0</v>
      </c>
      <c r="H96" s="3"/>
    </row>
    <row r="97" spans="1:8" ht="12.6" customHeight="1">
      <c r="A97" s="4" t="s">
        <v>4211</v>
      </c>
      <c r="B97" s="13" t="s">
        <v>4212</v>
      </c>
      <c r="C97" s="28">
        <v>0</v>
      </c>
      <c r="D97" s="134" t="s">
        <v>961</v>
      </c>
      <c r="E97" s="134" t="s">
        <v>961</v>
      </c>
      <c r="F97" s="30" t="s">
        <v>961</v>
      </c>
      <c r="G97" s="30" t="s">
        <v>961</v>
      </c>
      <c r="H97" s="3"/>
    </row>
    <row r="98" spans="1:8" ht="12.6" customHeight="1">
      <c r="A98" s="145" t="s">
        <v>1127</v>
      </c>
      <c r="B98" s="13" t="s">
        <v>4213</v>
      </c>
      <c r="C98" s="28">
        <v>24</v>
      </c>
      <c r="D98" s="134">
        <v>0.55958333333333332</v>
      </c>
      <c r="E98" s="134">
        <v>0.48739305776100589</v>
      </c>
      <c r="F98" s="30">
        <v>1.33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239</v>
      </c>
      <c r="D99" s="134">
        <v>0.97167364016736402</v>
      </c>
      <c r="E99" s="134">
        <v>2.8970099991298857</v>
      </c>
      <c r="F99" s="30">
        <v>30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33</v>
      </c>
      <c r="D100" s="134">
        <v>0.43939393939393939</v>
      </c>
      <c r="E100" s="134">
        <v>1.0213163668580472</v>
      </c>
      <c r="F100" s="30">
        <v>5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31</v>
      </c>
      <c r="D101" s="134">
        <v>0.33225806451612905</v>
      </c>
      <c r="E101" s="134">
        <v>0.53127964812905182</v>
      </c>
      <c r="F101" s="30">
        <v>2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29</v>
      </c>
      <c r="D102" s="134">
        <v>1.2731034482758621</v>
      </c>
      <c r="E102" s="134">
        <v>1.4921726811414378</v>
      </c>
      <c r="F102" s="30">
        <v>7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5</v>
      </c>
      <c r="D103" s="134">
        <v>0.3</v>
      </c>
      <c r="E103" s="134">
        <v>0.44721359549995793</v>
      </c>
      <c r="F103" s="30">
        <v>1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1344</v>
      </c>
      <c r="D104" s="136">
        <v>0.87284970238095261</v>
      </c>
      <c r="E104" s="136">
        <v>5.6029494403930515</v>
      </c>
      <c r="F104" s="185">
        <v>200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1422</v>
      </c>
      <c r="D105" s="136">
        <v>0.28623066104078743</v>
      </c>
      <c r="E105" s="136">
        <v>0.86707262614905267</v>
      </c>
      <c r="F105" s="185">
        <v>18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76</v>
      </c>
      <c r="D106" s="136">
        <v>1.1092105263157894</v>
      </c>
      <c r="E106" s="136">
        <v>3.3270514526260411</v>
      </c>
      <c r="F106" s="185">
        <v>28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184</v>
      </c>
      <c r="D107" s="136">
        <v>0.68608695652173912</v>
      </c>
      <c r="E107" s="136">
        <v>1.2786356770335467</v>
      </c>
      <c r="F107" s="185">
        <v>7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0</v>
      </c>
      <c r="D108" s="136" t="s">
        <v>961</v>
      </c>
      <c r="E108" s="136" t="s">
        <v>961</v>
      </c>
      <c r="F108" s="185" t="s">
        <v>961</v>
      </c>
      <c r="G108" s="185" t="s">
        <v>961</v>
      </c>
      <c r="H108" s="3"/>
    </row>
    <row r="109" spans="1:8" ht="12.6" customHeight="1">
      <c r="A109" s="4" t="s">
        <v>1588</v>
      </c>
      <c r="B109" s="13" t="s">
        <v>2785</v>
      </c>
      <c r="C109" s="135">
        <v>21</v>
      </c>
      <c r="D109" s="136">
        <v>0.97666666666666679</v>
      </c>
      <c r="E109" s="136">
        <v>1.9820023545226513</v>
      </c>
      <c r="F109" s="185">
        <v>9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4</v>
      </c>
      <c r="D110" s="136">
        <v>0.25</v>
      </c>
      <c r="E110" s="136">
        <v>0.28867513459481287</v>
      </c>
      <c r="F110" s="185">
        <v>0.5</v>
      </c>
      <c r="G110" s="185">
        <v>0</v>
      </c>
    </row>
    <row r="111" spans="1:8" ht="12.6" customHeight="1">
      <c r="A111" s="105"/>
      <c r="B111" s="13" t="s">
        <v>2787</v>
      </c>
      <c r="C111" s="135">
        <v>6494</v>
      </c>
      <c r="D111" s="136">
        <v>0.89804789036033317</v>
      </c>
      <c r="E111" s="136">
        <v>3.8399741412980881</v>
      </c>
      <c r="F111" s="185">
        <v>200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1548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1174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10</v>
      </c>
      <c r="D6" s="134">
        <v>7.1999999999999995E-2</v>
      </c>
      <c r="E6" s="134">
        <v>0.22069586916538936</v>
      </c>
      <c r="F6" s="30">
        <v>0.7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6</v>
      </c>
      <c r="D7" s="134">
        <v>1.6666666666666666E-2</v>
      </c>
      <c r="E7" s="134">
        <v>4.0824829046386304E-2</v>
      </c>
      <c r="F7" s="30">
        <v>0.1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38</v>
      </c>
      <c r="D8" s="134">
        <v>7.3947368421052637E-2</v>
      </c>
      <c r="E8" s="134">
        <v>0.15589825985340583</v>
      </c>
      <c r="F8" s="30">
        <v>0.5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9</v>
      </c>
      <c r="D9" s="134">
        <v>5.6111111111111119E-3</v>
      </c>
      <c r="E9" s="134">
        <v>1.6646654652245029E-2</v>
      </c>
      <c r="F9" s="30">
        <v>0.05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20</v>
      </c>
      <c r="D10" s="134">
        <v>4.5249999999999999E-2</v>
      </c>
      <c r="E10" s="134">
        <v>0.12227530412965655</v>
      </c>
      <c r="F10" s="30">
        <v>0.5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9</v>
      </c>
      <c r="D11" s="134">
        <v>0</v>
      </c>
      <c r="E11" s="134">
        <v>0</v>
      </c>
      <c r="F11" s="30">
        <v>0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</v>
      </c>
      <c r="D13" s="134">
        <v>0.16666666666666666</v>
      </c>
      <c r="E13" s="134">
        <v>0.28867513459481287</v>
      </c>
      <c r="F13" s="30">
        <v>0.5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1</v>
      </c>
      <c r="D14" s="134">
        <v>0</v>
      </c>
      <c r="E14" s="134" t="s">
        <v>961</v>
      </c>
      <c r="F14" s="30">
        <v>0</v>
      </c>
      <c r="G14" s="30">
        <v>0</v>
      </c>
      <c r="H14" s="3"/>
    </row>
    <row r="15" spans="1:8" ht="12.6" customHeight="1">
      <c r="A15" s="4" t="s">
        <v>506</v>
      </c>
      <c r="B15" s="13" t="s">
        <v>1274</v>
      </c>
      <c r="C15" s="28">
        <v>0</v>
      </c>
      <c r="D15" s="134" t="s">
        <v>961</v>
      </c>
      <c r="E15" s="134" t="s">
        <v>961</v>
      </c>
      <c r="F15" s="30" t="s">
        <v>961</v>
      </c>
      <c r="G15" s="30" t="s">
        <v>961</v>
      </c>
      <c r="H15" s="3"/>
    </row>
    <row r="16" spans="1:8" ht="12.6" customHeight="1">
      <c r="A16" s="4" t="s">
        <v>507</v>
      </c>
      <c r="B16" s="13" t="s">
        <v>1275</v>
      </c>
      <c r="C16" s="28">
        <v>85</v>
      </c>
      <c r="D16" s="134">
        <v>4.6764705882352924E-2</v>
      </c>
      <c r="E16" s="134">
        <v>0.12805018055237485</v>
      </c>
      <c r="F16" s="30">
        <v>0.5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1</v>
      </c>
      <c r="D17" s="134">
        <v>0</v>
      </c>
      <c r="E17" s="134" t="s">
        <v>961</v>
      </c>
      <c r="F17" s="30">
        <v>0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4</v>
      </c>
      <c r="D18" s="134">
        <v>0.05</v>
      </c>
      <c r="E18" s="134">
        <v>0.1</v>
      </c>
      <c r="F18" s="30">
        <v>0.2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3</v>
      </c>
      <c r="D20" s="134">
        <v>3.3333333333333333E-2</v>
      </c>
      <c r="E20" s="134">
        <v>5.7735026918962581E-2</v>
      </c>
      <c r="F20" s="30">
        <v>0.1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2</v>
      </c>
      <c r="D21" s="134">
        <v>0.1</v>
      </c>
      <c r="E21" s="134">
        <v>0</v>
      </c>
      <c r="F21" s="30">
        <v>0.1</v>
      </c>
      <c r="G21" s="30">
        <v>0.1</v>
      </c>
      <c r="H21" s="3"/>
    </row>
    <row r="22" spans="1:8" ht="12.6" customHeight="1">
      <c r="A22" s="4" t="s">
        <v>513</v>
      </c>
      <c r="B22" s="13" t="s">
        <v>1281</v>
      </c>
      <c r="C22" s="28">
        <v>4</v>
      </c>
      <c r="D22" s="134">
        <v>1.2500000000000001E-2</v>
      </c>
      <c r="E22" s="134">
        <v>2.5000000000000001E-2</v>
      </c>
      <c r="F22" s="30">
        <v>0.05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9</v>
      </c>
      <c r="D23" s="134">
        <v>0.84777777777777774</v>
      </c>
      <c r="E23" s="134">
        <v>2.3128001306737347</v>
      </c>
      <c r="F23" s="30">
        <v>7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1</v>
      </c>
      <c r="D24" s="134">
        <v>0</v>
      </c>
      <c r="E24" s="134" t="s">
        <v>961</v>
      </c>
      <c r="F24" s="30">
        <v>0</v>
      </c>
      <c r="G24" s="30">
        <v>0</v>
      </c>
      <c r="H24" s="3"/>
    </row>
    <row r="25" spans="1:8" ht="12.6" customHeight="1">
      <c r="A25" s="4" t="s">
        <v>515</v>
      </c>
      <c r="B25" s="13" t="s">
        <v>5453</v>
      </c>
      <c r="C25" s="28">
        <v>4</v>
      </c>
      <c r="D25" s="134">
        <v>0.15</v>
      </c>
      <c r="E25" s="134">
        <v>0.23804761428476168</v>
      </c>
      <c r="F25" s="30">
        <v>0.5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1</v>
      </c>
      <c r="D26" s="134">
        <v>0</v>
      </c>
      <c r="E26" s="134" t="s">
        <v>961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55</v>
      </c>
      <c r="D27" s="134">
        <v>2.473636363636364E-2</v>
      </c>
      <c r="E27" s="134">
        <v>7.1885509186319529E-2</v>
      </c>
      <c r="F27" s="30">
        <v>0.5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14</v>
      </c>
      <c r="D29" s="134">
        <v>3.9071428571428576E-2</v>
      </c>
      <c r="E29" s="134">
        <v>0.13294212985397028</v>
      </c>
      <c r="F29" s="30">
        <v>0.5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6</v>
      </c>
      <c r="D31" s="134">
        <v>8.4166666666666667E-2</v>
      </c>
      <c r="E31" s="134">
        <v>9.7489315653904715E-2</v>
      </c>
      <c r="F31" s="30">
        <v>0.2</v>
      </c>
      <c r="G31" s="30">
        <v>0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0.02</v>
      </c>
      <c r="E32" s="134" t="s">
        <v>961</v>
      </c>
      <c r="F32" s="30">
        <v>0.02</v>
      </c>
      <c r="G32" s="30">
        <v>0.02</v>
      </c>
      <c r="H32" s="3"/>
    </row>
    <row r="33" spans="1:8" ht="12.6" customHeight="1">
      <c r="A33" s="4" t="s">
        <v>394</v>
      </c>
      <c r="B33" s="13" t="s">
        <v>3127</v>
      </c>
      <c r="C33" s="28">
        <v>0</v>
      </c>
      <c r="D33" s="134" t="s">
        <v>961</v>
      </c>
      <c r="E33" s="134" t="s">
        <v>961</v>
      </c>
      <c r="F33" s="30" t="s">
        <v>961</v>
      </c>
      <c r="G33" s="30" t="s">
        <v>961</v>
      </c>
      <c r="H33" s="3"/>
    </row>
    <row r="34" spans="1:8" ht="12.6" customHeight="1">
      <c r="A34" s="145" t="s">
        <v>820</v>
      </c>
      <c r="B34" s="13" t="s">
        <v>3128</v>
      </c>
      <c r="C34" s="28">
        <v>92</v>
      </c>
      <c r="D34" s="134">
        <v>7.3989130434782599E-2</v>
      </c>
      <c r="E34" s="134">
        <v>0.15390181646531489</v>
      </c>
      <c r="F34" s="30">
        <v>0.5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9</v>
      </c>
      <c r="D35" s="134">
        <v>3.4444444444444451E-2</v>
      </c>
      <c r="E35" s="134">
        <v>4.9272484996981607E-2</v>
      </c>
      <c r="F35" s="30">
        <v>0.1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8</v>
      </c>
      <c r="D36" s="134">
        <v>1.4375000000000001E-2</v>
      </c>
      <c r="E36" s="134">
        <v>2.5275270240183105E-2</v>
      </c>
      <c r="F36" s="30">
        <v>0.06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1</v>
      </c>
      <c r="D37" s="134">
        <v>0</v>
      </c>
      <c r="E37" s="134" t="s">
        <v>961</v>
      </c>
      <c r="F37" s="30">
        <v>0</v>
      </c>
      <c r="G37" s="30">
        <v>0</v>
      </c>
      <c r="H37" s="3"/>
    </row>
    <row r="38" spans="1:8" ht="12.6" customHeight="1">
      <c r="A38" s="4" t="s">
        <v>2860</v>
      </c>
      <c r="B38" s="13" t="s">
        <v>2859</v>
      </c>
      <c r="C38" s="28">
        <v>12</v>
      </c>
      <c r="D38" s="134">
        <v>5.4166666666666669E-3</v>
      </c>
      <c r="E38" s="134">
        <v>7.8213964497551493E-3</v>
      </c>
      <c r="F38" s="30">
        <v>0.02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63</v>
      </c>
      <c r="D39" s="134">
        <v>3.966666666666667E-2</v>
      </c>
      <c r="E39" s="134">
        <v>0.12963061665437509</v>
      </c>
      <c r="F39" s="30">
        <v>0.75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6</v>
      </c>
      <c r="D40" s="134">
        <v>0.1075</v>
      </c>
      <c r="E40" s="134">
        <v>0.19579964249201273</v>
      </c>
      <c r="F40" s="30">
        <v>0.5</v>
      </c>
      <c r="G40" s="30">
        <v>0</v>
      </c>
      <c r="H40" s="3"/>
    </row>
    <row r="41" spans="1:8" ht="12.6" customHeight="1">
      <c r="A41" s="4" t="s">
        <v>3255</v>
      </c>
      <c r="B41" s="13" t="s">
        <v>3256</v>
      </c>
      <c r="C41" s="28">
        <v>3</v>
      </c>
      <c r="D41" s="134">
        <v>1.1666666666666665E-2</v>
      </c>
      <c r="E41" s="134">
        <v>1.607275126832159E-2</v>
      </c>
      <c r="F41" s="30">
        <v>0.03</v>
      </c>
      <c r="G41" s="30">
        <v>0</v>
      </c>
      <c r="H41" s="3"/>
    </row>
    <row r="42" spans="1:8" ht="12.6" customHeight="1">
      <c r="A42" s="4" t="s">
        <v>3257</v>
      </c>
      <c r="B42" s="13" t="s">
        <v>3258</v>
      </c>
      <c r="C42" s="28">
        <v>5</v>
      </c>
      <c r="D42" s="134">
        <v>0</v>
      </c>
      <c r="E42" s="134">
        <v>0</v>
      </c>
      <c r="F42" s="30">
        <v>0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3</v>
      </c>
      <c r="D43" s="134">
        <v>2.3333333333333334E-2</v>
      </c>
      <c r="E43" s="134">
        <v>2.5166114784235839E-2</v>
      </c>
      <c r="F43" s="30">
        <v>0.05</v>
      </c>
      <c r="G43" s="30">
        <v>0</v>
      </c>
      <c r="H43" s="3"/>
    </row>
    <row r="44" spans="1:8" ht="12.6" customHeight="1">
      <c r="A44" s="4" t="s">
        <v>3261</v>
      </c>
      <c r="B44" s="13" t="s">
        <v>3262</v>
      </c>
      <c r="C44" s="28">
        <v>7</v>
      </c>
      <c r="D44" s="134">
        <v>7.8571428571428577E-3</v>
      </c>
      <c r="E44" s="134">
        <v>1.8676443018131796E-2</v>
      </c>
      <c r="F44" s="30">
        <v>0.05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68</v>
      </c>
      <c r="D45" s="134">
        <v>3.9491176470588238E-2</v>
      </c>
      <c r="E45" s="134">
        <v>0.13720425751117302</v>
      </c>
      <c r="F45" s="30">
        <v>1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3</v>
      </c>
      <c r="D46" s="134">
        <v>0.05</v>
      </c>
      <c r="E46" s="134">
        <v>0.05</v>
      </c>
      <c r="F46" s="30">
        <v>0.1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6</v>
      </c>
      <c r="D47" s="134">
        <v>2.6666666666666668E-2</v>
      </c>
      <c r="E47" s="134">
        <v>4.3204937989385739E-2</v>
      </c>
      <c r="F47" s="30">
        <v>0.1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0</v>
      </c>
      <c r="E48" s="134">
        <v>0</v>
      </c>
      <c r="F48" s="30">
        <v>0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26</v>
      </c>
      <c r="D49" s="134">
        <v>2.1807692307692309E-2</v>
      </c>
      <c r="E49" s="134">
        <v>4.540750530982228E-2</v>
      </c>
      <c r="F49" s="30">
        <v>0.17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1</v>
      </c>
      <c r="D52" s="134">
        <v>0</v>
      </c>
      <c r="E52" s="134" t="s">
        <v>961</v>
      </c>
      <c r="F52" s="30">
        <v>0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3</v>
      </c>
      <c r="D53" s="134">
        <v>0</v>
      </c>
      <c r="E53" s="134">
        <v>0</v>
      </c>
      <c r="F53" s="30">
        <v>0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4</v>
      </c>
      <c r="D55" s="134">
        <v>0</v>
      </c>
      <c r="E55" s="134">
        <v>0</v>
      </c>
      <c r="F55" s="30">
        <v>0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78</v>
      </c>
      <c r="D58" s="134">
        <v>3.2217948717948725E-2</v>
      </c>
      <c r="E58" s="134">
        <v>8.6750522650605275E-2</v>
      </c>
      <c r="F58" s="30">
        <v>0.5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73</v>
      </c>
      <c r="D59" s="134">
        <v>4.3068493150684936E-2</v>
      </c>
      <c r="E59" s="134">
        <v>0.11510253023176087</v>
      </c>
      <c r="F59" s="30">
        <v>0.5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3</v>
      </c>
      <c r="D60" s="134">
        <v>0</v>
      </c>
      <c r="E60" s="134">
        <v>0</v>
      </c>
      <c r="F60" s="30">
        <v>0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5</v>
      </c>
      <c r="D61" s="134">
        <v>0.3</v>
      </c>
      <c r="E61" s="134">
        <v>0.67082039324993692</v>
      </c>
      <c r="F61" s="30">
        <v>1.5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0.01</v>
      </c>
      <c r="E62" s="134" t="s">
        <v>961</v>
      </c>
      <c r="F62" s="30">
        <v>0.01</v>
      </c>
      <c r="G62" s="30">
        <v>0.01</v>
      </c>
      <c r="H62" s="3"/>
    </row>
    <row r="63" spans="1:8" ht="12.6" customHeight="1">
      <c r="A63" s="145" t="s">
        <v>2455</v>
      </c>
      <c r="B63" s="13" t="s">
        <v>2797</v>
      </c>
      <c r="C63" s="28">
        <v>27</v>
      </c>
      <c r="D63" s="134">
        <v>8.1222222222222223E-2</v>
      </c>
      <c r="E63" s="134">
        <v>0.14308263705160396</v>
      </c>
      <c r="F63" s="30">
        <v>0.5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13</v>
      </c>
      <c r="D64" s="134">
        <v>8.461538461538462E-2</v>
      </c>
      <c r="E64" s="134">
        <v>0.1863963243832607</v>
      </c>
      <c r="F64" s="30">
        <v>0.5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1</v>
      </c>
      <c r="D65" s="134">
        <v>0.05</v>
      </c>
      <c r="E65" s="134" t="s">
        <v>961</v>
      </c>
      <c r="F65" s="30">
        <v>0.05</v>
      </c>
      <c r="G65" s="30">
        <v>0.05</v>
      </c>
      <c r="H65" s="3"/>
    </row>
    <row r="66" spans="1:8" ht="12.6" customHeight="1">
      <c r="A66" s="4" t="s">
        <v>1251</v>
      </c>
      <c r="B66" s="13" t="s">
        <v>1252</v>
      </c>
      <c r="C66" s="28">
        <v>1</v>
      </c>
      <c r="D66" s="134">
        <v>0.02</v>
      </c>
      <c r="E66" s="134" t="s">
        <v>961</v>
      </c>
      <c r="F66" s="30">
        <v>0.02</v>
      </c>
      <c r="G66" s="30">
        <v>0.02</v>
      </c>
      <c r="H66" s="3"/>
    </row>
    <row r="67" spans="1:8" ht="12.6" customHeight="1">
      <c r="A67" s="4" t="s">
        <v>1253</v>
      </c>
      <c r="B67" s="13" t="s">
        <v>1254</v>
      </c>
      <c r="C67" s="28">
        <v>36</v>
      </c>
      <c r="D67" s="134">
        <v>9.3611111111111135E-3</v>
      </c>
      <c r="E67" s="134">
        <v>2.7868213103593525E-2</v>
      </c>
      <c r="F67" s="30">
        <v>0.1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17</v>
      </c>
      <c r="D68" s="134">
        <v>4.3529411764705879E-2</v>
      </c>
      <c r="E68" s="134">
        <v>0.12210094064290558</v>
      </c>
      <c r="F68" s="30">
        <v>0.5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23</v>
      </c>
      <c r="D69" s="134">
        <v>0.10565217391304349</v>
      </c>
      <c r="E69" s="134">
        <v>0.18874769322989021</v>
      </c>
      <c r="F69" s="30">
        <v>0.5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2</v>
      </c>
      <c r="D71" s="134">
        <v>0</v>
      </c>
      <c r="E71" s="134">
        <v>0</v>
      </c>
      <c r="F71" s="30">
        <v>0</v>
      </c>
      <c r="G71" s="30">
        <v>0</v>
      </c>
      <c r="H71" s="3"/>
    </row>
    <row r="72" spans="1:8" ht="12.6" customHeight="1">
      <c r="A72" s="4" t="s">
        <v>1112</v>
      </c>
      <c r="B72" s="13" t="s">
        <v>5965</v>
      </c>
      <c r="C72" s="28">
        <v>17</v>
      </c>
      <c r="D72" s="134">
        <v>1.4058823529411764E-2</v>
      </c>
      <c r="E72" s="134">
        <v>2.7453302597855361E-2</v>
      </c>
      <c r="F72" s="30">
        <v>0.112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1</v>
      </c>
      <c r="D73" s="134">
        <v>0</v>
      </c>
      <c r="E73" s="134" t="s">
        <v>961</v>
      </c>
      <c r="F73" s="30">
        <v>0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1</v>
      </c>
      <c r="D74" s="134">
        <v>5.0000000000000001E-3</v>
      </c>
      <c r="E74" s="134" t="s">
        <v>961</v>
      </c>
      <c r="F74" s="30">
        <v>5.0000000000000001E-3</v>
      </c>
      <c r="G74" s="30">
        <v>5.0000000000000001E-3</v>
      </c>
      <c r="H74" s="3"/>
    </row>
    <row r="75" spans="1:8" ht="12.6" customHeight="1">
      <c r="A75" s="4" t="s">
        <v>5970</v>
      </c>
      <c r="B75" s="13" t="s">
        <v>5971</v>
      </c>
      <c r="C75" s="28">
        <v>56</v>
      </c>
      <c r="D75" s="134">
        <v>1.3839285714285719E-2</v>
      </c>
      <c r="E75" s="134">
        <v>6.6810390260447106E-2</v>
      </c>
      <c r="F75" s="30">
        <v>0.5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29</v>
      </c>
      <c r="D76" s="134">
        <v>0.13372413793103446</v>
      </c>
      <c r="E76" s="134">
        <v>0.39025210684447525</v>
      </c>
      <c r="F76" s="30">
        <v>2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216</v>
      </c>
      <c r="D77" s="134">
        <v>2.3060185185185163E-2</v>
      </c>
      <c r="E77" s="134">
        <v>7.2016542595485705E-2</v>
      </c>
      <c r="F77" s="30">
        <v>0.5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0</v>
      </c>
      <c r="D78" s="134" t="s">
        <v>961</v>
      </c>
      <c r="E78" s="134" t="s">
        <v>961</v>
      </c>
      <c r="F78" s="30" t="s">
        <v>961</v>
      </c>
      <c r="G78" s="30" t="s">
        <v>961</v>
      </c>
      <c r="H78" s="3"/>
    </row>
    <row r="79" spans="1:8" ht="12.6" customHeight="1">
      <c r="A79" s="4" t="s">
        <v>1743</v>
      </c>
      <c r="B79" s="13" t="s">
        <v>1744</v>
      </c>
      <c r="C79" s="28">
        <v>15</v>
      </c>
      <c r="D79" s="134">
        <v>0</v>
      </c>
      <c r="E79" s="134">
        <v>0</v>
      </c>
      <c r="F79" s="30">
        <v>0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5</v>
      </c>
      <c r="D80" s="134">
        <v>6.0000000000000001E-3</v>
      </c>
      <c r="E80" s="134">
        <v>8.9442719099991595E-3</v>
      </c>
      <c r="F80" s="30">
        <v>0.02</v>
      </c>
      <c r="G80" s="30">
        <v>0</v>
      </c>
      <c r="H80" s="3"/>
    </row>
    <row r="81" spans="1:8" ht="12.6" customHeight="1">
      <c r="A81" s="4" t="s">
        <v>1746</v>
      </c>
      <c r="B81" s="13" t="s">
        <v>1747</v>
      </c>
      <c r="C81" s="28">
        <v>94</v>
      </c>
      <c r="D81" s="134">
        <v>8.0531914893617017E-3</v>
      </c>
      <c r="E81" s="134">
        <v>5.2801080760622877E-2</v>
      </c>
      <c r="F81" s="30">
        <v>0.5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416</v>
      </c>
      <c r="D82" s="134">
        <v>3.7044471153846133E-2</v>
      </c>
      <c r="E82" s="134">
        <v>0.10271763175313503</v>
      </c>
      <c r="F82" s="30">
        <v>0.5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117</v>
      </c>
      <c r="D83" s="134">
        <v>9.9615384615384626E-3</v>
      </c>
      <c r="E83" s="134">
        <v>3.2874510213091589E-2</v>
      </c>
      <c r="F83" s="30">
        <v>0.26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45</v>
      </c>
      <c r="D84" s="134">
        <v>0.19901111111111108</v>
      </c>
      <c r="E84" s="134">
        <v>0.9036368783024975</v>
      </c>
      <c r="F84" s="30">
        <v>6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3</v>
      </c>
      <c r="D85" s="134">
        <v>0</v>
      </c>
      <c r="E85" s="134">
        <v>0</v>
      </c>
      <c r="F85" s="30">
        <v>0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11</v>
      </c>
      <c r="D86" s="134">
        <v>0.46363636363636362</v>
      </c>
      <c r="E86" s="134">
        <v>1.5048406741397757</v>
      </c>
      <c r="F86" s="30">
        <v>5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16</v>
      </c>
      <c r="D87" s="134">
        <v>5.3249999999999992E-2</v>
      </c>
      <c r="E87" s="134">
        <v>0.12573318310348042</v>
      </c>
      <c r="F87" s="30">
        <v>0.5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14</v>
      </c>
      <c r="D90" s="134">
        <v>0.8</v>
      </c>
      <c r="E90" s="134">
        <v>1.7884243172305443</v>
      </c>
      <c r="F90" s="30">
        <v>5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0</v>
      </c>
      <c r="D91" s="134" t="s">
        <v>961</v>
      </c>
      <c r="E91" s="134" t="s">
        <v>961</v>
      </c>
      <c r="F91" s="30" t="s">
        <v>961</v>
      </c>
      <c r="G91" s="30" t="s">
        <v>961</v>
      </c>
      <c r="H91" s="3"/>
    </row>
    <row r="92" spans="1:8" ht="12.6" customHeight="1">
      <c r="A92" s="4" t="s">
        <v>2004</v>
      </c>
      <c r="B92" s="13" t="s">
        <v>4204</v>
      </c>
      <c r="C92" s="28">
        <v>33</v>
      </c>
      <c r="D92" s="134">
        <v>0.12103030303030304</v>
      </c>
      <c r="E92" s="134">
        <v>0.1886739059939935</v>
      </c>
      <c r="F92" s="30">
        <v>0.5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8</v>
      </c>
      <c r="D93" s="134">
        <v>7.9875000000000002E-2</v>
      </c>
      <c r="E93" s="134">
        <v>0.1734032768680322</v>
      </c>
      <c r="F93" s="30">
        <v>0.5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1</v>
      </c>
      <c r="D94" s="134">
        <v>0.5</v>
      </c>
      <c r="E94" s="134" t="s">
        <v>961</v>
      </c>
      <c r="F94" s="30">
        <v>0.5</v>
      </c>
      <c r="G94" s="30">
        <v>0.5</v>
      </c>
      <c r="H94" s="3"/>
    </row>
    <row r="95" spans="1:8" ht="12.6" customHeight="1">
      <c r="A95" s="4" t="s">
        <v>4208</v>
      </c>
      <c r="B95" s="13" t="s">
        <v>4209</v>
      </c>
      <c r="C95" s="28">
        <v>2</v>
      </c>
      <c r="D95" s="134">
        <v>0.5</v>
      </c>
      <c r="E95" s="134">
        <v>0</v>
      </c>
      <c r="F95" s="30">
        <v>0.5</v>
      </c>
      <c r="G95" s="30">
        <v>0.5</v>
      </c>
      <c r="H95" s="3"/>
    </row>
    <row r="96" spans="1:8" ht="12.6" customHeight="1">
      <c r="A96" s="145" t="s">
        <v>559</v>
      </c>
      <c r="B96" s="13" t="s">
        <v>4210</v>
      </c>
      <c r="C96" s="28">
        <v>0</v>
      </c>
      <c r="D96" s="134" t="s">
        <v>961</v>
      </c>
      <c r="E96" s="134" t="s">
        <v>961</v>
      </c>
      <c r="F96" s="30" t="s">
        <v>961</v>
      </c>
      <c r="G96" s="30" t="s">
        <v>961</v>
      </c>
      <c r="H96" s="3"/>
    </row>
    <row r="97" spans="1:8" ht="12.6" customHeight="1">
      <c r="A97" s="4" t="s">
        <v>4211</v>
      </c>
      <c r="B97" s="13" t="s">
        <v>4212</v>
      </c>
      <c r="C97" s="28">
        <v>0</v>
      </c>
      <c r="D97" s="134" t="s">
        <v>961</v>
      </c>
      <c r="E97" s="134" t="s">
        <v>961</v>
      </c>
      <c r="F97" s="30" t="s">
        <v>961</v>
      </c>
      <c r="G97" s="30" t="s">
        <v>961</v>
      </c>
      <c r="H97" s="3"/>
    </row>
    <row r="98" spans="1:8" ht="12.6" customHeight="1">
      <c r="A98" s="145" t="s">
        <v>1127</v>
      </c>
      <c r="B98" s="13" t="s">
        <v>4213</v>
      </c>
      <c r="C98" s="28">
        <v>8</v>
      </c>
      <c r="D98" s="134">
        <v>8.7499999999999994E-2</v>
      </c>
      <c r="E98" s="134">
        <v>0.17060815589280265</v>
      </c>
      <c r="F98" s="30">
        <v>0.5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318</v>
      </c>
      <c r="D99" s="134">
        <v>6.8344968553459118E-2</v>
      </c>
      <c r="E99" s="134">
        <v>0.16598584188558338</v>
      </c>
      <c r="F99" s="30">
        <v>1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45</v>
      </c>
      <c r="D100" s="134">
        <v>1.0222222222222223E-2</v>
      </c>
      <c r="E100" s="134">
        <v>2.4424176629733174E-2</v>
      </c>
      <c r="F100" s="30">
        <v>0.1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43</v>
      </c>
      <c r="D101" s="134">
        <v>4.7732558139534878E-2</v>
      </c>
      <c r="E101" s="134">
        <v>0.11495704937255032</v>
      </c>
      <c r="F101" s="30">
        <v>0.5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23</v>
      </c>
      <c r="D102" s="134">
        <v>0.23244347826086956</v>
      </c>
      <c r="E102" s="134">
        <v>0.55498930032772775</v>
      </c>
      <c r="F102" s="30">
        <v>2.5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3</v>
      </c>
      <c r="D103" s="134">
        <v>0</v>
      </c>
      <c r="E103" s="134">
        <v>0</v>
      </c>
      <c r="F103" s="30">
        <v>0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608</v>
      </c>
      <c r="D104" s="136">
        <v>5.6884868421052594E-2</v>
      </c>
      <c r="E104" s="136">
        <v>0.30684227803993031</v>
      </c>
      <c r="F104" s="185">
        <v>5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1835</v>
      </c>
      <c r="D105" s="136">
        <v>2.4113569482288839E-2</v>
      </c>
      <c r="E105" s="136">
        <v>0.15615215748737091</v>
      </c>
      <c r="F105" s="185">
        <v>5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62</v>
      </c>
      <c r="D106" s="136">
        <v>1.6758064516129035E-2</v>
      </c>
      <c r="E106" s="136">
        <v>6.6365773690238605E-2</v>
      </c>
      <c r="F106" s="185">
        <v>0.5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85</v>
      </c>
      <c r="D107" s="136">
        <v>2.2823529411764708E-2</v>
      </c>
      <c r="E107" s="136">
        <v>0.12143351860082088</v>
      </c>
      <c r="F107" s="185">
        <v>1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0</v>
      </c>
      <c r="D108" s="136" t="s">
        <v>961</v>
      </c>
      <c r="E108" s="136" t="s">
        <v>961</v>
      </c>
      <c r="F108" s="185" t="s">
        <v>961</v>
      </c>
      <c r="G108" s="185" t="s">
        <v>961</v>
      </c>
      <c r="H108" s="3"/>
    </row>
    <row r="109" spans="1:8" ht="12.6" customHeight="1">
      <c r="A109" s="4" t="s">
        <v>1588</v>
      </c>
      <c r="B109" s="13" t="s">
        <v>2785</v>
      </c>
      <c r="C109" s="135">
        <v>5</v>
      </c>
      <c r="D109" s="136">
        <v>4.0000000000000001E-3</v>
      </c>
      <c r="E109" s="136">
        <v>5.4772255750516613E-3</v>
      </c>
      <c r="F109" s="185">
        <v>0.01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3</v>
      </c>
      <c r="D110" s="136">
        <v>3.3333333333333333E-2</v>
      </c>
      <c r="E110" s="136">
        <v>5.7735026918962581E-2</v>
      </c>
      <c r="F110" s="185">
        <v>0.1</v>
      </c>
      <c r="G110" s="185">
        <v>0</v>
      </c>
    </row>
    <row r="111" spans="1:8" ht="12.6" customHeight="1">
      <c r="A111" s="105"/>
      <c r="B111" s="13" t="s">
        <v>2787</v>
      </c>
      <c r="C111" s="135">
        <v>5028</v>
      </c>
      <c r="D111" s="136">
        <v>4.3790910898965828E-2</v>
      </c>
      <c r="E111" s="136">
        <v>0.24831445589472212</v>
      </c>
      <c r="F111" s="185">
        <v>7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3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1549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1175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37</v>
      </c>
      <c r="D6" s="134">
        <v>3.7162162162162171E-2</v>
      </c>
      <c r="E6" s="134">
        <v>6.2322420396548166E-2</v>
      </c>
      <c r="F6" s="30">
        <v>0.27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4</v>
      </c>
      <c r="D7" s="134">
        <v>0</v>
      </c>
      <c r="E7" s="134">
        <v>0</v>
      </c>
      <c r="F7" s="30">
        <v>0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39</v>
      </c>
      <c r="D8" s="134">
        <v>1.8641025641025644E-2</v>
      </c>
      <c r="E8" s="134">
        <v>3.8551733648973963E-2</v>
      </c>
      <c r="F8" s="30">
        <v>0.2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9</v>
      </c>
      <c r="D9" s="134">
        <v>1.2222222222222223E-2</v>
      </c>
      <c r="E9" s="134">
        <v>3.3082388735465346E-2</v>
      </c>
      <c r="F9" s="30">
        <v>0.1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20</v>
      </c>
      <c r="D10" s="134">
        <v>6.1999999999999998E-3</v>
      </c>
      <c r="E10" s="134">
        <v>1.5889751745270152E-2</v>
      </c>
      <c r="F10" s="30">
        <v>5.3999999999999999E-2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8</v>
      </c>
      <c r="D11" s="134">
        <v>2.5000000000000001E-3</v>
      </c>
      <c r="E11" s="134">
        <v>7.0710678118654753E-3</v>
      </c>
      <c r="F11" s="30">
        <v>0.02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</v>
      </c>
      <c r="D13" s="134">
        <v>0.1</v>
      </c>
      <c r="E13" s="134">
        <v>0.17320508075688773</v>
      </c>
      <c r="F13" s="30">
        <v>0.3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1</v>
      </c>
      <c r="D14" s="134">
        <v>0.02</v>
      </c>
      <c r="E14" s="134" t="s">
        <v>961</v>
      </c>
      <c r="F14" s="30">
        <v>0.02</v>
      </c>
      <c r="G14" s="30">
        <v>0.02</v>
      </c>
      <c r="H14" s="3"/>
    </row>
    <row r="15" spans="1:8" ht="12.6" customHeight="1">
      <c r="A15" s="4" t="s">
        <v>506</v>
      </c>
      <c r="B15" s="13" t="s">
        <v>1274</v>
      </c>
      <c r="C15" s="28">
        <v>0</v>
      </c>
      <c r="D15" s="134" t="s">
        <v>961</v>
      </c>
      <c r="E15" s="134" t="s">
        <v>961</v>
      </c>
      <c r="F15" s="30" t="s">
        <v>961</v>
      </c>
      <c r="G15" s="30" t="s">
        <v>961</v>
      </c>
      <c r="H15" s="3"/>
    </row>
    <row r="16" spans="1:8" ht="12.6" customHeight="1">
      <c r="A16" s="4" t="s">
        <v>507</v>
      </c>
      <c r="B16" s="13" t="s">
        <v>1275</v>
      </c>
      <c r="C16" s="28">
        <v>84</v>
      </c>
      <c r="D16" s="134">
        <v>2.1011904761904766E-2</v>
      </c>
      <c r="E16" s="134">
        <v>5.3451812337013439E-2</v>
      </c>
      <c r="F16" s="30">
        <v>0.3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1</v>
      </c>
      <c r="D17" s="134">
        <v>0</v>
      </c>
      <c r="E17" s="134" t="s">
        <v>961</v>
      </c>
      <c r="F17" s="30">
        <v>0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5</v>
      </c>
      <c r="D18" s="134">
        <v>6.7999999999999991E-2</v>
      </c>
      <c r="E18" s="134">
        <v>0.13084341787036902</v>
      </c>
      <c r="F18" s="30">
        <v>0.3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3</v>
      </c>
      <c r="D20" s="134">
        <v>3.3333333333333335E-3</v>
      </c>
      <c r="E20" s="134">
        <v>5.773502691896258E-3</v>
      </c>
      <c r="F20" s="30">
        <v>0.01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2</v>
      </c>
      <c r="D21" s="134">
        <v>0.05</v>
      </c>
      <c r="E21" s="134">
        <v>7.0710678118654766E-2</v>
      </c>
      <c r="F21" s="30">
        <v>0.1</v>
      </c>
      <c r="G21" s="30">
        <v>0</v>
      </c>
      <c r="H21" s="3"/>
    </row>
    <row r="22" spans="1:8" ht="12.6" customHeight="1">
      <c r="A22" s="4" t="s">
        <v>513</v>
      </c>
      <c r="B22" s="13" t="s">
        <v>1281</v>
      </c>
      <c r="C22" s="28">
        <v>5</v>
      </c>
      <c r="D22" s="134">
        <v>0.02</v>
      </c>
      <c r="E22" s="134">
        <v>4.4721359549995801E-2</v>
      </c>
      <c r="F22" s="30">
        <v>0.1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8</v>
      </c>
      <c r="D23" s="134">
        <v>3.7499999999999999E-3</v>
      </c>
      <c r="E23" s="134">
        <v>7.4402380914284499E-3</v>
      </c>
      <c r="F23" s="30">
        <v>0.02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1</v>
      </c>
      <c r="D24" s="134">
        <v>0</v>
      </c>
      <c r="E24" s="134" t="s">
        <v>961</v>
      </c>
      <c r="F24" s="30">
        <v>0</v>
      </c>
      <c r="G24" s="30">
        <v>0</v>
      </c>
      <c r="H24" s="3"/>
    </row>
    <row r="25" spans="1:8" ht="12.6" customHeight="1">
      <c r="A25" s="4" t="s">
        <v>515</v>
      </c>
      <c r="B25" s="13" t="s">
        <v>5453</v>
      </c>
      <c r="C25" s="28">
        <v>3</v>
      </c>
      <c r="D25" s="134">
        <v>0.02</v>
      </c>
      <c r="E25" s="134">
        <v>2.6457513110645908E-2</v>
      </c>
      <c r="F25" s="30">
        <v>0.05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1</v>
      </c>
      <c r="D26" s="134">
        <v>0</v>
      </c>
      <c r="E26" s="134" t="s">
        <v>961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54</v>
      </c>
      <c r="D27" s="134">
        <v>5.5777777777777766E-2</v>
      </c>
      <c r="E27" s="134">
        <v>0.20151601525068852</v>
      </c>
      <c r="F27" s="30">
        <v>1.2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18</v>
      </c>
      <c r="D29" s="134">
        <v>1.1333333333333334E-2</v>
      </c>
      <c r="E29" s="134">
        <v>2.6240964831616188E-2</v>
      </c>
      <c r="F29" s="30">
        <v>0.1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2</v>
      </c>
      <c r="D31" s="134">
        <v>5.0000000000000001E-3</v>
      </c>
      <c r="E31" s="134">
        <v>7.0710678118654753E-3</v>
      </c>
      <c r="F31" s="30">
        <v>0.01</v>
      </c>
      <c r="G31" s="30">
        <v>0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0.01</v>
      </c>
      <c r="E32" s="134" t="s">
        <v>961</v>
      </c>
      <c r="F32" s="30">
        <v>0.01</v>
      </c>
      <c r="G32" s="30">
        <v>0.01</v>
      </c>
      <c r="H32" s="3"/>
    </row>
    <row r="33" spans="1:8" ht="12.6" customHeight="1">
      <c r="A33" s="4" t="s">
        <v>394</v>
      </c>
      <c r="B33" s="13" t="s">
        <v>3127</v>
      </c>
      <c r="C33" s="28">
        <v>2</v>
      </c>
      <c r="D33" s="134">
        <v>1.4999999999999999E-2</v>
      </c>
      <c r="E33" s="134">
        <v>7.0710678118654771E-3</v>
      </c>
      <c r="F33" s="30">
        <v>0.02</v>
      </c>
      <c r="G33" s="30">
        <v>0.01</v>
      </c>
      <c r="H33" s="3"/>
    </row>
    <row r="34" spans="1:8" ht="12.6" customHeight="1">
      <c r="A34" s="145" t="s">
        <v>820</v>
      </c>
      <c r="B34" s="13" t="s">
        <v>3128</v>
      </c>
      <c r="C34" s="28">
        <v>87</v>
      </c>
      <c r="D34" s="134">
        <v>2.2402298850574716E-2</v>
      </c>
      <c r="E34" s="134">
        <v>6.3835810422741987E-2</v>
      </c>
      <c r="F34" s="30">
        <v>0.3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10</v>
      </c>
      <c r="D35" s="134">
        <v>2.9200000000000004E-2</v>
      </c>
      <c r="E35" s="134">
        <v>6.2055172584116185E-2</v>
      </c>
      <c r="F35" s="30">
        <v>0.2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12</v>
      </c>
      <c r="D36" s="134">
        <v>1.0833333333333332E-2</v>
      </c>
      <c r="E36" s="134">
        <v>2.5390883594254246E-2</v>
      </c>
      <c r="F36" s="30">
        <v>0.09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1</v>
      </c>
      <c r="D37" s="134">
        <v>0</v>
      </c>
      <c r="E37" s="134" t="s">
        <v>961</v>
      </c>
      <c r="F37" s="30">
        <v>0</v>
      </c>
      <c r="G37" s="30">
        <v>0</v>
      </c>
      <c r="H37" s="3"/>
    </row>
    <row r="38" spans="1:8" ht="12.6" customHeight="1">
      <c r="A38" s="4" t="s">
        <v>2860</v>
      </c>
      <c r="B38" s="13" t="s">
        <v>2859</v>
      </c>
      <c r="C38" s="28">
        <v>18</v>
      </c>
      <c r="D38" s="134">
        <v>1.6833333333333336E-2</v>
      </c>
      <c r="E38" s="134">
        <v>3.2456758563827473E-2</v>
      </c>
      <c r="F38" s="30">
        <v>0.1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96</v>
      </c>
      <c r="D39" s="134">
        <v>4.2812500000000003E-2</v>
      </c>
      <c r="E39" s="134">
        <v>0.14346063553242897</v>
      </c>
      <c r="F39" s="30">
        <v>1.25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6</v>
      </c>
      <c r="D40" s="134">
        <v>0.08</v>
      </c>
      <c r="E40" s="134">
        <v>0.11983321743156194</v>
      </c>
      <c r="F40" s="30">
        <v>0.3</v>
      </c>
      <c r="G40" s="30">
        <v>0</v>
      </c>
      <c r="H40" s="3"/>
    </row>
    <row r="41" spans="1:8" ht="12.6" customHeight="1">
      <c r="A41" s="4" t="s">
        <v>3255</v>
      </c>
      <c r="B41" s="13" t="s">
        <v>3256</v>
      </c>
      <c r="C41" s="28">
        <v>1</v>
      </c>
      <c r="D41" s="134">
        <v>0.01</v>
      </c>
      <c r="E41" s="134" t="s">
        <v>961</v>
      </c>
      <c r="F41" s="30">
        <v>0.01</v>
      </c>
      <c r="G41" s="30">
        <v>0.01</v>
      </c>
      <c r="H41" s="3"/>
    </row>
    <row r="42" spans="1:8" ht="12.6" customHeight="1">
      <c r="A42" s="4" t="s">
        <v>3257</v>
      </c>
      <c r="B42" s="13" t="s">
        <v>3258</v>
      </c>
      <c r="C42" s="28">
        <v>5</v>
      </c>
      <c r="D42" s="134">
        <v>0</v>
      </c>
      <c r="E42" s="134">
        <v>0</v>
      </c>
      <c r="F42" s="30">
        <v>0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2</v>
      </c>
      <c r="D43" s="134">
        <v>5.0000000000000001E-3</v>
      </c>
      <c r="E43" s="134">
        <v>7.0710678118654753E-3</v>
      </c>
      <c r="F43" s="30">
        <v>0.01</v>
      </c>
      <c r="G43" s="30">
        <v>0</v>
      </c>
      <c r="H43" s="3"/>
    </row>
    <row r="44" spans="1:8" ht="12.6" customHeight="1">
      <c r="A44" s="4" t="s">
        <v>3261</v>
      </c>
      <c r="B44" s="13" t="s">
        <v>3262</v>
      </c>
      <c r="C44" s="28">
        <v>13</v>
      </c>
      <c r="D44" s="134">
        <v>0.16230769230769232</v>
      </c>
      <c r="E44" s="134">
        <v>0.23352922180296293</v>
      </c>
      <c r="F44" s="30">
        <v>0.8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55</v>
      </c>
      <c r="D45" s="134">
        <v>2.985454545454546E-2</v>
      </c>
      <c r="E45" s="134">
        <v>7.8431479456255102E-2</v>
      </c>
      <c r="F45" s="30">
        <v>0.51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4</v>
      </c>
      <c r="D46" s="134">
        <v>7.4999999999999997E-2</v>
      </c>
      <c r="E46" s="134">
        <v>9.5742710775633816E-2</v>
      </c>
      <c r="F46" s="30">
        <v>0.2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4</v>
      </c>
      <c r="D47" s="134">
        <v>0</v>
      </c>
      <c r="E47" s="134">
        <v>0</v>
      </c>
      <c r="F47" s="30">
        <v>0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0</v>
      </c>
      <c r="E48" s="134">
        <v>0</v>
      </c>
      <c r="F48" s="30">
        <v>0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20</v>
      </c>
      <c r="D49" s="134">
        <v>2.4500000000000001E-2</v>
      </c>
      <c r="E49" s="134">
        <v>8.0424858686458628E-2</v>
      </c>
      <c r="F49" s="30">
        <v>0.36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0</v>
      </c>
      <c r="E52" s="134">
        <v>0</v>
      </c>
      <c r="F52" s="30">
        <v>0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3</v>
      </c>
      <c r="D53" s="134">
        <v>3.3333333333333333E-2</v>
      </c>
      <c r="E53" s="134">
        <v>5.7735026918962581E-2</v>
      </c>
      <c r="F53" s="30">
        <v>0.1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4</v>
      </c>
      <c r="D55" s="134">
        <v>0</v>
      </c>
      <c r="E55" s="134">
        <v>0</v>
      </c>
      <c r="F55" s="30">
        <v>0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63</v>
      </c>
      <c r="D58" s="134">
        <v>2.4984126984126991E-2</v>
      </c>
      <c r="E58" s="134">
        <v>6.8248240450789463E-2</v>
      </c>
      <c r="F58" s="30">
        <v>0.435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63</v>
      </c>
      <c r="D59" s="134">
        <v>3.3615873015873023E-2</v>
      </c>
      <c r="E59" s="134">
        <v>6.374408816699538E-2</v>
      </c>
      <c r="F59" s="30">
        <v>0.3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8</v>
      </c>
      <c r="D60" s="134">
        <v>1.375E-2</v>
      </c>
      <c r="E60" s="134">
        <v>2.1339098923270936E-2</v>
      </c>
      <c r="F60" s="30">
        <v>0.06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3</v>
      </c>
      <c r="D61" s="134">
        <v>0</v>
      </c>
      <c r="E61" s="134">
        <v>0</v>
      </c>
      <c r="F61" s="30">
        <v>0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0</v>
      </c>
      <c r="D62" s="134" t="s">
        <v>961</v>
      </c>
      <c r="E62" s="134" t="s">
        <v>961</v>
      </c>
      <c r="F62" s="30" t="s">
        <v>961</v>
      </c>
      <c r="G62" s="30" t="s">
        <v>961</v>
      </c>
      <c r="H62" s="3"/>
    </row>
    <row r="63" spans="1:8" ht="12.6" customHeight="1">
      <c r="A63" s="145" t="s">
        <v>2455</v>
      </c>
      <c r="B63" s="13" t="s">
        <v>2797</v>
      </c>
      <c r="C63" s="28">
        <v>9</v>
      </c>
      <c r="D63" s="134">
        <v>1.1111111111111111E-3</v>
      </c>
      <c r="E63" s="134">
        <v>3.3333333333333335E-3</v>
      </c>
      <c r="F63" s="30">
        <v>0.01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13</v>
      </c>
      <c r="D64" s="134">
        <v>1.9230769230769232E-2</v>
      </c>
      <c r="E64" s="134">
        <v>3.4268921406413924E-2</v>
      </c>
      <c r="F64" s="30">
        <v>0.1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1</v>
      </c>
      <c r="D65" s="134">
        <v>0.01</v>
      </c>
      <c r="E65" s="134" t="s">
        <v>961</v>
      </c>
      <c r="F65" s="30">
        <v>0.01</v>
      </c>
      <c r="G65" s="30">
        <v>0.01</v>
      </c>
      <c r="H65" s="3"/>
    </row>
    <row r="66" spans="1:8" ht="12.6" customHeight="1">
      <c r="A66" s="4" t="s">
        <v>1251</v>
      </c>
      <c r="B66" s="13" t="s">
        <v>1252</v>
      </c>
      <c r="C66" s="28">
        <v>2</v>
      </c>
      <c r="D66" s="134">
        <v>2.5000000000000001E-2</v>
      </c>
      <c r="E66" s="134">
        <v>3.5355339059327383E-2</v>
      </c>
      <c r="F66" s="30">
        <v>0.05</v>
      </c>
      <c r="G66" s="30">
        <v>0</v>
      </c>
      <c r="H66" s="3"/>
    </row>
    <row r="67" spans="1:8" ht="12.6" customHeight="1">
      <c r="A67" s="4" t="s">
        <v>1253</v>
      </c>
      <c r="B67" s="13" t="s">
        <v>1254</v>
      </c>
      <c r="C67" s="28">
        <v>50</v>
      </c>
      <c r="D67" s="134">
        <v>1.9860000000000003E-2</v>
      </c>
      <c r="E67" s="134">
        <v>4.8736697818848117E-2</v>
      </c>
      <c r="F67" s="30">
        <v>0.3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18</v>
      </c>
      <c r="D68" s="134">
        <v>1.4444444444444446E-2</v>
      </c>
      <c r="E68" s="134">
        <v>2.6617601921024817E-2</v>
      </c>
      <c r="F68" s="30">
        <v>0.1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26</v>
      </c>
      <c r="D69" s="134">
        <v>0.01</v>
      </c>
      <c r="E69" s="134">
        <v>2.1166010488516719E-2</v>
      </c>
      <c r="F69" s="30">
        <v>0.1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2</v>
      </c>
      <c r="D71" s="134">
        <v>1.5E-3</v>
      </c>
      <c r="E71" s="134">
        <v>2.1213203435596424E-3</v>
      </c>
      <c r="F71" s="30">
        <v>3.0000000000000001E-3</v>
      </c>
      <c r="G71" s="30">
        <v>0</v>
      </c>
      <c r="H71" s="3"/>
    </row>
    <row r="72" spans="1:8" ht="12.6" customHeight="1">
      <c r="A72" s="4" t="s">
        <v>1112</v>
      </c>
      <c r="B72" s="13" t="s">
        <v>5965</v>
      </c>
      <c r="C72" s="28">
        <v>32</v>
      </c>
      <c r="D72" s="134">
        <v>1.8218749999999999E-2</v>
      </c>
      <c r="E72" s="134">
        <v>3.0684381206079421E-2</v>
      </c>
      <c r="F72" s="30">
        <v>0.1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1</v>
      </c>
      <c r="D73" s="134">
        <v>0</v>
      </c>
      <c r="E73" s="134" t="s">
        <v>961</v>
      </c>
      <c r="F73" s="30">
        <v>0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0</v>
      </c>
      <c r="D74" s="134" t="s">
        <v>961</v>
      </c>
      <c r="E74" s="134" t="s">
        <v>961</v>
      </c>
      <c r="F74" s="30" t="s">
        <v>961</v>
      </c>
      <c r="G74" s="30" t="s">
        <v>961</v>
      </c>
      <c r="H74" s="3"/>
    </row>
    <row r="75" spans="1:8" ht="12.6" customHeight="1">
      <c r="A75" s="4" t="s">
        <v>5970</v>
      </c>
      <c r="B75" s="13" t="s">
        <v>5971</v>
      </c>
      <c r="C75" s="28">
        <v>67</v>
      </c>
      <c r="D75" s="134">
        <v>2.4194776119402985E-2</v>
      </c>
      <c r="E75" s="134">
        <v>5.1323109076983106E-2</v>
      </c>
      <c r="F75" s="30">
        <v>0.3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49</v>
      </c>
      <c r="D76" s="134">
        <v>0.10873469387755097</v>
      </c>
      <c r="E76" s="134">
        <v>0.22641377824591824</v>
      </c>
      <c r="F76" s="30">
        <v>1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294</v>
      </c>
      <c r="D77" s="134">
        <v>4.149942176870746E-2</v>
      </c>
      <c r="E77" s="134">
        <v>0.10693838133267962</v>
      </c>
      <c r="F77" s="30">
        <v>0.9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0</v>
      </c>
      <c r="D78" s="134" t="s">
        <v>961</v>
      </c>
      <c r="E78" s="134" t="s">
        <v>961</v>
      </c>
      <c r="F78" s="30" t="s">
        <v>961</v>
      </c>
      <c r="G78" s="30" t="s">
        <v>961</v>
      </c>
      <c r="H78" s="3"/>
    </row>
    <row r="79" spans="1:8" ht="12.6" customHeight="1">
      <c r="A79" s="4" t="s">
        <v>1743</v>
      </c>
      <c r="B79" s="13" t="s">
        <v>1744</v>
      </c>
      <c r="C79" s="28">
        <v>17</v>
      </c>
      <c r="D79" s="134">
        <v>1.6058823529411764E-3</v>
      </c>
      <c r="E79" s="134">
        <v>3.3879327377169277E-3</v>
      </c>
      <c r="F79" s="30">
        <v>0.01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2</v>
      </c>
      <c r="D80" s="134">
        <v>0.02</v>
      </c>
      <c r="E80" s="134">
        <v>1.4142135623730951E-2</v>
      </c>
      <c r="F80" s="30">
        <v>0.03</v>
      </c>
      <c r="G80" s="30">
        <v>0.01</v>
      </c>
      <c r="H80" s="3"/>
    </row>
    <row r="81" spans="1:8" ht="12.6" customHeight="1">
      <c r="A81" s="4" t="s">
        <v>1746</v>
      </c>
      <c r="B81" s="13" t="s">
        <v>1747</v>
      </c>
      <c r="C81" s="28">
        <v>121</v>
      </c>
      <c r="D81" s="134">
        <v>8.0991735537190093E-3</v>
      </c>
      <c r="E81" s="134">
        <v>2.544255128673148E-2</v>
      </c>
      <c r="F81" s="30">
        <v>0.2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707</v>
      </c>
      <c r="D82" s="134">
        <v>9.1128005657708622E-2</v>
      </c>
      <c r="E82" s="134">
        <v>0.22814746506402156</v>
      </c>
      <c r="F82" s="30">
        <v>2.5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448</v>
      </c>
      <c r="D83" s="134">
        <v>0.222404017857143</v>
      </c>
      <c r="E83" s="134">
        <v>0.48662775090209043</v>
      </c>
      <c r="F83" s="30">
        <v>7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55</v>
      </c>
      <c r="D84" s="134">
        <v>8.6309090909090863E-2</v>
      </c>
      <c r="E84" s="134">
        <v>0.40750641316140873</v>
      </c>
      <c r="F84" s="30">
        <v>3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3</v>
      </c>
      <c r="D85" s="134">
        <v>0</v>
      </c>
      <c r="E85" s="134">
        <v>0</v>
      </c>
      <c r="F85" s="30">
        <v>0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13</v>
      </c>
      <c r="D86" s="134">
        <v>0.10384615384615385</v>
      </c>
      <c r="E86" s="134">
        <v>0.2536907060949895</v>
      </c>
      <c r="F86" s="30">
        <v>0.9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19</v>
      </c>
      <c r="D87" s="134">
        <v>8.2105263157894754E-3</v>
      </c>
      <c r="E87" s="134">
        <v>2.2663183426891637E-2</v>
      </c>
      <c r="F87" s="30">
        <v>0.1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23</v>
      </c>
      <c r="D90" s="134">
        <v>0.28531739130434786</v>
      </c>
      <c r="E90" s="134">
        <v>0.85864250612240145</v>
      </c>
      <c r="F90" s="30">
        <v>3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1</v>
      </c>
      <c r="D91" s="134">
        <v>0.05</v>
      </c>
      <c r="E91" s="134" t="s">
        <v>961</v>
      </c>
      <c r="F91" s="30">
        <v>0.05</v>
      </c>
      <c r="G91" s="30">
        <v>0.05</v>
      </c>
      <c r="H91" s="3"/>
    </row>
    <row r="92" spans="1:8" ht="12.6" customHeight="1">
      <c r="A92" s="4" t="s">
        <v>2004</v>
      </c>
      <c r="B92" s="13" t="s">
        <v>4204</v>
      </c>
      <c r="C92" s="28">
        <v>22</v>
      </c>
      <c r="D92" s="134">
        <v>3.2954545454545459E-2</v>
      </c>
      <c r="E92" s="134">
        <v>4.52679612053416E-2</v>
      </c>
      <c r="F92" s="30">
        <v>0.2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6</v>
      </c>
      <c r="D93" s="134">
        <v>1.6666666666666668E-3</v>
      </c>
      <c r="E93" s="134">
        <v>4.0824829046386306E-3</v>
      </c>
      <c r="F93" s="30">
        <v>0.01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1</v>
      </c>
      <c r="D94" s="134">
        <v>0.2</v>
      </c>
      <c r="E94" s="134" t="s">
        <v>961</v>
      </c>
      <c r="F94" s="30">
        <v>0.2</v>
      </c>
      <c r="G94" s="30">
        <v>0.2</v>
      </c>
      <c r="H94" s="3"/>
    </row>
    <row r="95" spans="1:8" ht="12.6" customHeight="1">
      <c r="A95" s="4" t="s">
        <v>4208</v>
      </c>
      <c r="B95" s="13" t="s">
        <v>4209</v>
      </c>
      <c r="C95" s="28">
        <v>2</v>
      </c>
      <c r="D95" s="134">
        <v>0.2</v>
      </c>
      <c r="E95" s="134">
        <v>0</v>
      </c>
      <c r="F95" s="30">
        <v>0.2</v>
      </c>
      <c r="G95" s="30">
        <v>0.2</v>
      </c>
      <c r="H95" s="3"/>
    </row>
    <row r="96" spans="1:8" ht="12.6" customHeight="1">
      <c r="A96" s="145" t="s">
        <v>559</v>
      </c>
      <c r="B96" s="13" t="s">
        <v>4210</v>
      </c>
      <c r="C96" s="28">
        <v>1</v>
      </c>
      <c r="D96" s="134">
        <v>0</v>
      </c>
      <c r="E96" s="134" t="s">
        <v>961</v>
      </c>
      <c r="F96" s="30">
        <v>0</v>
      </c>
      <c r="G96" s="30">
        <v>0</v>
      </c>
      <c r="H96" s="3"/>
    </row>
    <row r="97" spans="1:8" ht="12.6" customHeight="1">
      <c r="A97" s="4" t="s">
        <v>4211</v>
      </c>
      <c r="B97" s="13" t="s">
        <v>4212</v>
      </c>
      <c r="C97" s="28">
        <v>0</v>
      </c>
      <c r="D97" s="134" t="s">
        <v>961</v>
      </c>
      <c r="E97" s="134" t="s">
        <v>961</v>
      </c>
      <c r="F97" s="30" t="s">
        <v>961</v>
      </c>
      <c r="G97" s="30" t="s">
        <v>961</v>
      </c>
      <c r="H97" s="3"/>
    </row>
    <row r="98" spans="1:8" ht="12.6" customHeight="1">
      <c r="A98" s="145" t="s">
        <v>1127</v>
      </c>
      <c r="B98" s="13" t="s">
        <v>4213</v>
      </c>
      <c r="C98" s="28">
        <v>10</v>
      </c>
      <c r="D98" s="134">
        <v>3.6999999999999998E-2</v>
      </c>
      <c r="E98" s="134">
        <v>3.917198545446024E-2</v>
      </c>
      <c r="F98" s="30">
        <v>0.1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367</v>
      </c>
      <c r="D99" s="134">
        <v>3.4271607629427749E-2</v>
      </c>
      <c r="E99" s="134">
        <v>9.264950406019308E-2</v>
      </c>
      <c r="F99" s="30">
        <v>1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47</v>
      </c>
      <c r="D100" s="134">
        <v>1.1914893617021277E-2</v>
      </c>
      <c r="E100" s="134">
        <v>2.6200588930680998E-2</v>
      </c>
      <c r="F100" s="30">
        <v>0.1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47</v>
      </c>
      <c r="D101" s="134">
        <v>6.174468085106382E-2</v>
      </c>
      <c r="E101" s="134">
        <v>0.14220399738848938</v>
      </c>
      <c r="F101" s="30">
        <v>0.81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35</v>
      </c>
      <c r="D102" s="134">
        <v>6.9228571428571403E-2</v>
      </c>
      <c r="E102" s="134">
        <v>9.7010637898872834E-2</v>
      </c>
      <c r="F102" s="30">
        <v>0.4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4</v>
      </c>
      <c r="D103" s="134">
        <v>1.4999999999999999E-2</v>
      </c>
      <c r="E103" s="134">
        <v>0.03</v>
      </c>
      <c r="F103" s="30">
        <v>0.06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665</v>
      </c>
      <c r="D104" s="136">
        <v>3.2354135338345948E-2</v>
      </c>
      <c r="E104" s="136">
        <v>0.20913466928339949</v>
      </c>
      <c r="F104" s="185">
        <v>3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1839</v>
      </c>
      <c r="D105" s="136">
        <v>1.1591761827079956E-2</v>
      </c>
      <c r="E105" s="136">
        <v>7.0982459433062084E-2</v>
      </c>
      <c r="F105" s="185">
        <v>2.6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83</v>
      </c>
      <c r="D106" s="136">
        <v>3.4067469879518052E-2</v>
      </c>
      <c r="E106" s="136">
        <v>7.8153147196329556E-2</v>
      </c>
      <c r="F106" s="185">
        <v>0.5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99</v>
      </c>
      <c r="D107" s="136">
        <v>4.8030303030303046E-3</v>
      </c>
      <c r="E107" s="136">
        <v>1.0739127910337156E-2</v>
      </c>
      <c r="F107" s="185">
        <v>0.06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0</v>
      </c>
      <c r="D108" s="136" t="s">
        <v>961</v>
      </c>
      <c r="E108" s="136" t="s">
        <v>961</v>
      </c>
      <c r="F108" s="185" t="s">
        <v>961</v>
      </c>
      <c r="G108" s="185" t="s">
        <v>961</v>
      </c>
      <c r="H108" s="3"/>
    </row>
    <row r="109" spans="1:8" ht="12.6" customHeight="1">
      <c r="A109" s="4" t="s">
        <v>1588</v>
      </c>
      <c r="B109" s="13" t="s">
        <v>2785</v>
      </c>
      <c r="C109" s="135">
        <v>8</v>
      </c>
      <c r="D109" s="136">
        <v>5.0000000000000001E-3</v>
      </c>
      <c r="E109" s="136">
        <v>5.345224838248488E-3</v>
      </c>
      <c r="F109" s="185">
        <v>0.01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4</v>
      </c>
      <c r="D110" s="136">
        <v>0.04</v>
      </c>
      <c r="E110" s="136">
        <v>6.0553007081949842E-2</v>
      </c>
      <c r="F110" s="185">
        <v>0.13</v>
      </c>
      <c r="G110" s="185">
        <v>0</v>
      </c>
    </row>
    <row r="111" spans="1:8" ht="12.6" customHeight="1">
      <c r="A111" s="105"/>
      <c r="B111" s="13" t="s">
        <v>2787</v>
      </c>
      <c r="C111" s="135">
        <v>6008</v>
      </c>
      <c r="D111" s="136">
        <v>4.8299652130491831E-2</v>
      </c>
      <c r="E111" s="136">
        <v>0.20227014378634939</v>
      </c>
      <c r="F111" s="185">
        <v>7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  <drawing r:id="rId2"/>
  <legacyDrawing r:id="rId3"/>
  <controls>
    <mc:AlternateContent xmlns:mc="http://schemas.openxmlformats.org/markup-compatibility/2006">
      <mc:Choice Requires="x14">
        <control shapeId="54273" r:id="rId4" name="CommandButton1">
          <controlPr defaultSize="0" print="0" autoLine="0" r:id="rId5">
            <anchor moveWithCells="1">
              <from>
                <xdr:col>25</xdr:col>
                <xdr:colOff>171450</xdr:colOff>
                <xdr:row>2</xdr:row>
                <xdr:rowOff>0</xdr:rowOff>
              </from>
              <to>
                <xdr:col>26</xdr:col>
                <xdr:colOff>514350</xdr:colOff>
                <xdr:row>3</xdr:row>
                <xdr:rowOff>76200</xdr:rowOff>
              </to>
            </anchor>
          </controlPr>
        </control>
      </mc:Choice>
      <mc:Fallback>
        <control shapeId="54273" r:id="rId4" name="CommandButton1"/>
      </mc:Fallback>
    </mc:AlternateContent>
  </control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1550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1176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40</v>
      </c>
      <c r="D6" s="134">
        <v>0.38032499999999991</v>
      </c>
      <c r="E6" s="134">
        <v>0.5701228112185962</v>
      </c>
      <c r="F6" s="30">
        <v>2.77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4</v>
      </c>
      <c r="D7" s="134">
        <v>1.2500000000000001E-2</v>
      </c>
      <c r="E7" s="134">
        <v>2.5000000000000001E-2</v>
      </c>
      <c r="F7" s="30">
        <v>0.05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42</v>
      </c>
      <c r="D8" s="134">
        <v>3.788095238095239E-2</v>
      </c>
      <c r="E8" s="134">
        <v>4.1805124193416109E-2</v>
      </c>
      <c r="F8" s="30">
        <v>0.17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8</v>
      </c>
      <c r="D9" s="134">
        <v>4.2500000000000003E-2</v>
      </c>
      <c r="E9" s="134">
        <v>0.10443726756834867</v>
      </c>
      <c r="F9" s="30">
        <v>0.3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21</v>
      </c>
      <c r="D10" s="134">
        <v>4.595238095238096E-2</v>
      </c>
      <c r="E10" s="134">
        <v>0.11341978495415876</v>
      </c>
      <c r="F10" s="30">
        <v>0.5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9</v>
      </c>
      <c r="D11" s="134">
        <v>3.7055555555555557E-2</v>
      </c>
      <c r="E11" s="134">
        <v>3.3716135273452956E-2</v>
      </c>
      <c r="F11" s="30">
        <v>0.1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</v>
      </c>
      <c r="D13" s="134">
        <v>6.6666666666666666E-2</v>
      </c>
      <c r="E13" s="134">
        <v>0.11547005383792516</v>
      </c>
      <c r="F13" s="30">
        <v>0.2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1</v>
      </c>
      <c r="D14" s="134">
        <v>0.15</v>
      </c>
      <c r="E14" s="134" t="s">
        <v>961</v>
      </c>
      <c r="F14" s="30">
        <v>0.15</v>
      </c>
      <c r="G14" s="30">
        <v>0.15</v>
      </c>
      <c r="H14" s="3"/>
    </row>
    <row r="15" spans="1:8" ht="12.6" customHeight="1">
      <c r="A15" s="4" t="s">
        <v>506</v>
      </c>
      <c r="B15" s="13" t="s">
        <v>1274</v>
      </c>
      <c r="C15" s="28">
        <v>0</v>
      </c>
      <c r="D15" s="134" t="s">
        <v>961</v>
      </c>
      <c r="E15" s="134" t="s">
        <v>961</v>
      </c>
      <c r="F15" s="30" t="s">
        <v>961</v>
      </c>
      <c r="G15" s="30" t="s">
        <v>961</v>
      </c>
      <c r="H15" s="3"/>
    </row>
    <row r="16" spans="1:8" ht="12.6" customHeight="1">
      <c r="A16" s="4" t="s">
        <v>507</v>
      </c>
      <c r="B16" s="13" t="s">
        <v>1275</v>
      </c>
      <c r="C16" s="28">
        <v>86</v>
      </c>
      <c r="D16" s="134">
        <v>3.2430232558139538E-2</v>
      </c>
      <c r="E16" s="134">
        <v>5.3211573419958497E-2</v>
      </c>
      <c r="F16" s="30">
        <v>0.28000000000000003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1</v>
      </c>
      <c r="D17" s="134">
        <v>0</v>
      </c>
      <c r="E17" s="134" t="s">
        <v>961</v>
      </c>
      <c r="F17" s="30">
        <v>0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5</v>
      </c>
      <c r="D18" s="134">
        <v>7.0000000000000007E-2</v>
      </c>
      <c r="E18" s="134">
        <v>9.7467943448089636E-2</v>
      </c>
      <c r="F18" s="30">
        <v>0.2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3</v>
      </c>
      <c r="D20" s="134">
        <v>9.3333333333333341E-3</v>
      </c>
      <c r="E20" s="134">
        <v>1.0066445913694332E-2</v>
      </c>
      <c r="F20" s="30">
        <v>0.02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2</v>
      </c>
      <c r="D21" s="134">
        <v>0.05</v>
      </c>
      <c r="E21" s="134">
        <v>7.0710678118654766E-2</v>
      </c>
      <c r="F21" s="30">
        <v>0.1</v>
      </c>
      <c r="G21" s="30">
        <v>0</v>
      </c>
      <c r="H21" s="3"/>
    </row>
    <row r="22" spans="1:8" ht="12.6" customHeight="1">
      <c r="A22" s="4" t="s">
        <v>513</v>
      </c>
      <c r="B22" s="13" t="s">
        <v>1281</v>
      </c>
      <c r="C22" s="28">
        <v>5</v>
      </c>
      <c r="D22" s="134">
        <v>0.02</v>
      </c>
      <c r="E22" s="134">
        <v>4.4721359549995801E-2</v>
      </c>
      <c r="F22" s="30">
        <v>0.1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8</v>
      </c>
      <c r="D23" s="134">
        <v>1.2500000000000001E-2</v>
      </c>
      <c r="E23" s="134">
        <v>2.8157719063467177E-2</v>
      </c>
      <c r="F23" s="30">
        <v>0.08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1</v>
      </c>
      <c r="D24" s="134">
        <v>0.05</v>
      </c>
      <c r="E24" s="134" t="s">
        <v>961</v>
      </c>
      <c r="F24" s="30">
        <v>0.05</v>
      </c>
      <c r="G24" s="30">
        <v>0.05</v>
      </c>
      <c r="H24" s="3"/>
    </row>
    <row r="25" spans="1:8" ht="12.6" customHeight="1">
      <c r="A25" s="4" t="s">
        <v>515</v>
      </c>
      <c r="B25" s="13" t="s">
        <v>5453</v>
      </c>
      <c r="C25" s="28">
        <v>3</v>
      </c>
      <c r="D25" s="134">
        <v>5.6666666666666671E-2</v>
      </c>
      <c r="E25" s="134">
        <v>6.6583281184793924E-2</v>
      </c>
      <c r="F25" s="30">
        <v>0.13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1</v>
      </c>
      <c r="D26" s="134">
        <v>0</v>
      </c>
      <c r="E26" s="134" t="s">
        <v>961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57</v>
      </c>
      <c r="D27" s="134">
        <v>7.8894736842105281E-2</v>
      </c>
      <c r="E27" s="134">
        <v>0.12883054820335099</v>
      </c>
      <c r="F27" s="30">
        <v>0.66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18</v>
      </c>
      <c r="D29" s="134">
        <v>0.13127777777777777</v>
      </c>
      <c r="E29" s="134">
        <v>0.26484841514824276</v>
      </c>
      <c r="F29" s="30">
        <v>0.9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2</v>
      </c>
      <c r="D31" s="134">
        <v>2.5000000000000001E-2</v>
      </c>
      <c r="E31" s="134">
        <v>7.0710678118654537E-3</v>
      </c>
      <c r="F31" s="30">
        <v>0.03</v>
      </c>
      <c r="G31" s="30">
        <v>0.02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0.05</v>
      </c>
      <c r="E32" s="134" t="s">
        <v>961</v>
      </c>
      <c r="F32" s="30">
        <v>0.05</v>
      </c>
      <c r="G32" s="30">
        <v>0.05</v>
      </c>
      <c r="H32" s="3"/>
    </row>
    <row r="33" spans="1:8" ht="12.6" customHeight="1">
      <c r="A33" s="4" t="s">
        <v>394</v>
      </c>
      <c r="B33" s="13" t="s">
        <v>3127</v>
      </c>
      <c r="C33" s="28">
        <v>2</v>
      </c>
      <c r="D33" s="134">
        <v>0.11</v>
      </c>
      <c r="E33" s="134">
        <v>0.12727922061357858</v>
      </c>
      <c r="F33" s="30">
        <v>0.2</v>
      </c>
      <c r="G33" s="30">
        <v>0.02</v>
      </c>
      <c r="H33" s="3"/>
    </row>
    <row r="34" spans="1:8" ht="12.6" customHeight="1">
      <c r="A34" s="145" t="s">
        <v>820</v>
      </c>
      <c r="B34" s="13" t="s">
        <v>3128</v>
      </c>
      <c r="C34" s="28">
        <v>91</v>
      </c>
      <c r="D34" s="134">
        <v>3.2252747252747231E-2</v>
      </c>
      <c r="E34" s="134">
        <v>6.082736836629335E-2</v>
      </c>
      <c r="F34" s="30">
        <v>0.31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10</v>
      </c>
      <c r="D35" s="134">
        <v>2.2200000000000001E-2</v>
      </c>
      <c r="E35" s="134">
        <v>2.7879901163542321E-2</v>
      </c>
      <c r="F35" s="30">
        <v>0.06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12</v>
      </c>
      <c r="D36" s="134">
        <v>3.7749999999999999E-2</v>
      </c>
      <c r="E36" s="134">
        <v>8.6270320399417691E-2</v>
      </c>
      <c r="F36" s="30">
        <v>0.3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1</v>
      </c>
      <c r="D37" s="134">
        <v>0.3</v>
      </c>
      <c r="E37" s="134" t="s">
        <v>961</v>
      </c>
      <c r="F37" s="30">
        <v>0.3</v>
      </c>
      <c r="G37" s="30">
        <v>0.3</v>
      </c>
      <c r="H37" s="3"/>
    </row>
    <row r="38" spans="1:8" ht="12.6" customHeight="1">
      <c r="A38" s="4" t="s">
        <v>2860</v>
      </c>
      <c r="B38" s="13" t="s">
        <v>2859</v>
      </c>
      <c r="C38" s="28">
        <v>22</v>
      </c>
      <c r="D38" s="134">
        <v>0.14427272727272725</v>
      </c>
      <c r="E38" s="134">
        <v>0.31644426001583542</v>
      </c>
      <c r="F38" s="30">
        <v>1.2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100</v>
      </c>
      <c r="D39" s="134">
        <v>0.15944999999999993</v>
      </c>
      <c r="E39" s="134">
        <v>0.30962171037469821</v>
      </c>
      <c r="F39" s="30">
        <v>1.7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6</v>
      </c>
      <c r="D40" s="134">
        <v>7.4166666666666672E-2</v>
      </c>
      <c r="E40" s="134">
        <v>9.7796557539959791E-2</v>
      </c>
      <c r="F40" s="30">
        <v>0.2</v>
      </c>
      <c r="G40" s="30">
        <v>0</v>
      </c>
      <c r="H40" s="3"/>
    </row>
    <row r="41" spans="1:8" ht="12.6" customHeight="1">
      <c r="A41" s="4" t="s">
        <v>3255</v>
      </c>
      <c r="B41" s="13" t="s">
        <v>3256</v>
      </c>
      <c r="C41" s="28">
        <v>1</v>
      </c>
      <c r="D41" s="134">
        <v>0.28999999999999998</v>
      </c>
      <c r="E41" s="134" t="s">
        <v>961</v>
      </c>
      <c r="F41" s="30">
        <v>0.28999999999999998</v>
      </c>
      <c r="G41" s="30">
        <v>0.28999999999999998</v>
      </c>
      <c r="H41" s="3"/>
    </row>
    <row r="42" spans="1:8" ht="12.6" customHeight="1">
      <c r="A42" s="4" t="s">
        <v>3257</v>
      </c>
      <c r="B42" s="13" t="s">
        <v>3258</v>
      </c>
      <c r="C42" s="28">
        <v>5</v>
      </c>
      <c r="D42" s="134">
        <v>2.6000000000000002E-2</v>
      </c>
      <c r="E42" s="134">
        <v>2.9664793948382652E-2</v>
      </c>
      <c r="F42" s="30">
        <v>7.0000000000000007E-2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2</v>
      </c>
      <c r="D43" s="134">
        <v>0.02</v>
      </c>
      <c r="E43" s="134">
        <v>2.8284271247461901E-2</v>
      </c>
      <c r="F43" s="30">
        <v>0.04</v>
      </c>
      <c r="G43" s="30">
        <v>0</v>
      </c>
      <c r="H43" s="3"/>
    </row>
    <row r="44" spans="1:8" ht="12.6" customHeight="1">
      <c r="A44" s="4" t="s">
        <v>3261</v>
      </c>
      <c r="B44" s="13" t="s">
        <v>3262</v>
      </c>
      <c r="C44" s="28">
        <v>10</v>
      </c>
      <c r="D44" s="134">
        <v>0.11100000000000002</v>
      </c>
      <c r="E44" s="134">
        <v>0.16189502771858066</v>
      </c>
      <c r="F44" s="30">
        <v>0.49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55</v>
      </c>
      <c r="D45" s="134">
        <v>0.13909090909090904</v>
      </c>
      <c r="E45" s="134">
        <v>0.22579302819726654</v>
      </c>
      <c r="F45" s="30">
        <v>0.88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6</v>
      </c>
      <c r="D46" s="134">
        <v>0.15833333333333335</v>
      </c>
      <c r="E46" s="134">
        <v>0.13920009578540765</v>
      </c>
      <c r="F46" s="30">
        <v>0.4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5</v>
      </c>
      <c r="D47" s="134">
        <v>0.12400000000000003</v>
      </c>
      <c r="E47" s="134">
        <v>0.17572706109191039</v>
      </c>
      <c r="F47" s="30">
        <v>0.4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0.14000000000000001</v>
      </c>
      <c r="E48" s="134">
        <v>0.15748015748023619</v>
      </c>
      <c r="F48" s="30">
        <v>0.36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27</v>
      </c>
      <c r="D49" s="134">
        <v>0.11655555555555557</v>
      </c>
      <c r="E49" s="134">
        <v>0.20708941460399571</v>
      </c>
      <c r="F49" s="30">
        <v>0.88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1.4999999999999999E-2</v>
      </c>
      <c r="E52" s="134">
        <v>2.1213203435596427E-2</v>
      </c>
      <c r="F52" s="30">
        <v>0.03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3</v>
      </c>
      <c r="D53" s="134">
        <v>4.3333333333333335E-2</v>
      </c>
      <c r="E53" s="134">
        <v>5.1316014394468853E-2</v>
      </c>
      <c r="F53" s="30">
        <v>0.1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5</v>
      </c>
      <c r="D55" s="134">
        <v>5.2000000000000005E-2</v>
      </c>
      <c r="E55" s="134">
        <v>4.8682645778552344E-2</v>
      </c>
      <c r="F55" s="30">
        <v>0.1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76</v>
      </c>
      <c r="D58" s="134">
        <v>8.4256578947368391E-2</v>
      </c>
      <c r="E58" s="134">
        <v>0.14109761380975588</v>
      </c>
      <c r="F58" s="30">
        <v>0.76900000000000002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68</v>
      </c>
      <c r="D59" s="134">
        <v>4.7323529411764702E-2</v>
      </c>
      <c r="E59" s="134">
        <v>7.9794781779873494E-2</v>
      </c>
      <c r="F59" s="30">
        <v>0.5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8</v>
      </c>
      <c r="D60" s="134">
        <v>4.8750000000000002E-2</v>
      </c>
      <c r="E60" s="134">
        <v>3.9438016467073282E-2</v>
      </c>
      <c r="F60" s="30">
        <v>0.1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3</v>
      </c>
      <c r="D61" s="134">
        <v>3.3333333333333333E-2</v>
      </c>
      <c r="E61" s="134">
        <v>3.0550504633038926E-2</v>
      </c>
      <c r="F61" s="30">
        <v>0.06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0.03</v>
      </c>
      <c r="E62" s="134" t="s">
        <v>961</v>
      </c>
      <c r="F62" s="30">
        <v>0.03</v>
      </c>
      <c r="G62" s="30">
        <v>0.03</v>
      </c>
      <c r="H62" s="3"/>
    </row>
    <row r="63" spans="1:8" ht="12.6" customHeight="1">
      <c r="A63" s="145" t="s">
        <v>2455</v>
      </c>
      <c r="B63" s="13" t="s">
        <v>2797</v>
      </c>
      <c r="C63" s="28">
        <v>12</v>
      </c>
      <c r="D63" s="134">
        <v>2.2833333333333334E-2</v>
      </c>
      <c r="E63" s="134">
        <v>3.5598348616788733E-2</v>
      </c>
      <c r="F63" s="30">
        <v>0.1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28</v>
      </c>
      <c r="D64" s="134">
        <v>6.9750000000000006E-2</v>
      </c>
      <c r="E64" s="134">
        <v>7.9582998835829935E-2</v>
      </c>
      <c r="F64" s="30">
        <v>0.3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1</v>
      </c>
      <c r="D65" s="134">
        <v>0.11</v>
      </c>
      <c r="E65" s="134" t="s">
        <v>961</v>
      </c>
      <c r="F65" s="30">
        <v>0.11</v>
      </c>
      <c r="G65" s="30">
        <v>0.11</v>
      </c>
      <c r="H65" s="3"/>
    </row>
    <row r="66" spans="1:8" ht="12.6" customHeight="1">
      <c r="A66" s="4" t="s">
        <v>1251</v>
      </c>
      <c r="B66" s="13" t="s">
        <v>1252</v>
      </c>
      <c r="C66" s="28">
        <v>3</v>
      </c>
      <c r="D66" s="134">
        <v>0.02</v>
      </c>
      <c r="E66" s="134">
        <v>2.6457513110645908E-2</v>
      </c>
      <c r="F66" s="30">
        <v>0.05</v>
      </c>
      <c r="G66" s="30">
        <v>0</v>
      </c>
      <c r="H66" s="3"/>
    </row>
    <row r="67" spans="1:8" ht="12.6" customHeight="1">
      <c r="A67" s="4" t="s">
        <v>1253</v>
      </c>
      <c r="B67" s="13" t="s">
        <v>1254</v>
      </c>
      <c r="C67" s="28">
        <v>64</v>
      </c>
      <c r="D67" s="134">
        <v>8.6265624999999985E-2</v>
      </c>
      <c r="E67" s="134">
        <v>0.14705729821512883</v>
      </c>
      <c r="F67" s="30">
        <v>0.69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20</v>
      </c>
      <c r="D68" s="134">
        <v>3.6549999999999999E-2</v>
      </c>
      <c r="E68" s="134">
        <v>4.6298203898321219E-2</v>
      </c>
      <c r="F68" s="30">
        <v>0.184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26</v>
      </c>
      <c r="D69" s="134">
        <v>1.3423076923076926E-2</v>
      </c>
      <c r="E69" s="134">
        <v>2.3966932347587708E-2</v>
      </c>
      <c r="F69" s="30">
        <v>0.1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2</v>
      </c>
      <c r="D71" s="134">
        <v>4.4999999999999998E-2</v>
      </c>
      <c r="E71" s="134">
        <v>2.1213203435596423E-2</v>
      </c>
      <c r="F71" s="30">
        <v>0.06</v>
      </c>
      <c r="G71" s="30">
        <v>0.03</v>
      </c>
      <c r="H71" s="3"/>
    </row>
    <row r="72" spans="1:8" ht="12.6" customHeight="1">
      <c r="A72" s="4" t="s">
        <v>1112</v>
      </c>
      <c r="B72" s="13" t="s">
        <v>5965</v>
      </c>
      <c r="C72" s="28">
        <v>43</v>
      </c>
      <c r="D72" s="134">
        <v>0.30383720930232555</v>
      </c>
      <c r="E72" s="134">
        <v>0.63884553354105866</v>
      </c>
      <c r="F72" s="30">
        <v>3.4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3</v>
      </c>
      <c r="D73" s="134">
        <v>0.04</v>
      </c>
      <c r="E73" s="134">
        <v>6.0827625302982184E-2</v>
      </c>
      <c r="F73" s="30">
        <v>0.11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0</v>
      </c>
      <c r="D74" s="134" t="s">
        <v>961</v>
      </c>
      <c r="E74" s="134" t="s">
        <v>961</v>
      </c>
      <c r="F74" s="30" t="s">
        <v>961</v>
      </c>
      <c r="G74" s="30" t="s">
        <v>961</v>
      </c>
      <c r="H74" s="3"/>
    </row>
    <row r="75" spans="1:8" ht="12.6" customHeight="1">
      <c r="A75" s="4" t="s">
        <v>5970</v>
      </c>
      <c r="B75" s="13" t="s">
        <v>5971</v>
      </c>
      <c r="C75" s="28">
        <v>77</v>
      </c>
      <c r="D75" s="134">
        <v>8.525974025974023E-2</v>
      </c>
      <c r="E75" s="134">
        <v>0.10760250958203851</v>
      </c>
      <c r="F75" s="30">
        <v>0.6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55</v>
      </c>
      <c r="D76" s="134">
        <v>0.1231454545454545</v>
      </c>
      <c r="E76" s="134">
        <v>0.2509390082442064</v>
      </c>
      <c r="F76" s="30">
        <v>1.54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338</v>
      </c>
      <c r="D77" s="134">
        <v>0.1451691420118344</v>
      </c>
      <c r="E77" s="134">
        <v>0.3299421656858687</v>
      </c>
      <c r="F77" s="30">
        <v>3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0</v>
      </c>
      <c r="D78" s="134" t="s">
        <v>961</v>
      </c>
      <c r="E78" s="134" t="s">
        <v>961</v>
      </c>
      <c r="F78" s="30" t="s">
        <v>961</v>
      </c>
      <c r="G78" s="30" t="s">
        <v>961</v>
      </c>
      <c r="H78" s="3"/>
    </row>
    <row r="79" spans="1:8" ht="12.6" customHeight="1">
      <c r="A79" s="4" t="s">
        <v>1743</v>
      </c>
      <c r="B79" s="13" t="s">
        <v>1744</v>
      </c>
      <c r="C79" s="28">
        <v>17</v>
      </c>
      <c r="D79" s="134">
        <v>2.7141176470588241E-2</v>
      </c>
      <c r="E79" s="134">
        <v>5.9908378575366322E-2</v>
      </c>
      <c r="F79" s="30">
        <v>0.25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3</v>
      </c>
      <c r="D80" s="134">
        <v>7.0000000000000007E-2</v>
      </c>
      <c r="E80" s="134">
        <v>9.6436507609929542E-2</v>
      </c>
      <c r="F80" s="30">
        <v>0.18</v>
      </c>
      <c r="G80" s="30">
        <v>0</v>
      </c>
      <c r="H80" s="3"/>
    </row>
    <row r="81" spans="1:8" ht="12.6" customHeight="1">
      <c r="A81" s="4" t="s">
        <v>1746</v>
      </c>
      <c r="B81" s="13" t="s">
        <v>1747</v>
      </c>
      <c r="C81" s="28">
        <v>122</v>
      </c>
      <c r="D81" s="134">
        <v>1.4999999999999999E-2</v>
      </c>
      <c r="E81" s="134">
        <v>3.7391606429852127E-2</v>
      </c>
      <c r="F81" s="30">
        <v>0.22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895</v>
      </c>
      <c r="D82" s="134">
        <v>0.24631508379888239</v>
      </c>
      <c r="E82" s="134">
        <v>1.2171303421321269</v>
      </c>
      <c r="F82" s="30">
        <v>32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483</v>
      </c>
      <c r="D83" s="134">
        <v>0.68026708074534148</v>
      </c>
      <c r="E83" s="134">
        <v>1.2936437061565256</v>
      </c>
      <c r="F83" s="30">
        <v>13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54</v>
      </c>
      <c r="D84" s="134">
        <v>8.3277777777777728E-2</v>
      </c>
      <c r="E84" s="134">
        <v>0.28731321523347775</v>
      </c>
      <c r="F84" s="30">
        <v>2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3</v>
      </c>
      <c r="D85" s="134">
        <v>5.6666666666666671E-2</v>
      </c>
      <c r="E85" s="134">
        <v>9.814954576223639E-2</v>
      </c>
      <c r="F85" s="30">
        <v>0.17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12</v>
      </c>
      <c r="D86" s="134">
        <v>3.7499999999999999E-2</v>
      </c>
      <c r="E86" s="134">
        <v>7.1111308396190981E-2</v>
      </c>
      <c r="F86" s="30">
        <v>0.2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19</v>
      </c>
      <c r="D87" s="134">
        <v>1.3578947368421053E-2</v>
      </c>
      <c r="E87" s="134">
        <v>2.6868642999008849E-2</v>
      </c>
      <c r="F87" s="30">
        <v>0.1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24</v>
      </c>
      <c r="D90" s="134">
        <v>0.38115000000000004</v>
      </c>
      <c r="E90" s="134">
        <v>1.0677593768993656</v>
      </c>
      <c r="F90" s="30">
        <v>5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0</v>
      </c>
      <c r="D91" s="134" t="s">
        <v>961</v>
      </c>
      <c r="E91" s="134" t="s">
        <v>961</v>
      </c>
      <c r="F91" s="30" t="s">
        <v>961</v>
      </c>
      <c r="G91" s="30" t="s">
        <v>961</v>
      </c>
      <c r="H91" s="3"/>
    </row>
    <row r="92" spans="1:8" ht="12.6" customHeight="1">
      <c r="A92" s="4" t="s">
        <v>2004</v>
      </c>
      <c r="B92" s="13" t="s">
        <v>4204</v>
      </c>
      <c r="C92" s="28">
        <v>24</v>
      </c>
      <c r="D92" s="134">
        <v>7.2416666666666671E-2</v>
      </c>
      <c r="E92" s="134">
        <v>7.9829664676226972E-2</v>
      </c>
      <c r="F92" s="30">
        <v>0.3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6</v>
      </c>
      <c r="D93" s="134">
        <v>1.6666666666666668E-3</v>
      </c>
      <c r="E93" s="134">
        <v>4.0824829046386306E-3</v>
      </c>
      <c r="F93" s="30">
        <v>0.01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1</v>
      </c>
      <c r="D94" s="134">
        <v>0.45</v>
      </c>
      <c r="E94" s="134" t="s">
        <v>961</v>
      </c>
      <c r="F94" s="30">
        <v>0.45</v>
      </c>
      <c r="G94" s="30">
        <v>0.45</v>
      </c>
      <c r="H94" s="3"/>
    </row>
    <row r="95" spans="1:8" ht="12.6" customHeight="1">
      <c r="A95" s="4" t="s">
        <v>4208</v>
      </c>
      <c r="B95" s="13" t="s">
        <v>4209</v>
      </c>
      <c r="C95" s="28">
        <v>2</v>
      </c>
      <c r="D95" s="134">
        <v>0.2</v>
      </c>
      <c r="E95" s="134">
        <v>0</v>
      </c>
      <c r="F95" s="30">
        <v>0.2</v>
      </c>
      <c r="G95" s="30">
        <v>0.2</v>
      </c>
      <c r="H95" s="3"/>
    </row>
    <row r="96" spans="1:8" ht="12.6" customHeight="1">
      <c r="A96" s="145" t="s">
        <v>559</v>
      </c>
      <c r="B96" s="13" t="s">
        <v>4210</v>
      </c>
      <c r="C96" s="28">
        <v>1</v>
      </c>
      <c r="D96" s="134">
        <v>0.01</v>
      </c>
      <c r="E96" s="134" t="s">
        <v>961</v>
      </c>
      <c r="F96" s="30">
        <v>0.01</v>
      </c>
      <c r="G96" s="30">
        <v>0.01</v>
      </c>
      <c r="H96" s="3"/>
    </row>
    <row r="97" spans="1:8" ht="12.6" customHeight="1">
      <c r="A97" s="4" t="s">
        <v>4211</v>
      </c>
      <c r="B97" s="13" t="s">
        <v>4212</v>
      </c>
      <c r="C97" s="28">
        <v>0</v>
      </c>
      <c r="D97" s="134" t="s">
        <v>961</v>
      </c>
      <c r="E97" s="134" t="s">
        <v>961</v>
      </c>
      <c r="F97" s="30" t="s">
        <v>961</v>
      </c>
      <c r="G97" s="30" t="s">
        <v>961</v>
      </c>
      <c r="H97" s="3"/>
    </row>
    <row r="98" spans="1:8" ht="12.6" customHeight="1">
      <c r="A98" s="145" t="s">
        <v>1127</v>
      </c>
      <c r="B98" s="13" t="s">
        <v>4213</v>
      </c>
      <c r="C98" s="28">
        <v>12</v>
      </c>
      <c r="D98" s="134">
        <v>9.1791666666666674E-2</v>
      </c>
      <c r="E98" s="134">
        <v>0.12781155487907211</v>
      </c>
      <c r="F98" s="30">
        <v>0.4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366</v>
      </c>
      <c r="D99" s="134">
        <v>7.527540983606569E-2</v>
      </c>
      <c r="E99" s="134">
        <v>0.14263755560994262</v>
      </c>
      <c r="F99" s="30">
        <v>1.1000000000000001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47</v>
      </c>
      <c r="D100" s="134">
        <v>2.8702127659574476E-2</v>
      </c>
      <c r="E100" s="134">
        <v>3.8815569989831704E-2</v>
      </c>
      <c r="F100" s="30">
        <v>0.14000000000000001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47</v>
      </c>
      <c r="D101" s="134">
        <v>0.11185106382978727</v>
      </c>
      <c r="E101" s="134">
        <v>0.17469177561131768</v>
      </c>
      <c r="F101" s="30">
        <v>1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45</v>
      </c>
      <c r="D102" s="134">
        <v>0.20511111111111113</v>
      </c>
      <c r="E102" s="134">
        <v>0.3039259944476782</v>
      </c>
      <c r="F102" s="30">
        <v>1.5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4</v>
      </c>
      <c r="D103" s="134">
        <v>9.2499999999999999E-2</v>
      </c>
      <c r="E103" s="134">
        <v>8.4606934309980383E-2</v>
      </c>
      <c r="F103" s="30">
        <v>0.2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673</v>
      </c>
      <c r="D104" s="136">
        <v>6.4542842496285308E-2</v>
      </c>
      <c r="E104" s="136">
        <v>0.34378300923245425</v>
      </c>
      <c r="F104" s="185">
        <v>7.2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1872</v>
      </c>
      <c r="D105" s="136">
        <v>5.8501923076923389E-2</v>
      </c>
      <c r="E105" s="136">
        <v>1.0662585848851653</v>
      </c>
      <c r="F105" s="185">
        <v>46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93</v>
      </c>
      <c r="D106" s="136">
        <v>0.16757096774193542</v>
      </c>
      <c r="E106" s="136">
        <v>0.44254122003557489</v>
      </c>
      <c r="F106" s="185">
        <v>3.57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100</v>
      </c>
      <c r="D107" s="136">
        <v>3.0011999999999994E-2</v>
      </c>
      <c r="E107" s="136">
        <v>6.0374595433322582E-2</v>
      </c>
      <c r="F107" s="185">
        <v>0.5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0</v>
      </c>
      <c r="D108" s="136" t="s">
        <v>961</v>
      </c>
      <c r="E108" s="136" t="s">
        <v>961</v>
      </c>
      <c r="F108" s="185" t="s">
        <v>961</v>
      </c>
      <c r="G108" s="185" t="s">
        <v>961</v>
      </c>
      <c r="H108" s="3"/>
    </row>
    <row r="109" spans="1:8" ht="12.6" customHeight="1">
      <c r="A109" s="4" t="s">
        <v>1588</v>
      </c>
      <c r="B109" s="13" t="s">
        <v>2785</v>
      </c>
      <c r="C109" s="135">
        <v>9</v>
      </c>
      <c r="D109" s="136">
        <v>2.8888888888888891E-2</v>
      </c>
      <c r="E109" s="136">
        <v>3.9193253387682828E-2</v>
      </c>
      <c r="F109" s="185">
        <v>0.12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4</v>
      </c>
      <c r="D110" s="136">
        <v>2.375E-2</v>
      </c>
      <c r="E110" s="136">
        <v>1.1086778913041728E-2</v>
      </c>
      <c r="F110" s="185">
        <v>3.5000000000000003E-2</v>
      </c>
      <c r="G110" s="185">
        <v>0.01</v>
      </c>
    </row>
    <row r="111" spans="1:8" ht="12.6" customHeight="1">
      <c r="A111" s="105"/>
      <c r="B111" s="13" t="s">
        <v>2787</v>
      </c>
      <c r="C111" s="135">
        <v>6456</v>
      </c>
      <c r="D111" s="136">
        <v>0.1468904434634403</v>
      </c>
      <c r="E111" s="136">
        <v>0.85141713401035868</v>
      </c>
      <c r="F111" s="185">
        <v>46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H117"/>
  <sheetViews>
    <sheetView showGridLines="0" topLeftCell="A3" zoomScaleNormal="100" zoomScaleSheetLayoutView="75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1551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1177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32</v>
      </c>
      <c r="D6" s="134">
        <v>0.27656249999999999</v>
      </c>
      <c r="E6" s="134">
        <v>0.46836441130191947</v>
      </c>
      <c r="F6" s="30">
        <v>1.89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4</v>
      </c>
      <c r="D7" s="134">
        <v>2.75E-2</v>
      </c>
      <c r="E7" s="134">
        <v>5.5E-2</v>
      </c>
      <c r="F7" s="30">
        <v>0.11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39</v>
      </c>
      <c r="D8" s="134">
        <v>0.13358974358974354</v>
      </c>
      <c r="E8" s="134">
        <v>0.28006096309541706</v>
      </c>
      <c r="F8" s="30">
        <v>1.62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8</v>
      </c>
      <c r="D9" s="134">
        <v>0.01</v>
      </c>
      <c r="E9" s="134">
        <v>1.9272482233188632E-2</v>
      </c>
      <c r="F9" s="30">
        <v>0.05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21</v>
      </c>
      <c r="D10" s="134">
        <v>4.6999999999999993E-2</v>
      </c>
      <c r="E10" s="134">
        <v>8.2401456297810663E-2</v>
      </c>
      <c r="F10" s="30">
        <v>0.3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8</v>
      </c>
      <c r="D11" s="134">
        <v>9.5625000000000002E-2</v>
      </c>
      <c r="E11" s="134">
        <v>0.10168008303357294</v>
      </c>
      <c r="F11" s="30">
        <v>0.32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</v>
      </c>
      <c r="D13" s="134">
        <v>0.2</v>
      </c>
      <c r="E13" s="134">
        <v>9.999999999999995E-2</v>
      </c>
      <c r="F13" s="30">
        <v>0.3</v>
      </c>
      <c r="G13" s="30">
        <v>0.1</v>
      </c>
      <c r="H13" s="3"/>
    </row>
    <row r="14" spans="1:8" ht="12.6" customHeight="1">
      <c r="A14" s="4" t="s">
        <v>505</v>
      </c>
      <c r="B14" s="13" t="s">
        <v>2822</v>
      </c>
      <c r="C14" s="28">
        <v>1</v>
      </c>
      <c r="D14" s="134">
        <v>0.3</v>
      </c>
      <c r="E14" s="134" t="s">
        <v>961</v>
      </c>
      <c r="F14" s="30">
        <v>0.3</v>
      </c>
      <c r="G14" s="30">
        <v>0.3</v>
      </c>
      <c r="H14" s="3"/>
    </row>
    <row r="15" spans="1:8" ht="12.6" customHeight="1">
      <c r="A15" s="4" t="s">
        <v>506</v>
      </c>
      <c r="B15" s="13" t="s">
        <v>1274</v>
      </c>
      <c r="C15" s="28">
        <v>0</v>
      </c>
      <c r="D15" s="134" t="s">
        <v>961</v>
      </c>
      <c r="E15" s="134" t="s">
        <v>961</v>
      </c>
      <c r="F15" s="30" t="s">
        <v>961</v>
      </c>
      <c r="G15" s="30" t="s">
        <v>961</v>
      </c>
      <c r="H15" s="3"/>
    </row>
    <row r="16" spans="1:8" ht="12.6" customHeight="1">
      <c r="A16" s="4" t="s">
        <v>507</v>
      </c>
      <c r="B16" s="13" t="s">
        <v>1275</v>
      </c>
      <c r="C16" s="28">
        <v>90</v>
      </c>
      <c r="D16" s="134">
        <v>0.13711111111111107</v>
      </c>
      <c r="E16" s="134">
        <v>0.31046990280752385</v>
      </c>
      <c r="F16" s="30">
        <v>2.1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2</v>
      </c>
      <c r="D17" s="134">
        <v>0</v>
      </c>
      <c r="E17" s="134">
        <v>0</v>
      </c>
      <c r="F17" s="30">
        <v>0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5</v>
      </c>
      <c r="D18" s="134">
        <v>1.1439999999999999</v>
      </c>
      <c r="E18" s="134">
        <v>2.1648741302902579</v>
      </c>
      <c r="F18" s="30">
        <v>5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3</v>
      </c>
      <c r="D20" s="134">
        <v>0.5</v>
      </c>
      <c r="E20" s="134">
        <v>0.62449979983983983</v>
      </c>
      <c r="F20" s="30">
        <v>1.2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2</v>
      </c>
      <c r="D21" s="134">
        <v>0.1</v>
      </c>
      <c r="E21" s="134">
        <v>0.14142135623730953</v>
      </c>
      <c r="F21" s="30">
        <v>0.2</v>
      </c>
      <c r="G21" s="30">
        <v>0</v>
      </c>
      <c r="H21" s="3"/>
    </row>
    <row r="22" spans="1:8" ht="12.6" customHeight="1">
      <c r="A22" s="4" t="s">
        <v>513</v>
      </c>
      <c r="B22" s="13" t="s">
        <v>1281</v>
      </c>
      <c r="C22" s="28">
        <v>6</v>
      </c>
      <c r="D22" s="134">
        <v>0.18333333333333335</v>
      </c>
      <c r="E22" s="134">
        <v>0.40207793606049397</v>
      </c>
      <c r="F22" s="30">
        <v>1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9</v>
      </c>
      <c r="D23" s="134">
        <v>2.4444444444444446E-2</v>
      </c>
      <c r="E23" s="134">
        <v>5.0027770066012112E-2</v>
      </c>
      <c r="F23" s="30">
        <v>0.15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1</v>
      </c>
      <c r="D24" s="134">
        <v>0.09</v>
      </c>
      <c r="E24" s="134" t="s">
        <v>961</v>
      </c>
      <c r="F24" s="30">
        <v>0.09</v>
      </c>
      <c r="G24" s="30">
        <v>0.09</v>
      </c>
      <c r="H24" s="3"/>
    </row>
    <row r="25" spans="1:8" ht="12.6" customHeight="1">
      <c r="A25" s="4" t="s">
        <v>515</v>
      </c>
      <c r="B25" s="13" t="s">
        <v>5453</v>
      </c>
      <c r="C25" s="28">
        <v>2</v>
      </c>
      <c r="D25" s="134">
        <v>0.01</v>
      </c>
      <c r="E25" s="134">
        <v>1.4142135623730951E-2</v>
      </c>
      <c r="F25" s="30">
        <v>0.02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1</v>
      </c>
      <c r="D26" s="134">
        <v>0</v>
      </c>
      <c r="E26" s="134" t="s">
        <v>961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51</v>
      </c>
      <c r="D27" s="134">
        <v>0.2887254901960784</v>
      </c>
      <c r="E27" s="134">
        <v>0.76846264914910134</v>
      </c>
      <c r="F27" s="30">
        <v>5.17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15</v>
      </c>
      <c r="D29" s="134">
        <v>0.19866666666666669</v>
      </c>
      <c r="E29" s="134">
        <v>0.37580136597232677</v>
      </c>
      <c r="F29" s="30">
        <v>1.2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2</v>
      </c>
      <c r="D31" s="134">
        <v>0.19</v>
      </c>
      <c r="E31" s="134">
        <v>0.15556349186104046</v>
      </c>
      <c r="F31" s="30">
        <v>0.3</v>
      </c>
      <c r="G31" s="30">
        <v>0.08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0.05</v>
      </c>
      <c r="E32" s="134" t="s">
        <v>961</v>
      </c>
      <c r="F32" s="30">
        <v>0.05</v>
      </c>
      <c r="G32" s="30">
        <v>0.05</v>
      </c>
      <c r="H32" s="3"/>
    </row>
    <row r="33" spans="1:8" ht="12.6" customHeight="1">
      <c r="A33" s="4" t="s">
        <v>394</v>
      </c>
      <c r="B33" s="13" t="s">
        <v>3127</v>
      </c>
      <c r="C33" s="28">
        <v>0</v>
      </c>
      <c r="D33" s="134" t="s">
        <v>961</v>
      </c>
      <c r="E33" s="134" t="s">
        <v>961</v>
      </c>
      <c r="F33" s="30" t="s">
        <v>961</v>
      </c>
      <c r="G33" s="30" t="s">
        <v>961</v>
      </c>
      <c r="H33" s="3"/>
    </row>
    <row r="34" spans="1:8" ht="12.6" customHeight="1">
      <c r="A34" s="145" t="s">
        <v>820</v>
      </c>
      <c r="B34" s="13" t="s">
        <v>3128</v>
      </c>
      <c r="C34" s="28">
        <v>88</v>
      </c>
      <c r="D34" s="134">
        <v>0.12856818181818178</v>
      </c>
      <c r="E34" s="134">
        <v>0.24455109216095522</v>
      </c>
      <c r="F34" s="30">
        <v>1.1599999999999999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13</v>
      </c>
      <c r="D35" s="134">
        <v>4.8461538461538459E-2</v>
      </c>
      <c r="E35" s="134">
        <v>0.10899894142040661</v>
      </c>
      <c r="F35" s="30">
        <v>0.4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12</v>
      </c>
      <c r="D36" s="134">
        <v>3.7000000000000005E-2</v>
      </c>
      <c r="E36" s="134">
        <v>5.8518062479576645E-2</v>
      </c>
      <c r="F36" s="30">
        <v>0.2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1</v>
      </c>
      <c r="D37" s="134">
        <v>0</v>
      </c>
      <c r="E37" s="134" t="s">
        <v>961</v>
      </c>
      <c r="F37" s="30">
        <v>0</v>
      </c>
      <c r="G37" s="30">
        <v>0</v>
      </c>
      <c r="H37" s="3"/>
    </row>
    <row r="38" spans="1:8" ht="12.6" customHeight="1">
      <c r="A38" s="4" t="s">
        <v>2860</v>
      </c>
      <c r="B38" s="13" t="s">
        <v>2859</v>
      </c>
      <c r="C38" s="28">
        <v>20</v>
      </c>
      <c r="D38" s="134">
        <v>0.10525</v>
      </c>
      <c r="E38" s="134">
        <v>0.22855078325465392</v>
      </c>
      <c r="F38" s="30">
        <v>1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93</v>
      </c>
      <c r="D39" s="134">
        <v>0.20165591397849464</v>
      </c>
      <c r="E39" s="134">
        <v>0.85743128124476353</v>
      </c>
      <c r="F39" s="30">
        <v>8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5</v>
      </c>
      <c r="D40" s="134">
        <v>0.59199999999999997</v>
      </c>
      <c r="E40" s="134">
        <v>0.78998101243004559</v>
      </c>
      <c r="F40" s="30">
        <v>1.8</v>
      </c>
      <c r="G40" s="30">
        <v>0.05</v>
      </c>
      <c r="H40" s="3"/>
    </row>
    <row r="41" spans="1:8" ht="12.6" customHeight="1">
      <c r="A41" s="4" t="s">
        <v>3255</v>
      </c>
      <c r="B41" s="13" t="s">
        <v>3256</v>
      </c>
      <c r="C41" s="28">
        <v>1</v>
      </c>
      <c r="D41" s="134">
        <v>0.32</v>
      </c>
      <c r="E41" s="134" t="s">
        <v>961</v>
      </c>
      <c r="F41" s="30">
        <v>0.32</v>
      </c>
      <c r="G41" s="30">
        <v>0.32</v>
      </c>
      <c r="H41" s="3"/>
    </row>
    <row r="42" spans="1:8" ht="12.6" customHeight="1">
      <c r="A42" s="4" t="s">
        <v>3257</v>
      </c>
      <c r="B42" s="13" t="s">
        <v>3258</v>
      </c>
      <c r="C42" s="28">
        <v>5</v>
      </c>
      <c r="D42" s="134">
        <v>2.1999999999999999E-2</v>
      </c>
      <c r="E42" s="134">
        <v>3.8987177379235856E-2</v>
      </c>
      <c r="F42" s="30">
        <v>0.09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1</v>
      </c>
      <c r="D43" s="134">
        <v>0.09</v>
      </c>
      <c r="E43" s="134" t="s">
        <v>961</v>
      </c>
      <c r="F43" s="30">
        <v>0.09</v>
      </c>
      <c r="G43" s="30">
        <v>0.09</v>
      </c>
      <c r="H43" s="3"/>
    </row>
    <row r="44" spans="1:8" ht="12.6" customHeight="1">
      <c r="A44" s="4" t="s">
        <v>3261</v>
      </c>
      <c r="B44" s="13" t="s">
        <v>3262</v>
      </c>
      <c r="C44" s="28">
        <v>8</v>
      </c>
      <c r="D44" s="134">
        <v>0.15875</v>
      </c>
      <c r="E44" s="134">
        <v>0.25244164813731845</v>
      </c>
      <c r="F44" s="30">
        <v>0.61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54</v>
      </c>
      <c r="D45" s="134">
        <v>0.14547037037037033</v>
      </c>
      <c r="E45" s="134">
        <v>0.26013049020772111</v>
      </c>
      <c r="F45" s="30">
        <v>1.5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5</v>
      </c>
      <c r="D46" s="134">
        <v>0.27</v>
      </c>
      <c r="E46" s="134">
        <v>0.23323807579381206</v>
      </c>
      <c r="F46" s="30">
        <v>0.53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5</v>
      </c>
      <c r="D47" s="134">
        <v>0.14000000000000001</v>
      </c>
      <c r="E47" s="134">
        <v>0.16733200530681516</v>
      </c>
      <c r="F47" s="30">
        <v>0.4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0.1925</v>
      </c>
      <c r="E48" s="134">
        <v>0.25276800957927148</v>
      </c>
      <c r="F48" s="30">
        <v>0.56999999999999995</v>
      </c>
      <c r="G48" s="30">
        <v>0.05</v>
      </c>
      <c r="H48" s="3"/>
    </row>
    <row r="49" spans="1:8" ht="12.6" customHeight="1">
      <c r="A49" s="4" t="s">
        <v>4709</v>
      </c>
      <c r="B49" s="13" t="s">
        <v>4710</v>
      </c>
      <c r="C49" s="28">
        <v>22</v>
      </c>
      <c r="D49" s="134">
        <v>5.1227272727272725E-2</v>
      </c>
      <c r="E49" s="134">
        <v>8.0768883575994516E-2</v>
      </c>
      <c r="F49" s="30">
        <v>0.28000000000000003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1</v>
      </c>
      <c r="D52" s="134">
        <v>0</v>
      </c>
      <c r="E52" s="134" t="s">
        <v>961</v>
      </c>
      <c r="F52" s="30">
        <v>0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2</v>
      </c>
      <c r="D53" s="134">
        <v>0</v>
      </c>
      <c r="E53" s="134">
        <v>0</v>
      </c>
      <c r="F53" s="30">
        <v>0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5</v>
      </c>
      <c r="D55" s="134">
        <v>1.3999999999999999E-2</v>
      </c>
      <c r="E55" s="134">
        <v>2.6076809620810597E-2</v>
      </c>
      <c r="F55" s="30">
        <v>0.06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68</v>
      </c>
      <c r="D58" s="134">
        <v>0.11435294117647059</v>
      </c>
      <c r="E58" s="134">
        <v>0.21029820793310885</v>
      </c>
      <c r="F58" s="30">
        <v>1.0900000000000001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63</v>
      </c>
      <c r="D59" s="134">
        <v>0.11844444444444438</v>
      </c>
      <c r="E59" s="134">
        <v>0.21497395024317278</v>
      </c>
      <c r="F59" s="30">
        <v>1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5</v>
      </c>
      <c r="D60" s="134">
        <v>0.11600000000000002</v>
      </c>
      <c r="E60" s="134">
        <v>0.10454664030948098</v>
      </c>
      <c r="F60" s="30">
        <v>0.24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3</v>
      </c>
      <c r="D61" s="134">
        <v>2.3333333333333334E-2</v>
      </c>
      <c r="E61" s="134">
        <v>4.0414518843273801E-2</v>
      </c>
      <c r="F61" s="30">
        <v>7.0000000000000007E-2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0.03</v>
      </c>
      <c r="E62" s="134" t="s">
        <v>961</v>
      </c>
      <c r="F62" s="30">
        <v>0.03</v>
      </c>
      <c r="G62" s="30">
        <v>0.03</v>
      </c>
      <c r="H62" s="3"/>
    </row>
    <row r="63" spans="1:8" ht="12.6" customHeight="1">
      <c r="A63" s="145" t="s">
        <v>2455</v>
      </c>
      <c r="B63" s="13" t="s">
        <v>2797</v>
      </c>
      <c r="C63" s="28">
        <v>11</v>
      </c>
      <c r="D63" s="134">
        <v>0.12090909090909091</v>
      </c>
      <c r="E63" s="134">
        <v>0.16585864737507935</v>
      </c>
      <c r="F63" s="30">
        <v>0.51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12</v>
      </c>
      <c r="D64" s="134">
        <v>0.18083333333333337</v>
      </c>
      <c r="E64" s="134">
        <v>0.34621218752071509</v>
      </c>
      <c r="F64" s="30">
        <v>1.2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1</v>
      </c>
      <c r="D65" s="134">
        <v>0.01</v>
      </c>
      <c r="E65" s="134" t="s">
        <v>961</v>
      </c>
      <c r="F65" s="30">
        <v>0.01</v>
      </c>
      <c r="G65" s="30">
        <v>0.01</v>
      </c>
      <c r="H65" s="3"/>
    </row>
    <row r="66" spans="1:8" ht="12.6" customHeight="1">
      <c r="A66" s="4" t="s">
        <v>1251</v>
      </c>
      <c r="B66" s="13" t="s">
        <v>1252</v>
      </c>
      <c r="C66" s="28">
        <v>1</v>
      </c>
      <c r="D66" s="134">
        <v>0.2</v>
      </c>
      <c r="E66" s="134" t="s">
        <v>961</v>
      </c>
      <c r="F66" s="30">
        <v>0.2</v>
      </c>
      <c r="G66" s="30">
        <v>0.2</v>
      </c>
      <c r="H66" s="3"/>
    </row>
    <row r="67" spans="1:8" ht="12.6" customHeight="1">
      <c r="A67" s="4" t="s">
        <v>1253</v>
      </c>
      <c r="B67" s="13" t="s">
        <v>1254</v>
      </c>
      <c r="C67" s="28">
        <v>40</v>
      </c>
      <c r="D67" s="134">
        <v>7.8024999999999983E-2</v>
      </c>
      <c r="E67" s="134">
        <v>0.1744812806798835</v>
      </c>
      <c r="F67" s="30">
        <v>1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18</v>
      </c>
      <c r="D68" s="134">
        <v>0.33</v>
      </c>
      <c r="E68" s="134">
        <v>1.1921310626723201</v>
      </c>
      <c r="F68" s="30">
        <v>5.0999999999999996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24</v>
      </c>
      <c r="D69" s="134">
        <v>9.7500000000000003E-2</v>
      </c>
      <c r="E69" s="134">
        <v>0.23763783185855483</v>
      </c>
      <c r="F69" s="30">
        <v>1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2</v>
      </c>
      <c r="D71" s="134">
        <v>1.4999999999999999E-2</v>
      </c>
      <c r="E71" s="134">
        <v>2.1213203435596427E-2</v>
      </c>
      <c r="F71" s="30">
        <v>0.03</v>
      </c>
      <c r="G71" s="30">
        <v>0</v>
      </c>
      <c r="H71" s="3"/>
    </row>
    <row r="72" spans="1:8" ht="12.6" customHeight="1">
      <c r="A72" s="4" t="s">
        <v>1112</v>
      </c>
      <c r="B72" s="13" t="s">
        <v>5965</v>
      </c>
      <c r="C72" s="28">
        <v>34</v>
      </c>
      <c r="D72" s="134">
        <v>0.19211764705882353</v>
      </c>
      <c r="E72" s="134">
        <v>0.34191978190052408</v>
      </c>
      <c r="F72" s="30">
        <v>1.2649999999999999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1</v>
      </c>
      <c r="D73" s="134">
        <v>0</v>
      </c>
      <c r="E73" s="134" t="s">
        <v>961</v>
      </c>
      <c r="F73" s="30">
        <v>0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0</v>
      </c>
      <c r="D74" s="134" t="s">
        <v>961</v>
      </c>
      <c r="E74" s="134" t="s">
        <v>961</v>
      </c>
      <c r="F74" s="30" t="s">
        <v>961</v>
      </c>
      <c r="G74" s="30" t="s">
        <v>961</v>
      </c>
      <c r="H74" s="3"/>
    </row>
    <row r="75" spans="1:8" ht="12.6" customHeight="1">
      <c r="A75" s="4" t="s">
        <v>5970</v>
      </c>
      <c r="B75" s="13" t="s">
        <v>5971</v>
      </c>
      <c r="C75" s="28">
        <v>87</v>
      </c>
      <c r="D75" s="134">
        <v>0.16444827586206889</v>
      </c>
      <c r="E75" s="134">
        <v>0.28361318066513197</v>
      </c>
      <c r="F75" s="30">
        <v>1.8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42</v>
      </c>
      <c r="D76" s="134">
        <v>0.13195238095238093</v>
      </c>
      <c r="E76" s="134">
        <v>0.22344955805325015</v>
      </c>
      <c r="F76" s="30">
        <v>1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318</v>
      </c>
      <c r="D77" s="134">
        <v>0.15582389937106933</v>
      </c>
      <c r="E77" s="134">
        <v>0.28343176446060475</v>
      </c>
      <c r="F77" s="30">
        <v>2.5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0</v>
      </c>
      <c r="D78" s="134" t="s">
        <v>961</v>
      </c>
      <c r="E78" s="134" t="s">
        <v>961</v>
      </c>
      <c r="F78" s="30" t="s">
        <v>961</v>
      </c>
      <c r="G78" s="30" t="s">
        <v>961</v>
      </c>
      <c r="H78" s="3"/>
    </row>
    <row r="79" spans="1:8" ht="12.6" customHeight="1">
      <c r="A79" s="4" t="s">
        <v>1743</v>
      </c>
      <c r="B79" s="13" t="s">
        <v>1744</v>
      </c>
      <c r="C79" s="28">
        <v>17</v>
      </c>
      <c r="D79" s="134">
        <v>4.3529411764705879E-2</v>
      </c>
      <c r="E79" s="134">
        <v>0.10385935059436079</v>
      </c>
      <c r="F79" s="30">
        <v>0.43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3</v>
      </c>
      <c r="D80" s="134">
        <v>5.6666666666666664E-2</v>
      </c>
      <c r="E80" s="134">
        <v>5.5075705472861024E-2</v>
      </c>
      <c r="F80" s="30">
        <v>0.11</v>
      </c>
      <c r="G80" s="30">
        <v>0</v>
      </c>
      <c r="H80" s="3"/>
    </row>
    <row r="81" spans="1:8" ht="12.6" customHeight="1">
      <c r="A81" s="4" t="s">
        <v>1746</v>
      </c>
      <c r="B81" s="13" t="s">
        <v>1747</v>
      </c>
      <c r="C81" s="28">
        <v>143</v>
      </c>
      <c r="D81" s="134">
        <v>7.8489510489510458E-2</v>
      </c>
      <c r="E81" s="134">
        <v>0.1923691385138884</v>
      </c>
      <c r="F81" s="30">
        <v>1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780</v>
      </c>
      <c r="D82" s="134">
        <v>0.16098076923076901</v>
      </c>
      <c r="E82" s="134">
        <v>0.35665394192343269</v>
      </c>
      <c r="F82" s="30">
        <v>5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278</v>
      </c>
      <c r="D83" s="134">
        <v>0.25356834532374112</v>
      </c>
      <c r="E83" s="134">
        <v>0.77974946036776593</v>
      </c>
      <c r="F83" s="30">
        <v>10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50</v>
      </c>
      <c r="D84" s="134">
        <v>0.4122599999999999</v>
      </c>
      <c r="E84" s="134">
        <v>1.5729847724265211</v>
      </c>
      <c r="F84" s="30">
        <v>10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3</v>
      </c>
      <c r="D85" s="134">
        <v>5.6666666666666671E-2</v>
      </c>
      <c r="E85" s="134">
        <v>9.814954576223639E-2</v>
      </c>
      <c r="F85" s="30">
        <v>0.17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12</v>
      </c>
      <c r="D86" s="134">
        <v>9.6666666666666665E-2</v>
      </c>
      <c r="E86" s="134">
        <v>0.28627175053000803</v>
      </c>
      <c r="F86" s="30">
        <v>1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18</v>
      </c>
      <c r="D87" s="134">
        <v>6.3888888888888898E-2</v>
      </c>
      <c r="E87" s="134">
        <v>0.11752090621967146</v>
      </c>
      <c r="F87" s="30">
        <v>0.44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17</v>
      </c>
      <c r="D90" s="134">
        <v>2.0241176470588238</v>
      </c>
      <c r="E90" s="134">
        <v>3.9242197613403502</v>
      </c>
      <c r="F90" s="30">
        <v>10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0</v>
      </c>
      <c r="D91" s="134" t="s">
        <v>961</v>
      </c>
      <c r="E91" s="134" t="s">
        <v>961</v>
      </c>
      <c r="F91" s="30" t="s">
        <v>961</v>
      </c>
      <c r="G91" s="30" t="s">
        <v>961</v>
      </c>
      <c r="H91" s="3"/>
    </row>
    <row r="92" spans="1:8" ht="12.6" customHeight="1">
      <c r="A92" s="4" t="s">
        <v>2004</v>
      </c>
      <c r="B92" s="13" t="s">
        <v>4204</v>
      </c>
      <c r="C92" s="28">
        <v>17</v>
      </c>
      <c r="D92" s="134">
        <v>0.09</v>
      </c>
      <c r="E92" s="134">
        <v>9.5328379824688142E-2</v>
      </c>
      <c r="F92" s="30">
        <v>0.4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7</v>
      </c>
      <c r="D93" s="134">
        <v>0.02</v>
      </c>
      <c r="E93" s="134">
        <v>3.8297084310253533E-2</v>
      </c>
      <c r="F93" s="30">
        <v>0.1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1</v>
      </c>
      <c r="D94" s="134">
        <v>0.5</v>
      </c>
      <c r="E94" s="134" t="s">
        <v>961</v>
      </c>
      <c r="F94" s="30">
        <v>0.5</v>
      </c>
      <c r="G94" s="30">
        <v>0.5</v>
      </c>
      <c r="H94" s="3"/>
    </row>
    <row r="95" spans="1:8" ht="12.6" customHeight="1">
      <c r="A95" s="4" t="s">
        <v>4208</v>
      </c>
      <c r="B95" s="13" t="s">
        <v>4209</v>
      </c>
      <c r="C95" s="28">
        <v>2</v>
      </c>
      <c r="D95" s="134">
        <v>0.5</v>
      </c>
      <c r="E95" s="134">
        <v>0</v>
      </c>
      <c r="F95" s="30">
        <v>0.5</v>
      </c>
      <c r="G95" s="30">
        <v>0.5</v>
      </c>
      <c r="H95" s="3"/>
    </row>
    <row r="96" spans="1:8" ht="12.6" customHeight="1">
      <c r="A96" s="145" t="s">
        <v>559</v>
      </c>
      <c r="B96" s="13" t="s">
        <v>4210</v>
      </c>
      <c r="C96" s="28">
        <v>1</v>
      </c>
      <c r="D96" s="134">
        <v>0</v>
      </c>
      <c r="E96" s="134" t="s">
        <v>961</v>
      </c>
      <c r="F96" s="30">
        <v>0</v>
      </c>
      <c r="G96" s="30">
        <v>0</v>
      </c>
      <c r="H96" s="3"/>
    </row>
    <row r="97" spans="1:8" ht="12.6" customHeight="1">
      <c r="A97" s="4" t="s">
        <v>4211</v>
      </c>
      <c r="B97" s="13" t="s">
        <v>4212</v>
      </c>
      <c r="C97" s="28">
        <v>0</v>
      </c>
      <c r="D97" s="134" t="s">
        <v>961</v>
      </c>
      <c r="E97" s="134" t="s">
        <v>961</v>
      </c>
      <c r="F97" s="30" t="s">
        <v>961</v>
      </c>
      <c r="G97" s="30" t="s">
        <v>961</v>
      </c>
      <c r="H97" s="3"/>
    </row>
    <row r="98" spans="1:8" ht="12.6" customHeight="1">
      <c r="A98" s="145" t="s">
        <v>1127</v>
      </c>
      <c r="B98" s="13" t="s">
        <v>4213</v>
      </c>
      <c r="C98" s="28">
        <v>10</v>
      </c>
      <c r="D98" s="134">
        <v>0.44900000000000001</v>
      </c>
      <c r="E98" s="134">
        <v>1.2482650181574246</v>
      </c>
      <c r="F98" s="30">
        <v>4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342</v>
      </c>
      <c r="D99" s="134">
        <v>0.18205994152046784</v>
      </c>
      <c r="E99" s="134">
        <v>0.61855192500964273</v>
      </c>
      <c r="F99" s="30">
        <v>10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47</v>
      </c>
      <c r="D100" s="134">
        <v>0.11921276595744676</v>
      </c>
      <c r="E100" s="134">
        <v>0.20038060916450889</v>
      </c>
      <c r="F100" s="30">
        <v>1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45</v>
      </c>
      <c r="D101" s="134">
        <v>0.24159999999999995</v>
      </c>
      <c r="E101" s="134">
        <v>0.44499716035866188</v>
      </c>
      <c r="F101" s="30">
        <v>1.94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35</v>
      </c>
      <c r="D102" s="134">
        <v>0.42928571428571427</v>
      </c>
      <c r="E102" s="134">
        <v>0.75665687193650688</v>
      </c>
      <c r="F102" s="30">
        <v>3.6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4</v>
      </c>
      <c r="D103" s="134">
        <v>0.26</v>
      </c>
      <c r="E103" s="134">
        <v>0.43535426187569742</v>
      </c>
      <c r="F103" s="30">
        <v>0.91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642</v>
      </c>
      <c r="D104" s="136">
        <v>0.13120015576323976</v>
      </c>
      <c r="E104" s="136">
        <v>0.67034564690033427</v>
      </c>
      <c r="F104" s="185">
        <v>10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1832</v>
      </c>
      <c r="D105" s="136">
        <v>4.2146260917030623E-2</v>
      </c>
      <c r="E105" s="136">
        <v>0.10546415386705683</v>
      </c>
      <c r="F105" s="185">
        <v>1.8995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78</v>
      </c>
      <c r="D106" s="136">
        <v>8.844871794871792E-2</v>
      </c>
      <c r="E106" s="136">
        <v>0.17166757724234671</v>
      </c>
      <c r="F106" s="185">
        <v>1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88</v>
      </c>
      <c r="D107" s="136">
        <v>3.9625E-2</v>
      </c>
      <c r="E107" s="136">
        <v>6.7126285599538468E-2</v>
      </c>
      <c r="F107" s="185">
        <v>0.4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0</v>
      </c>
      <c r="D108" s="136" t="s">
        <v>961</v>
      </c>
      <c r="E108" s="136" t="s">
        <v>961</v>
      </c>
      <c r="F108" s="185" t="s">
        <v>961</v>
      </c>
      <c r="G108" s="185" t="s">
        <v>961</v>
      </c>
      <c r="H108" s="3"/>
    </row>
    <row r="109" spans="1:8" ht="12.6" customHeight="1">
      <c r="A109" s="4" t="s">
        <v>1588</v>
      </c>
      <c r="B109" s="13" t="s">
        <v>2785</v>
      </c>
      <c r="C109" s="135">
        <v>9</v>
      </c>
      <c r="D109" s="136">
        <v>0.10444444444444444</v>
      </c>
      <c r="E109" s="136">
        <v>0.18014654528404864</v>
      </c>
      <c r="F109" s="185">
        <v>0.56999999999999995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4</v>
      </c>
      <c r="D110" s="136">
        <v>7.4999999999999997E-2</v>
      </c>
      <c r="E110" s="136">
        <v>0.13699148392023011</v>
      </c>
      <c r="F110" s="185">
        <v>0.28000000000000003</v>
      </c>
      <c r="G110" s="185">
        <v>0</v>
      </c>
    </row>
    <row r="111" spans="1:8" ht="12.6" customHeight="1">
      <c r="A111" s="105"/>
      <c r="B111" s="13" t="s">
        <v>2787</v>
      </c>
      <c r="C111" s="135">
        <v>5867</v>
      </c>
      <c r="D111" s="136">
        <v>0.12856917504687118</v>
      </c>
      <c r="E111" s="136">
        <v>0.49824173661211019</v>
      </c>
      <c r="F111" s="185">
        <v>10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1552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3351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26</v>
      </c>
      <c r="D6" s="134">
        <v>1.0108461538461539</v>
      </c>
      <c r="E6" s="134">
        <v>1.3215249582904651</v>
      </c>
      <c r="F6" s="30">
        <v>4.8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4</v>
      </c>
      <c r="D7" s="134">
        <v>0</v>
      </c>
      <c r="E7" s="134">
        <v>0</v>
      </c>
      <c r="F7" s="30">
        <v>0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38</v>
      </c>
      <c r="D8" s="134">
        <v>2.2631578947368423E-2</v>
      </c>
      <c r="E8" s="134">
        <v>3.6218869990455128E-2</v>
      </c>
      <c r="F8" s="30">
        <v>0.1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9</v>
      </c>
      <c r="D9" s="134">
        <v>1.1111111111111112E-2</v>
      </c>
      <c r="E9" s="134">
        <v>2.2047927592204926E-2</v>
      </c>
      <c r="F9" s="30">
        <v>0.05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22</v>
      </c>
      <c r="D10" s="134">
        <v>0.59186363636363637</v>
      </c>
      <c r="E10" s="134">
        <v>2.1838535686009055</v>
      </c>
      <c r="F10" s="30">
        <v>10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8</v>
      </c>
      <c r="D11" s="134">
        <v>2.6875E-2</v>
      </c>
      <c r="E11" s="134">
        <v>3.6345318032136448E-2</v>
      </c>
      <c r="F11" s="30">
        <v>0.1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</v>
      </c>
      <c r="D13" s="134">
        <v>5.9333333333333328E-2</v>
      </c>
      <c r="E13" s="134">
        <v>5.2548390397169485E-2</v>
      </c>
      <c r="F13" s="30">
        <v>0.1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1</v>
      </c>
      <c r="D14" s="134">
        <v>0</v>
      </c>
      <c r="E14" s="134" t="s">
        <v>961</v>
      </c>
      <c r="F14" s="30">
        <v>0</v>
      </c>
      <c r="G14" s="30">
        <v>0</v>
      </c>
      <c r="H14" s="3"/>
    </row>
    <row r="15" spans="1:8" ht="12.6" customHeight="1">
      <c r="A15" s="4" t="s">
        <v>506</v>
      </c>
      <c r="B15" s="13" t="s">
        <v>1274</v>
      </c>
      <c r="C15" s="28">
        <v>0</v>
      </c>
      <c r="D15" s="134" t="s">
        <v>961</v>
      </c>
      <c r="E15" s="134" t="s">
        <v>961</v>
      </c>
      <c r="F15" s="30" t="s">
        <v>961</v>
      </c>
      <c r="G15" s="30" t="s">
        <v>961</v>
      </c>
      <c r="H15" s="3"/>
    </row>
    <row r="16" spans="1:8" ht="12.6" customHeight="1">
      <c r="A16" s="4" t="s">
        <v>507</v>
      </c>
      <c r="B16" s="13" t="s">
        <v>1275</v>
      </c>
      <c r="C16" s="28">
        <v>85</v>
      </c>
      <c r="D16" s="134">
        <v>7.8647058823529389E-2</v>
      </c>
      <c r="E16" s="134">
        <v>0.21009831632121281</v>
      </c>
      <c r="F16" s="30">
        <v>1.2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2</v>
      </c>
      <c r="D17" s="134">
        <v>1.25</v>
      </c>
      <c r="E17" s="134">
        <v>1.7677669529663689</v>
      </c>
      <c r="F17" s="30">
        <v>2.5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5</v>
      </c>
      <c r="D18" s="134">
        <v>1.1000000000000001</v>
      </c>
      <c r="E18" s="134">
        <v>2.1863211109075449</v>
      </c>
      <c r="F18" s="30">
        <v>5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3</v>
      </c>
      <c r="D20" s="134">
        <v>0.11666666666666665</v>
      </c>
      <c r="E20" s="134">
        <v>0.12013880860626736</v>
      </c>
      <c r="F20" s="30">
        <v>0.24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2</v>
      </c>
      <c r="D21" s="134">
        <v>0.05</v>
      </c>
      <c r="E21" s="134">
        <v>7.0710678118654766E-2</v>
      </c>
      <c r="F21" s="30">
        <v>0.1</v>
      </c>
      <c r="G21" s="30">
        <v>0</v>
      </c>
      <c r="H21" s="3"/>
    </row>
    <row r="22" spans="1:8" ht="12.6" customHeight="1">
      <c r="A22" s="4" t="s">
        <v>513</v>
      </c>
      <c r="B22" s="13" t="s">
        <v>1281</v>
      </c>
      <c r="C22" s="28">
        <v>6</v>
      </c>
      <c r="D22" s="134">
        <v>0.18333333333333335</v>
      </c>
      <c r="E22" s="134">
        <v>0.40207793606049397</v>
      </c>
      <c r="F22" s="30">
        <v>1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9</v>
      </c>
      <c r="D23" s="134">
        <v>4.3333333333333331E-3</v>
      </c>
      <c r="E23" s="134">
        <v>7.1763500472036626E-3</v>
      </c>
      <c r="F23" s="30">
        <v>0.02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1</v>
      </c>
      <c r="D24" s="134">
        <v>0.02</v>
      </c>
      <c r="E24" s="134" t="s">
        <v>961</v>
      </c>
      <c r="F24" s="30">
        <v>0.02</v>
      </c>
      <c r="G24" s="30">
        <v>0.02</v>
      </c>
      <c r="H24" s="3"/>
    </row>
    <row r="25" spans="1:8" ht="12.6" customHeight="1">
      <c r="A25" s="4" t="s">
        <v>515</v>
      </c>
      <c r="B25" s="13" t="s">
        <v>5453</v>
      </c>
      <c r="C25" s="28">
        <v>3</v>
      </c>
      <c r="D25" s="134">
        <v>3.3333333333333335E-3</v>
      </c>
      <c r="E25" s="134">
        <v>5.773502691896258E-3</v>
      </c>
      <c r="F25" s="30">
        <v>0.01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1</v>
      </c>
      <c r="D26" s="134">
        <v>0</v>
      </c>
      <c r="E26" s="134" t="s">
        <v>961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50</v>
      </c>
      <c r="D27" s="134">
        <v>0.11996000000000001</v>
      </c>
      <c r="E27" s="134">
        <v>0.21723888478176384</v>
      </c>
      <c r="F27" s="30">
        <v>1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15</v>
      </c>
      <c r="D29" s="134">
        <v>2.9333333333333336E-2</v>
      </c>
      <c r="E29" s="134">
        <v>5.861090423494672E-2</v>
      </c>
      <c r="F29" s="30">
        <v>0.2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2</v>
      </c>
      <c r="D31" s="134">
        <v>0.11</v>
      </c>
      <c r="E31" s="134">
        <v>0.12727922061357858</v>
      </c>
      <c r="F31" s="30">
        <v>0.2</v>
      </c>
      <c r="G31" s="30">
        <v>0.02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0.02</v>
      </c>
      <c r="E32" s="134" t="s">
        <v>961</v>
      </c>
      <c r="F32" s="30">
        <v>0.02</v>
      </c>
      <c r="G32" s="30">
        <v>0.02</v>
      </c>
      <c r="H32" s="3"/>
    </row>
    <row r="33" spans="1:8" ht="12.6" customHeight="1">
      <c r="A33" s="4" t="s">
        <v>394</v>
      </c>
      <c r="B33" s="13" t="s">
        <v>3127</v>
      </c>
      <c r="C33" s="28">
        <v>1</v>
      </c>
      <c r="D33" s="134">
        <v>0.5</v>
      </c>
      <c r="E33" s="134" t="s">
        <v>961</v>
      </c>
      <c r="F33" s="30">
        <v>0.5</v>
      </c>
      <c r="G33" s="30">
        <v>0.5</v>
      </c>
      <c r="H33" s="3"/>
    </row>
    <row r="34" spans="1:8" ht="12.6" customHeight="1">
      <c r="A34" s="145" t="s">
        <v>820</v>
      </c>
      <c r="B34" s="13" t="s">
        <v>3128</v>
      </c>
      <c r="C34" s="28">
        <v>87</v>
      </c>
      <c r="D34" s="134">
        <v>0.10533333333333333</v>
      </c>
      <c r="E34" s="134">
        <v>0.2151929186754574</v>
      </c>
      <c r="F34" s="30">
        <v>1.5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9</v>
      </c>
      <c r="D35" s="134">
        <v>7.7777777777777784E-3</v>
      </c>
      <c r="E35" s="134">
        <v>1.6414763002993507E-2</v>
      </c>
      <c r="F35" s="30">
        <v>0.05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12</v>
      </c>
      <c r="D36" s="134">
        <v>2.5833333333333333E-2</v>
      </c>
      <c r="E36" s="134">
        <v>5.9904216475262832E-2</v>
      </c>
      <c r="F36" s="30">
        <v>0.21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0</v>
      </c>
      <c r="D37" s="134" t="s">
        <v>961</v>
      </c>
      <c r="E37" s="134" t="s">
        <v>961</v>
      </c>
      <c r="F37" s="30" t="s">
        <v>961</v>
      </c>
      <c r="G37" s="30" t="s">
        <v>961</v>
      </c>
      <c r="H37" s="3"/>
    </row>
    <row r="38" spans="1:8" ht="12.6" customHeight="1">
      <c r="A38" s="4" t="s">
        <v>2860</v>
      </c>
      <c r="B38" s="13" t="s">
        <v>2859</v>
      </c>
      <c r="C38" s="28">
        <v>19</v>
      </c>
      <c r="D38" s="134">
        <v>0.58236842105263154</v>
      </c>
      <c r="E38" s="134">
        <v>0.98920053076132131</v>
      </c>
      <c r="F38" s="30">
        <v>3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82</v>
      </c>
      <c r="D39" s="134">
        <v>0.25431707317073171</v>
      </c>
      <c r="E39" s="134">
        <v>0.91383966605770839</v>
      </c>
      <c r="F39" s="30">
        <v>7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5</v>
      </c>
      <c r="D40" s="134">
        <v>0.34399999999999997</v>
      </c>
      <c r="E40" s="134">
        <v>0.42015473340187426</v>
      </c>
      <c r="F40" s="30">
        <v>1</v>
      </c>
      <c r="G40" s="30">
        <v>0.03</v>
      </c>
      <c r="H40" s="3"/>
    </row>
    <row r="41" spans="1:8" ht="12.6" customHeight="1">
      <c r="A41" s="4" t="s">
        <v>3255</v>
      </c>
      <c r="B41" s="13" t="s">
        <v>3256</v>
      </c>
      <c r="C41" s="28">
        <v>1</v>
      </c>
      <c r="D41" s="134">
        <v>7.0000000000000007E-2</v>
      </c>
      <c r="E41" s="134" t="s">
        <v>961</v>
      </c>
      <c r="F41" s="30">
        <v>7.0000000000000007E-2</v>
      </c>
      <c r="G41" s="30">
        <v>7.0000000000000007E-2</v>
      </c>
      <c r="H41" s="3"/>
    </row>
    <row r="42" spans="1:8" ht="12.6" customHeight="1">
      <c r="A42" s="4" t="s">
        <v>3257</v>
      </c>
      <c r="B42" s="13" t="s">
        <v>3258</v>
      </c>
      <c r="C42" s="28">
        <v>5</v>
      </c>
      <c r="D42" s="134">
        <v>2E-3</v>
      </c>
      <c r="E42" s="134">
        <v>4.4721359549995798E-3</v>
      </c>
      <c r="F42" s="30">
        <v>0.01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2</v>
      </c>
      <c r="D43" s="134">
        <v>0.19</v>
      </c>
      <c r="E43" s="134">
        <v>0.2545584412271571</v>
      </c>
      <c r="F43" s="30">
        <v>0.37</v>
      </c>
      <c r="G43" s="30">
        <v>0.01</v>
      </c>
      <c r="H43" s="3"/>
    </row>
    <row r="44" spans="1:8" ht="12.6" customHeight="1">
      <c r="A44" s="4" t="s">
        <v>3261</v>
      </c>
      <c r="B44" s="13" t="s">
        <v>3262</v>
      </c>
      <c r="C44" s="28">
        <v>9</v>
      </c>
      <c r="D44" s="134">
        <v>0.14444444444444446</v>
      </c>
      <c r="E44" s="134">
        <v>0.22046037688840547</v>
      </c>
      <c r="F44" s="30">
        <v>0.67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51</v>
      </c>
      <c r="D45" s="134">
        <v>8.6274509803921554E-2</v>
      </c>
      <c r="E45" s="134">
        <v>0.18860764336912458</v>
      </c>
      <c r="F45" s="30">
        <v>1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4</v>
      </c>
      <c r="D46" s="134">
        <v>7.0000000000000007E-2</v>
      </c>
      <c r="E46" s="134">
        <v>3.8297084310253512E-2</v>
      </c>
      <c r="F46" s="30">
        <v>0.1</v>
      </c>
      <c r="G46" s="30">
        <v>0.02</v>
      </c>
      <c r="H46" s="3"/>
    </row>
    <row r="47" spans="1:8" ht="12.6" customHeight="1">
      <c r="A47" s="4" t="s">
        <v>3267</v>
      </c>
      <c r="B47" s="13" t="s">
        <v>4706</v>
      </c>
      <c r="C47" s="28">
        <v>5</v>
      </c>
      <c r="D47" s="134">
        <v>0.48</v>
      </c>
      <c r="E47" s="134">
        <v>0.61400325732034999</v>
      </c>
      <c r="F47" s="30">
        <v>1.2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3.7499999999999999E-2</v>
      </c>
      <c r="E48" s="134">
        <v>3.3040379335998349E-2</v>
      </c>
      <c r="F48" s="30">
        <v>0.08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20</v>
      </c>
      <c r="D49" s="134">
        <v>3.6700000000000003E-2</v>
      </c>
      <c r="E49" s="134">
        <v>0.11203810442035006</v>
      </c>
      <c r="F49" s="30">
        <v>0.5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0.15</v>
      </c>
      <c r="E52" s="134">
        <v>0.21213203435596426</v>
      </c>
      <c r="F52" s="30">
        <v>0.3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2</v>
      </c>
      <c r="D53" s="134">
        <v>0.01</v>
      </c>
      <c r="E53" s="134">
        <v>1.4142135623730951E-2</v>
      </c>
      <c r="F53" s="30">
        <v>0.02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4</v>
      </c>
      <c r="D55" s="134">
        <v>0</v>
      </c>
      <c r="E55" s="134">
        <v>0</v>
      </c>
      <c r="F55" s="30">
        <v>0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66</v>
      </c>
      <c r="D58" s="134">
        <v>0.10703030303030303</v>
      </c>
      <c r="E58" s="134">
        <v>0.33830341273418907</v>
      </c>
      <c r="F58" s="30">
        <v>2.5099999999999998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62</v>
      </c>
      <c r="D59" s="134">
        <v>8.4411290322580629E-2</v>
      </c>
      <c r="E59" s="134">
        <v>0.20356632391212126</v>
      </c>
      <c r="F59" s="30">
        <v>1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5</v>
      </c>
      <c r="D60" s="134">
        <v>0.10800000000000001</v>
      </c>
      <c r="E60" s="134">
        <v>0.17064583206161238</v>
      </c>
      <c r="F60" s="30">
        <v>0.4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2</v>
      </c>
      <c r="D61" s="134">
        <v>0</v>
      </c>
      <c r="E61" s="134">
        <v>0</v>
      </c>
      <c r="F61" s="30">
        <v>0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0.01</v>
      </c>
      <c r="E62" s="134" t="s">
        <v>961</v>
      </c>
      <c r="F62" s="30">
        <v>0.01</v>
      </c>
      <c r="G62" s="30">
        <v>0.01</v>
      </c>
      <c r="H62" s="3"/>
    </row>
    <row r="63" spans="1:8" ht="12.6" customHeight="1">
      <c r="A63" s="145" t="s">
        <v>2455</v>
      </c>
      <c r="B63" s="13" t="s">
        <v>2797</v>
      </c>
      <c r="C63" s="28">
        <v>9</v>
      </c>
      <c r="D63" s="134">
        <v>6.3333333333333325E-2</v>
      </c>
      <c r="E63" s="134">
        <v>6.6520673478250372E-2</v>
      </c>
      <c r="F63" s="30">
        <v>0.18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10</v>
      </c>
      <c r="D64" s="134">
        <v>4.9000000000000002E-2</v>
      </c>
      <c r="E64" s="134">
        <v>9.6660919369377679E-2</v>
      </c>
      <c r="F64" s="30">
        <v>0.3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1</v>
      </c>
      <c r="D65" s="134">
        <v>0.01</v>
      </c>
      <c r="E65" s="134" t="s">
        <v>961</v>
      </c>
      <c r="F65" s="30">
        <v>0.01</v>
      </c>
      <c r="G65" s="30">
        <v>0.01</v>
      </c>
      <c r="H65" s="3"/>
    </row>
    <row r="66" spans="1:8" ht="12.6" customHeight="1">
      <c r="A66" s="4" t="s">
        <v>1251</v>
      </c>
      <c r="B66" s="13" t="s">
        <v>1252</v>
      </c>
      <c r="C66" s="28">
        <v>1</v>
      </c>
      <c r="D66" s="134">
        <v>0.05</v>
      </c>
      <c r="E66" s="134" t="s">
        <v>961</v>
      </c>
      <c r="F66" s="30">
        <v>0.05</v>
      </c>
      <c r="G66" s="30">
        <v>0.05</v>
      </c>
      <c r="H66" s="3"/>
    </row>
    <row r="67" spans="1:8" ht="12.6" customHeight="1">
      <c r="A67" s="4" t="s">
        <v>1253</v>
      </c>
      <c r="B67" s="13" t="s">
        <v>1254</v>
      </c>
      <c r="C67" s="28">
        <v>36</v>
      </c>
      <c r="D67" s="134">
        <v>6.3055555555555559E-2</v>
      </c>
      <c r="E67" s="134">
        <v>0.19163685068295852</v>
      </c>
      <c r="F67" s="30">
        <v>1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18</v>
      </c>
      <c r="D68" s="134">
        <v>2.6777777777777782E-2</v>
      </c>
      <c r="E68" s="134">
        <v>3.9007624527031E-2</v>
      </c>
      <c r="F68" s="30">
        <v>0.1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23</v>
      </c>
      <c r="D69" s="134">
        <v>8.0217391304347838E-2</v>
      </c>
      <c r="E69" s="134">
        <v>0.21722672623985603</v>
      </c>
      <c r="F69" s="30">
        <v>1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2</v>
      </c>
      <c r="D71" s="134">
        <v>0</v>
      </c>
      <c r="E71" s="134">
        <v>0</v>
      </c>
      <c r="F71" s="30">
        <v>0</v>
      </c>
      <c r="G71" s="30">
        <v>0</v>
      </c>
      <c r="H71" s="3"/>
    </row>
    <row r="72" spans="1:8" ht="12.6" customHeight="1">
      <c r="A72" s="4" t="s">
        <v>1112</v>
      </c>
      <c r="B72" s="13" t="s">
        <v>5965</v>
      </c>
      <c r="C72" s="28">
        <v>31</v>
      </c>
      <c r="D72" s="134">
        <v>0.19322580645161289</v>
      </c>
      <c r="E72" s="134">
        <v>0.40183236220074159</v>
      </c>
      <c r="F72" s="30">
        <v>1.6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1</v>
      </c>
      <c r="D73" s="134">
        <v>0.01</v>
      </c>
      <c r="E73" s="134" t="s">
        <v>961</v>
      </c>
      <c r="F73" s="30">
        <v>0.01</v>
      </c>
      <c r="G73" s="30">
        <v>0.01</v>
      </c>
      <c r="H73" s="3"/>
    </row>
    <row r="74" spans="1:8" ht="12.6" customHeight="1">
      <c r="A74" s="4" t="s">
        <v>5968</v>
      </c>
      <c r="B74" s="13" t="s">
        <v>5969</v>
      </c>
      <c r="C74" s="28">
        <v>0</v>
      </c>
      <c r="D74" s="134" t="s">
        <v>961</v>
      </c>
      <c r="E74" s="134" t="s">
        <v>961</v>
      </c>
      <c r="F74" s="30" t="s">
        <v>961</v>
      </c>
      <c r="G74" s="30" t="s">
        <v>961</v>
      </c>
      <c r="H74" s="3"/>
    </row>
    <row r="75" spans="1:8" ht="12.6" customHeight="1">
      <c r="A75" s="4" t="s">
        <v>5970</v>
      </c>
      <c r="B75" s="13" t="s">
        <v>5971</v>
      </c>
      <c r="C75" s="28">
        <v>65</v>
      </c>
      <c r="D75" s="134">
        <v>6.8753846153846124E-2</v>
      </c>
      <c r="E75" s="134">
        <v>0.1272288821830109</v>
      </c>
      <c r="F75" s="30">
        <v>0.8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38</v>
      </c>
      <c r="D76" s="134">
        <v>0.13457894736842105</v>
      </c>
      <c r="E76" s="134">
        <v>0.31764952908605382</v>
      </c>
      <c r="F76" s="30">
        <v>1.4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252</v>
      </c>
      <c r="D77" s="134">
        <v>0.15925793650793663</v>
      </c>
      <c r="E77" s="134">
        <v>0.6678942297459951</v>
      </c>
      <c r="F77" s="30">
        <v>9.1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0</v>
      </c>
      <c r="D78" s="134" t="s">
        <v>961</v>
      </c>
      <c r="E78" s="134" t="s">
        <v>961</v>
      </c>
      <c r="F78" s="30" t="s">
        <v>961</v>
      </c>
      <c r="G78" s="30" t="s">
        <v>961</v>
      </c>
      <c r="H78" s="3"/>
    </row>
    <row r="79" spans="1:8" ht="12.6" customHeight="1">
      <c r="A79" s="4" t="s">
        <v>1743</v>
      </c>
      <c r="B79" s="13" t="s">
        <v>1744</v>
      </c>
      <c r="C79" s="28">
        <v>17</v>
      </c>
      <c r="D79" s="134">
        <v>0.22372941176470584</v>
      </c>
      <c r="E79" s="134">
        <v>0.5421988516272257</v>
      </c>
      <c r="F79" s="30">
        <v>2.1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2</v>
      </c>
      <c r="D80" s="134">
        <v>0.01</v>
      </c>
      <c r="E80" s="134">
        <v>1.4142135623730951E-2</v>
      </c>
      <c r="F80" s="30">
        <v>0.02</v>
      </c>
      <c r="G80" s="30">
        <v>0</v>
      </c>
      <c r="H80" s="3"/>
    </row>
    <row r="81" spans="1:8" ht="12.6" customHeight="1">
      <c r="A81" s="4" t="s">
        <v>1746</v>
      </c>
      <c r="B81" s="13" t="s">
        <v>1747</v>
      </c>
      <c r="C81" s="28">
        <v>146</v>
      </c>
      <c r="D81" s="134">
        <v>0.20745547945205484</v>
      </c>
      <c r="E81" s="134">
        <v>0.65128396243757547</v>
      </c>
      <c r="F81" s="30">
        <v>6.5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535</v>
      </c>
      <c r="D82" s="134">
        <v>0.1459308411214954</v>
      </c>
      <c r="E82" s="134">
        <v>0.81199469385491829</v>
      </c>
      <c r="F82" s="30">
        <v>16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170</v>
      </c>
      <c r="D83" s="134">
        <v>0.15355235294117645</v>
      </c>
      <c r="E83" s="134">
        <v>0.86401271270527302</v>
      </c>
      <c r="F83" s="30">
        <v>10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48</v>
      </c>
      <c r="D84" s="134">
        <v>0.41358333333333336</v>
      </c>
      <c r="E84" s="134">
        <v>1.509419189880711</v>
      </c>
      <c r="F84" s="30">
        <v>10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3</v>
      </c>
      <c r="D85" s="134">
        <v>0</v>
      </c>
      <c r="E85" s="134">
        <v>0</v>
      </c>
      <c r="F85" s="30">
        <v>0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12</v>
      </c>
      <c r="D86" s="134">
        <v>0.10416666666666667</v>
      </c>
      <c r="E86" s="134">
        <v>0.28798542681984113</v>
      </c>
      <c r="F86" s="30">
        <v>1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16</v>
      </c>
      <c r="D87" s="134">
        <v>4.2187500000000003E-2</v>
      </c>
      <c r="E87" s="134">
        <v>0.10087630626993965</v>
      </c>
      <c r="F87" s="30">
        <v>0.36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18</v>
      </c>
      <c r="D90" s="134">
        <v>1.3611111111111112</v>
      </c>
      <c r="E90" s="134">
        <v>3.2789845789940895</v>
      </c>
      <c r="F90" s="30">
        <v>10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0</v>
      </c>
      <c r="D91" s="134" t="s">
        <v>961</v>
      </c>
      <c r="E91" s="134" t="s">
        <v>961</v>
      </c>
      <c r="F91" s="30" t="s">
        <v>961</v>
      </c>
      <c r="G91" s="30" t="s">
        <v>961</v>
      </c>
      <c r="H91" s="3"/>
    </row>
    <row r="92" spans="1:8" ht="12.6" customHeight="1">
      <c r="A92" s="4" t="s">
        <v>2004</v>
      </c>
      <c r="B92" s="13" t="s">
        <v>4204</v>
      </c>
      <c r="C92" s="28">
        <v>16</v>
      </c>
      <c r="D92" s="134">
        <v>6.8750000000000006E-2</v>
      </c>
      <c r="E92" s="134">
        <v>0.10425129895273891</v>
      </c>
      <c r="F92" s="30">
        <v>0.4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7</v>
      </c>
      <c r="D93" s="134">
        <v>0.04</v>
      </c>
      <c r="E93" s="134">
        <v>0.1014889156509222</v>
      </c>
      <c r="F93" s="30">
        <v>0.27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1</v>
      </c>
      <c r="D94" s="134">
        <v>0.5</v>
      </c>
      <c r="E94" s="134" t="s">
        <v>961</v>
      </c>
      <c r="F94" s="30">
        <v>0.5</v>
      </c>
      <c r="G94" s="30">
        <v>0.5</v>
      </c>
      <c r="H94" s="3"/>
    </row>
    <row r="95" spans="1:8" ht="12.6" customHeight="1">
      <c r="A95" s="4" t="s">
        <v>4208</v>
      </c>
      <c r="B95" s="13" t="s">
        <v>4209</v>
      </c>
      <c r="C95" s="28">
        <v>2</v>
      </c>
      <c r="D95" s="134">
        <v>0.5</v>
      </c>
      <c r="E95" s="134">
        <v>0</v>
      </c>
      <c r="F95" s="30">
        <v>0.5</v>
      </c>
      <c r="G95" s="30">
        <v>0.5</v>
      </c>
      <c r="H95" s="3"/>
    </row>
    <row r="96" spans="1:8" ht="12.6" customHeight="1">
      <c r="A96" s="145" t="s">
        <v>559</v>
      </c>
      <c r="B96" s="13" t="s">
        <v>4210</v>
      </c>
      <c r="C96" s="28">
        <v>1</v>
      </c>
      <c r="D96" s="134">
        <v>0</v>
      </c>
      <c r="E96" s="134" t="s">
        <v>961</v>
      </c>
      <c r="F96" s="30">
        <v>0</v>
      </c>
      <c r="G96" s="30">
        <v>0</v>
      </c>
      <c r="H96" s="3"/>
    </row>
    <row r="97" spans="1:8" ht="12.6" customHeight="1">
      <c r="A97" s="4" t="s">
        <v>4211</v>
      </c>
      <c r="B97" s="13" t="s">
        <v>4212</v>
      </c>
      <c r="C97" s="28">
        <v>0</v>
      </c>
      <c r="D97" s="134" t="s">
        <v>961</v>
      </c>
      <c r="E97" s="134" t="s">
        <v>961</v>
      </c>
      <c r="F97" s="30" t="s">
        <v>961</v>
      </c>
      <c r="G97" s="30" t="s">
        <v>961</v>
      </c>
      <c r="H97" s="3"/>
    </row>
    <row r="98" spans="1:8" ht="12.6" customHeight="1">
      <c r="A98" s="145" t="s">
        <v>1127</v>
      </c>
      <c r="B98" s="13" t="s">
        <v>4213</v>
      </c>
      <c r="C98" s="28">
        <v>8</v>
      </c>
      <c r="D98" s="134">
        <v>0.1225</v>
      </c>
      <c r="E98" s="134">
        <v>0.2758234424927864</v>
      </c>
      <c r="F98" s="30">
        <v>0.8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336</v>
      </c>
      <c r="D99" s="134">
        <v>0.10674940476190485</v>
      </c>
      <c r="E99" s="134">
        <v>0.42129599492865838</v>
      </c>
      <c r="F99" s="30">
        <v>5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47</v>
      </c>
      <c r="D100" s="134">
        <v>6.8234042553191501E-2</v>
      </c>
      <c r="E100" s="134">
        <v>0.1583378628626495</v>
      </c>
      <c r="F100" s="30">
        <v>1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46</v>
      </c>
      <c r="D101" s="134">
        <v>0.18880434782608688</v>
      </c>
      <c r="E101" s="134">
        <v>0.32132224182553476</v>
      </c>
      <c r="F101" s="30">
        <v>1.4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24</v>
      </c>
      <c r="D102" s="134">
        <v>0.14020833333333332</v>
      </c>
      <c r="E102" s="134">
        <v>0.28495125123380338</v>
      </c>
      <c r="F102" s="30">
        <v>1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5</v>
      </c>
      <c r="D103" s="134">
        <v>0.03</v>
      </c>
      <c r="E103" s="134">
        <v>4.123105625617661E-2</v>
      </c>
      <c r="F103" s="30">
        <v>0.1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628</v>
      </c>
      <c r="D104" s="136">
        <v>0.14813184713375802</v>
      </c>
      <c r="E104" s="136">
        <v>0.75160633383274922</v>
      </c>
      <c r="F104" s="185">
        <v>10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1839</v>
      </c>
      <c r="D105" s="136">
        <v>5.3919575856443788E-2</v>
      </c>
      <c r="E105" s="136">
        <v>1.1445949895039065</v>
      </c>
      <c r="F105" s="185">
        <v>49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69</v>
      </c>
      <c r="D106" s="136">
        <v>6.7811594202898534E-2</v>
      </c>
      <c r="E106" s="136">
        <v>0.23801459887024229</v>
      </c>
      <c r="F106" s="185">
        <v>1.7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87</v>
      </c>
      <c r="D107" s="136">
        <v>3.1581609195402295E-2</v>
      </c>
      <c r="E107" s="136">
        <v>0.13127101960477816</v>
      </c>
      <c r="F107" s="185">
        <v>1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0</v>
      </c>
      <c r="D108" s="136" t="s">
        <v>961</v>
      </c>
      <c r="E108" s="136" t="s">
        <v>961</v>
      </c>
      <c r="F108" s="185" t="s">
        <v>961</v>
      </c>
      <c r="G108" s="185" t="s">
        <v>961</v>
      </c>
      <c r="H108" s="3"/>
    </row>
    <row r="109" spans="1:8" ht="12.6" customHeight="1">
      <c r="A109" s="4" t="s">
        <v>1588</v>
      </c>
      <c r="B109" s="13" t="s">
        <v>2785</v>
      </c>
      <c r="C109" s="135">
        <v>8</v>
      </c>
      <c r="D109" s="136">
        <v>1.8749999999999999E-2</v>
      </c>
      <c r="E109" s="136">
        <v>3.4408263127170075E-2</v>
      </c>
      <c r="F109" s="185">
        <v>0.1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4</v>
      </c>
      <c r="D110" s="136">
        <v>0.13</v>
      </c>
      <c r="E110" s="136">
        <v>0.24684678108764826</v>
      </c>
      <c r="F110" s="185">
        <v>0.5</v>
      </c>
      <c r="G110" s="185">
        <v>0</v>
      </c>
    </row>
    <row r="111" spans="1:8" ht="12.6" customHeight="1">
      <c r="A111" s="105"/>
      <c r="B111" s="13" t="s">
        <v>2787</v>
      </c>
      <c r="C111" s="135">
        <v>5338</v>
      </c>
      <c r="D111" s="136">
        <v>0.11832663919070723</v>
      </c>
      <c r="E111" s="136">
        <v>0.88277066581882568</v>
      </c>
      <c r="F111" s="185">
        <v>49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1553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387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11</v>
      </c>
      <c r="D6" s="134">
        <v>4.5454545454545461E-3</v>
      </c>
      <c r="E6" s="134">
        <v>8.2019953226472441E-3</v>
      </c>
      <c r="F6" s="30">
        <v>0.02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4</v>
      </c>
      <c r="D7" s="134">
        <v>0</v>
      </c>
      <c r="E7" s="134">
        <v>0</v>
      </c>
      <c r="F7" s="30">
        <v>0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40</v>
      </c>
      <c r="D8" s="134">
        <v>1.9525000000000004E-2</v>
      </c>
      <c r="E8" s="134">
        <v>3.9984604408992097E-2</v>
      </c>
      <c r="F8" s="30">
        <v>0.2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9</v>
      </c>
      <c r="D9" s="134">
        <v>8.8888888888888889E-3</v>
      </c>
      <c r="E9" s="134">
        <v>1.7638342073763941E-2</v>
      </c>
      <c r="F9" s="30">
        <v>0.04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21</v>
      </c>
      <c r="D10" s="134">
        <v>5.5238095238095237E-3</v>
      </c>
      <c r="E10" s="134">
        <v>1.4975376615027243E-2</v>
      </c>
      <c r="F10" s="30">
        <v>0.05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9</v>
      </c>
      <c r="D11" s="134">
        <v>4.4444444444444444E-3</v>
      </c>
      <c r="E11" s="134">
        <v>1.3333333333333334E-2</v>
      </c>
      <c r="F11" s="30">
        <v>0.04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3</v>
      </c>
      <c r="D13" s="134">
        <v>3.3333333333333333E-2</v>
      </c>
      <c r="E13" s="134">
        <v>5.7735026918962581E-2</v>
      </c>
      <c r="F13" s="30">
        <v>0.1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1</v>
      </c>
      <c r="D14" s="134">
        <v>0</v>
      </c>
      <c r="E14" s="134" t="s">
        <v>961</v>
      </c>
      <c r="F14" s="30">
        <v>0</v>
      </c>
      <c r="G14" s="30">
        <v>0</v>
      </c>
      <c r="H14" s="3"/>
    </row>
    <row r="15" spans="1:8" ht="12.6" customHeight="1">
      <c r="A15" s="4" t="s">
        <v>506</v>
      </c>
      <c r="B15" s="13" t="s">
        <v>1274</v>
      </c>
      <c r="C15" s="28">
        <v>0</v>
      </c>
      <c r="D15" s="134" t="s">
        <v>961</v>
      </c>
      <c r="E15" s="134" t="s">
        <v>961</v>
      </c>
      <c r="F15" s="30" t="s">
        <v>961</v>
      </c>
      <c r="G15" s="30" t="s">
        <v>961</v>
      </c>
      <c r="H15" s="3"/>
    </row>
    <row r="16" spans="1:8" ht="12.6" customHeight="1">
      <c r="A16" s="4" t="s">
        <v>507</v>
      </c>
      <c r="B16" s="13" t="s">
        <v>1275</v>
      </c>
      <c r="C16" s="28">
        <v>88</v>
      </c>
      <c r="D16" s="134">
        <v>1.7159090909090912E-2</v>
      </c>
      <c r="E16" s="134">
        <v>3.7168422626516789E-2</v>
      </c>
      <c r="F16" s="30">
        <v>0.2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1</v>
      </c>
      <c r="D17" s="134">
        <v>0</v>
      </c>
      <c r="E17" s="134" t="s">
        <v>961</v>
      </c>
      <c r="F17" s="30">
        <v>0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5</v>
      </c>
      <c r="D18" s="134">
        <v>4.5999999999999999E-2</v>
      </c>
      <c r="E18" s="134">
        <v>8.7063195438715671E-2</v>
      </c>
      <c r="F18" s="30">
        <v>0.2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3</v>
      </c>
      <c r="D20" s="134">
        <v>3.3333333333333335E-3</v>
      </c>
      <c r="E20" s="134">
        <v>5.773502691896258E-3</v>
      </c>
      <c r="F20" s="30">
        <v>0.01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2</v>
      </c>
      <c r="D21" s="134">
        <v>2.5000000000000001E-2</v>
      </c>
      <c r="E21" s="134">
        <v>3.5355339059327383E-2</v>
      </c>
      <c r="F21" s="30">
        <v>0.05</v>
      </c>
      <c r="G21" s="30">
        <v>0</v>
      </c>
      <c r="H21" s="3"/>
    </row>
    <row r="22" spans="1:8" ht="12.6" customHeight="1">
      <c r="A22" s="4" t="s">
        <v>513</v>
      </c>
      <c r="B22" s="13" t="s">
        <v>1281</v>
      </c>
      <c r="C22" s="28">
        <v>5</v>
      </c>
      <c r="D22" s="134">
        <v>0.02</v>
      </c>
      <c r="E22" s="134">
        <v>4.4721359549995801E-2</v>
      </c>
      <c r="F22" s="30">
        <v>0.1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8</v>
      </c>
      <c r="D23" s="134">
        <v>7.4999999999999997E-3</v>
      </c>
      <c r="E23" s="134">
        <v>1.48804761828569E-2</v>
      </c>
      <c r="F23" s="30">
        <v>0.04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1</v>
      </c>
      <c r="D24" s="134">
        <v>0</v>
      </c>
      <c r="E24" s="134" t="s">
        <v>961</v>
      </c>
      <c r="F24" s="30">
        <v>0</v>
      </c>
      <c r="G24" s="30">
        <v>0</v>
      </c>
      <c r="H24" s="3"/>
    </row>
    <row r="25" spans="1:8" ht="12.6" customHeight="1">
      <c r="A25" s="4" t="s">
        <v>515</v>
      </c>
      <c r="B25" s="13" t="s">
        <v>5453</v>
      </c>
      <c r="C25" s="28">
        <v>4</v>
      </c>
      <c r="D25" s="134">
        <v>1.2500000000000001E-2</v>
      </c>
      <c r="E25" s="134">
        <v>1.8929694486000914E-2</v>
      </c>
      <c r="F25" s="30">
        <v>0.04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1</v>
      </c>
      <c r="D26" s="134">
        <v>0</v>
      </c>
      <c r="E26" s="134" t="s">
        <v>961</v>
      </c>
      <c r="F26" s="30">
        <v>0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66</v>
      </c>
      <c r="D27" s="134">
        <v>2.3439393939393944E-2</v>
      </c>
      <c r="E27" s="134">
        <v>4.818047123947429E-2</v>
      </c>
      <c r="F27" s="30">
        <v>0.28999999999999998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16</v>
      </c>
      <c r="D29" s="134">
        <v>4.6874999999999998E-3</v>
      </c>
      <c r="E29" s="134">
        <v>1.087332362558324E-2</v>
      </c>
      <c r="F29" s="30">
        <v>0.04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2</v>
      </c>
      <c r="D31" s="134">
        <v>5.0000000000000001E-3</v>
      </c>
      <c r="E31" s="134">
        <v>7.0710678118654753E-3</v>
      </c>
      <c r="F31" s="30">
        <v>0.01</v>
      </c>
      <c r="G31" s="30">
        <v>0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0.01</v>
      </c>
      <c r="E32" s="134" t="s">
        <v>961</v>
      </c>
      <c r="F32" s="30">
        <v>0.01</v>
      </c>
      <c r="G32" s="30">
        <v>0.01</v>
      </c>
      <c r="H32" s="3"/>
    </row>
    <row r="33" spans="1:8" ht="12.6" customHeight="1">
      <c r="A33" s="4" t="s">
        <v>394</v>
      </c>
      <c r="B33" s="13" t="s">
        <v>3127</v>
      </c>
      <c r="C33" s="28">
        <v>1</v>
      </c>
      <c r="D33" s="134">
        <v>0.05</v>
      </c>
      <c r="E33" s="134" t="s">
        <v>961</v>
      </c>
      <c r="F33" s="30">
        <v>0.05</v>
      </c>
      <c r="G33" s="30">
        <v>0.05</v>
      </c>
      <c r="H33" s="3"/>
    </row>
    <row r="34" spans="1:8" ht="12.6" customHeight="1">
      <c r="A34" s="145" t="s">
        <v>820</v>
      </c>
      <c r="B34" s="13" t="s">
        <v>3128</v>
      </c>
      <c r="C34" s="28">
        <v>86</v>
      </c>
      <c r="D34" s="134">
        <v>1.3081395348837215E-2</v>
      </c>
      <c r="E34" s="134">
        <v>3.4727244810778511E-2</v>
      </c>
      <c r="F34" s="30">
        <v>0.2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13</v>
      </c>
      <c r="D35" s="134">
        <v>3.8461538461538464E-2</v>
      </c>
      <c r="E35" s="134">
        <v>8.4147306735089453E-2</v>
      </c>
      <c r="F35" s="30">
        <v>0.3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12</v>
      </c>
      <c r="D36" s="134">
        <v>1.4166666666666666E-2</v>
      </c>
      <c r="E36" s="134">
        <v>3.0587678248047215E-2</v>
      </c>
      <c r="F36" s="30">
        <v>0.1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0</v>
      </c>
      <c r="D37" s="134" t="s">
        <v>961</v>
      </c>
      <c r="E37" s="134" t="s">
        <v>961</v>
      </c>
      <c r="F37" s="30" t="s">
        <v>961</v>
      </c>
      <c r="G37" s="30" t="s">
        <v>961</v>
      </c>
      <c r="H37" s="3"/>
    </row>
    <row r="38" spans="1:8" ht="12.6" customHeight="1">
      <c r="A38" s="4" t="s">
        <v>2860</v>
      </c>
      <c r="B38" s="13" t="s">
        <v>2859</v>
      </c>
      <c r="C38" s="28">
        <v>20</v>
      </c>
      <c r="D38" s="134">
        <v>1.7000000000000001E-2</v>
      </c>
      <c r="E38" s="134">
        <v>3.0966875341581566E-2</v>
      </c>
      <c r="F38" s="30">
        <v>0.1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95</v>
      </c>
      <c r="D39" s="134">
        <v>1.6736842105263165E-2</v>
      </c>
      <c r="E39" s="134">
        <v>3.7115177410015597E-2</v>
      </c>
      <c r="F39" s="30">
        <v>0.2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5</v>
      </c>
      <c r="D40" s="134">
        <v>4.5999999999999999E-2</v>
      </c>
      <c r="E40" s="134">
        <v>8.6486993241758625E-2</v>
      </c>
      <c r="F40" s="30">
        <v>0.2</v>
      </c>
      <c r="G40" s="30">
        <v>0</v>
      </c>
      <c r="H40" s="3"/>
    </row>
    <row r="41" spans="1:8" ht="12.6" customHeight="1">
      <c r="A41" s="4" t="s">
        <v>3255</v>
      </c>
      <c r="B41" s="13" t="s">
        <v>3256</v>
      </c>
      <c r="C41" s="28">
        <v>1</v>
      </c>
      <c r="D41" s="134">
        <v>0.02</v>
      </c>
      <c r="E41" s="134" t="s">
        <v>961</v>
      </c>
      <c r="F41" s="30">
        <v>0.02</v>
      </c>
      <c r="G41" s="30">
        <v>0.02</v>
      </c>
      <c r="H41" s="3"/>
    </row>
    <row r="42" spans="1:8" ht="12.6" customHeight="1">
      <c r="A42" s="4" t="s">
        <v>3257</v>
      </c>
      <c r="B42" s="13" t="s">
        <v>3258</v>
      </c>
      <c r="C42" s="28">
        <v>5</v>
      </c>
      <c r="D42" s="134">
        <v>0</v>
      </c>
      <c r="E42" s="134">
        <v>0</v>
      </c>
      <c r="F42" s="30">
        <v>0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2</v>
      </c>
      <c r="D43" s="134">
        <v>2.5000000000000001E-2</v>
      </c>
      <c r="E43" s="134">
        <v>3.5355339059327383E-2</v>
      </c>
      <c r="F43" s="30">
        <v>0.05</v>
      </c>
      <c r="G43" s="30">
        <v>0</v>
      </c>
      <c r="H43" s="3"/>
    </row>
    <row r="44" spans="1:8" ht="12.6" customHeight="1">
      <c r="A44" s="4" t="s">
        <v>3261</v>
      </c>
      <c r="B44" s="13" t="s">
        <v>3262</v>
      </c>
      <c r="C44" s="28">
        <v>10</v>
      </c>
      <c r="D44" s="134">
        <v>2.0500000000000001E-2</v>
      </c>
      <c r="E44" s="134">
        <v>4.1929173084566743E-2</v>
      </c>
      <c r="F44" s="30">
        <v>0.1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53</v>
      </c>
      <c r="D45" s="134">
        <v>2.7735849056603781E-2</v>
      </c>
      <c r="E45" s="134">
        <v>0.13740229408892651</v>
      </c>
      <c r="F45" s="30">
        <v>1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5</v>
      </c>
      <c r="D46" s="134">
        <v>6.6000000000000003E-2</v>
      </c>
      <c r="E46" s="134">
        <v>8.2340755400955631E-2</v>
      </c>
      <c r="F46" s="30">
        <v>0.2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4</v>
      </c>
      <c r="D47" s="134">
        <v>0.125</v>
      </c>
      <c r="E47" s="134">
        <v>0.25</v>
      </c>
      <c r="F47" s="30">
        <v>0.5</v>
      </c>
      <c r="G47" s="30">
        <v>0</v>
      </c>
      <c r="H47" s="3"/>
    </row>
    <row r="48" spans="1:8" ht="12.6" customHeight="1">
      <c r="A48" s="4" t="s">
        <v>4707</v>
      </c>
      <c r="B48" s="13" t="s">
        <v>4708</v>
      </c>
      <c r="C48" s="28">
        <v>3</v>
      </c>
      <c r="D48" s="134">
        <v>0</v>
      </c>
      <c r="E48" s="134">
        <v>0</v>
      </c>
      <c r="F48" s="30">
        <v>0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23</v>
      </c>
      <c r="D49" s="134">
        <v>9.8260869565217398E-3</v>
      </c>
      <c r="E49" s="134">
        <v>2.2977562521874252E-2</v>
      </c>
      <c r="F49" s="30">
        <v>0.1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0</v>
      </c>
      <c r="E52" s="134">
        <v>0</v>
      </c>
      <c r="F52" s="30">
        <v>0</v>
      </c>
      <c r="G52" s="30">
        <v>0</v>
      </c>
      <c r="H52" s="3"/>
    </row>
    <row r="53" spans="1:8" ht="12.6" customHeight="1">
      <c r="A53" s="4" t="s">
        <v>77</v>
      </c>
      <c r="B53" s="13" t="s">
        <v>78</v>
      </c>
      <c r="C53" s="28">
        <v>3</v>
      </c>
      <c r="D53" s="134">
        <v>1.3333333333333334E-2</v>
      </c>
      <c r="E53" s="134">
        <v>2.3094010767585032E-2</v>
      </c>
      <c r="F53" s="30">
        <v>0.04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5</v>
      </c>
      <c r="D55" s="134">
        <v>0</v>
      </c>
      <c r="E55" s="134">
        <v>0</v>
      </c>
      <c r="F55" s="30">
        <v>0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63</v>
      </c>
      <c r="D58" s="134">
        <v>8.8571428571428586E-3</v>
      </c>
      <c r="E58" s="134">
        <v>2.2768722988867399E-2</v>
      </c>
      <c r="F58" s="30">
        <v>0.128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61</v>
      </c>
      <c r="D59" s="134">
        <v>1.6686885245901645E-2</v>
      </c>
      <c r="E59" s="134">
        <v>4.0730019540914528E-2</v>
      </c>
      <c r="F59" s="30">
        <v>0.2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6</v>
      </c>
      <c r="D60" s="134">
        <v>3.3333333333333335E-3</v>
      </c>
      <c r="E60" s="134">
        <v>5.1639777949432225E-3</v>
      </c>
      <c r="F60" s="30">
        <v>0.01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3</v>
      </c>
      <c r="D61" s="134">
        <v>0</v>
      </c>
      <c r="E61" s="134">
        <v>0</v>
      </c>
      <c r="F61" s="30">
        <v>0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0</v>
      </c>
      <c r="D62" s="134" t="s">
        <v>961</v>
      </c>
      <c r="E62" s="134" t="s">
        <v>961</v>
      </c>
      <c r="F62" s="30" t="s">
        <v>961</v>
      </c>
      <c r="G62" s="30" t="s">
        <v>961</v>
      </c>
      <c r="H62" s="3"/>
    </row>
    <row r="63" spans="1:8" ht="12.6" customHeight="1">
      <c r="A63" s="145" t="s">
        <v>2455</v>
      </c>
      <c r="B63" s="13" t="s">
        <v>2797</v>
      </c>
      <c r="C63" s="28">
        <v>9</v>
      </c>
      <c r="D63" s="134">
        <v>1.1111111111111111E-3</v>
      </c>
      <c r="E63" s="134">
        <v>3.3333333333333335E-3</v>
      </c>
      <c r="F63" s="30">
        <v>0.01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11</v>
      </c>
      <c r="D64" s="134">
        <v>9.0909090909090922E-3</v>
      </c>
      <c r="E64" s="134">
        <v>3.0151134457776362E-2</v>
      </c>
      <c r="F64" s="30">
        <v>0.1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1</v>
      </c>
      <c r="D65" s="134">
        <v>0.04</v>
      </c>
      <c r="E65" s="134" t="s">
        <v>961</v>
      </c>
      <c r="F65" s="30">
        <v>0.04</v>
      </c>
      <c r="G65" s="30">
        <v>0.04</v>
      </c>
      <c r="H65" s="3"/>
    </row>
    <row r="66" spans="1:8" ht="12.6" customHeight="1">
      <c r="A66" s="4" t="s">
        <v>1251</v>
      </c>
      <c r="B66" s="13" t="s">
        <v>1252</v>
      </c>
      <c r="C66" s="28">
        <v>6</v>
      </c>
      <c r="D66" s="134">
        <v>0.16166666666666668</v>
      </c>
      <c r="E66" s="134">
        <v>0.13977362650609976</v>
      </c>
      <c r="F66" s="30">
        <v>0.34</v>
      </c>
      <c r="G66" s="30">
        <v>0</v>
      </c>
      <c r="H66" s="3"/>
    </row>
    <row r="67" spans="1:8" ht="12.6" customHeight="1">
      <c r="A67" s="4" t="s">
        <v>1253</v>
      </c>
      <c r="B67" s="13" t="s">
        <v>1254</v>
      </c>
      <c r="C67" s="28">
        <v>45</v>
      </c>
      <c r="D67" s="134">
        <v>1.2444444444444445E-2</v>
      </c>
      <c r="E67" s="134">
        <v>2.5508960596368303E-2</v>
      </c>
      <c r="F67" s="30">
        <v>0.1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44</v>
      </c>
      <c r="D68" s="134">
        <v>2.931818181818183E-2</v>
      </c>
      <c r="E68" s="134">
        <v>3.7254481689048657E-2</v>
      </c>
      <c r="F68" s="30">
        <v>0.14000000000000001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54</v>
      </c>
      <c r="D69" s="134">
        <v>3.2185185185185192E-2</v>
      </c>
      <c r="E69" s="134">
        <v>4.9556932791496582E-2</v>
      </c>
      <c r="F69" s="30">
        <v>0.28999999999999998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2</v>
      </c>
      <c r="D71" s="134">
        <v>0</v>
      </c>
      <c r="E71" s="134">
        <v>0</v>
      </c>
      <c r="F71" s="30">
        <v>0</v>
      </c>
      <c r="G71" s="30">
        <v>0</v>
      </c>
      <c r="H71" s="3"/>
    </row>
    <row r="72" spans="1:8" ht="12.6" customHeight="1">
      <c r="A72" s="4" t="s">
        <v>1112</v>
      </c>
      <c r="B72" s="13" t="s">
        <v>5965</v>
      </c>
      <c r="C72" s="28">
        <v>37</v>
      </c>
      <c r="D72" s="134">
        <v>1.9459459459459462E-2</v>
      </c>
      <c r="E72" s="134">
        <v>2.3563854847101211E-2</v>
      </c>
      <c r="F72" s="30">
        <v>0.1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4</v>
      </c>
      <c r="D73" s="134">
        <v>0.01</v>
      </c>
      <c r="E73" s="134">
        <v>0.02</v>
      </c>
      <c r="F73" s="30">
        <v>0.04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2</v>
      </c>
      <c r="D74" s="134">
        <v>1.4999999999999999E-2</v>
      </c>
      <c r="E74" s="134">
        <v>7.0710678118654771E-3</v>
      </c>
      <c r="F74" s="30">
        <v>0.02</v>
      </c>
      <c r="G74" s="30">
        <v>0.01</v>
      </c>
      <c r="H74" s="3"/>
    </row>
    <row r="75" spans="1:8" ht="12.6" customHeight="1">
      <c r="A75" s="4" t="s">
        <v>5970</v>
      </c>
      <c r="B75" s="13" t="s">
        <v>5971</v>
      </c>
      <c r="C75" s="28">
        <v>72</v>
      </c>
      <c r="D75" s="134">
        <v>2.0388888888888894E-2</v>
      </c>
      <c r="E75" s="134">
        <v>3.6712647226176398E-2</v>
      </c>
      <c r="F75" s="30">
        <v>0.2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40</v>
      </c>
      <c r="D76" s="134">
        <v>4.0499999999999994E-2</v>
      </c>
      <c r="E76" s="134">
        <v>0.15860707779984196</v>
      </c>
      <c r="F76" s="30">
        <v>1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301</v>
      </c>
      <c r="D77" s="134">
        <v>2.8780730897009943E-2</v>
      </c>
      <c r="E77" s="134">
        <v>7.2012210266481941E-2</v>
      </c>
      <c r="F77" s="30">
        <v>0.84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0</v>
      </c>
      <c r="D78" s="134" t="s">
        <v>961</v>
      </c>
      <c r="E78" s="134" t="s">
        <v>961</v>
      </c>
      <c r="F78" s="30" t="s">
        <v>961</v>
      </c>
      <c r="G78" s="30" t="s">
        <v>961</v>
      </c>
      <c r="H78" s="3"/>
    </row>
    <row r="79" spans="1:8" ht="12.6" customHeight="1">
      <c r="A79" s="4" t="s">
        <v>1743</v>
      </c>
      <c r="B79" s="13" t="s">
        <v>1744</v>
      </c>
      <c r="C79" s="28">
        <v>16</v>
      </c>
      <c r="D79" s="134">
        <v>1.4874999999999999E-3</v>
      </c>
      <c r="E79" s="134">
        <v>4.9949140800084509E-3</v>
      </c>
      <c r="F79" s="30">
        <v>0.02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2</v>
      </c>
      <c r="D80" s="134">
        <v>5.0000000000000001E-3</v>
      </c>
      <c r="E80" s="134">
        <v>7.0710678118654753E-3</v>
      </c>
      <c r="F80" s="30">
        <v>0.01</v>
      </c>
      <c r="G80" s="30">
        <v>0</v>
      </c>
      <c r="H80" s="3"/>
    </row>
    <row r="81" spans="1:8" ht="12.6" customHeight="1">
      <c r="A81" s="4" t="s">
        <v>1746</v>
      </c>
      <c r="B81" s="13" t="s">
        <v>1747</v>
      </c>
      <c r="C81" s="28">
        <v>115</v>
      </c>
      <c r="D81" s="134">
        <v>5.8434782608695673E-3</v>
      </c>
      <c r="E81" s="134">
        <v>2.1197728819234894E-2</v>
      </c>
      <c r="F81" s="30">
        <v>0.2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726</v>
      </c>
      <c r="D82" s="134">
        <v>4.2732782369146044E-2</v>
      </c>
      <c r="E82" s="134">
        <v>0.13699958298340556</v>
      </c>
      <c r="F82" s="30">
        <v>2.1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517</v>
      </c>
      <c r="D83" s="134">
        <v>0.14938491295938097</v>
      </c>
      <c r="E83" s="134">
        <v>0.27507543856862798</v>
      </c>
      <c r="F83" s="30">
        <v>2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49</v>
      </c>
      <c r="D84" s="134">
        <v>6.0816326530612246E-2</v>
      </c>
      <c r="E84" s="134">
        <v>0.28630975893466243</v>
      </c>
      <c r="F84" s="30">
        <v>2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3</v>
      </c>
      <c r="D85" s="134">
        <v>0</v>
      </c>
      <c r="E85" s="134">
        <v>0</v>
      </c>
      <c r="F85" s="30">
        <v>0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12</v>
      </c>
      <c r="D86" s="134">
        <v>9.5833333333333326E-2</v>
      </c>
      <c r="E86" s="134">
        <v>0.28640271498628489</v>
      </c>
      <c r="F86" s="30">
        <v>1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14</v>
      </c>
      <c r="D87" s="134">
        <v>2.8714285714285716E-2</v>
      </c>
      <c r="E87" s="134">
        <v>0.10401880641457144</v>
      </c>
      <c r="F87" s="30">
        <v>0.39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2678</v>
      </c>
      <c r="E88" s="134" t="s">
        <v>2678</v>
      </c>
      <c r="F88" s="30" t="s">
        <v>2678</v>
      </c>
      <c r="G88" s="30" t="s">
        <v>2678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2678</v>
      </c>
      <c r="E89" s="134" t="s">
        <v>2678</v>
      </c>
      <c r="F89" s="30" t="s">
        <v>2678</v>
      </c>
      <c r="G89" s="30" t="s">
        <v>2678</v>
      </c>
      <c r="H89" s="3"/>
    </row>
    <row r="90" spans="1:8" ht="12.6" customHeight="1">
      <c r="A90" s="4" t="s">
        <v>2001</v>
      </c>
      <c r="B90" s="13" t="s">
        <v>2002</v>
      </c>
      <c r="C90" s="28">
        <v>18</v>
      </c>
      <c r="D90" s="134">
        <v>0.22555555555555559</v>
      </c>
      <c r="E90" s="134">
        <v>0.64562985409345186</v>
      </c>
      <c r="F90" s="30">
        <v>2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1</v>
      </c>
      <c r="D91" s="134">
        <v>0.05</v>
      </c>
      <c r="E91" s="134" t="s">
        <v>961</v>
      </c>
      <c r="F91" s="30">
        <v>0.05</v>
      </c>
      <c r="G91" s="30">
        <v>0.05</v>
      </c>
      <c r="H91" s="3"/>
    </row>
    <row r="92" spans="1:8" ht="12.6" customHeight="1">
      <c r="A92" s="4" t="s">
        <v>2004</v>
      </c>
      <c r="B92" s="13" t="s">
        <v>4204</v>
      </c>
      <c r="C92" s="28">
        <v>24</v>
      </c>
      <c r="D92" s="134">
        <v>3.8541666666666669E-2</v>
      </c>
      <c r="E92" s="134">
        <v>4.7353416080497875E-2</v>
      </c>
      <c r="F92" s="30">
        <v>0.2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8</v>
      </c>
      <c r="D93" s="134">
        <v>7.0000000000000007E-2</v>
      </c>
      <c r="E93" s="134">
        <v>0.17435595774162693</v>
      </c>
      <c r="F93" s="30">
        <v>0.5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1</v>
      </c>
      <c r="D94" s="134">
        <v>0.1</v>
      </c>
      <c r="E94" s="134" t="s">
        <v>961</v>
      </c>
      <c r="F94" s="30">
        <v>0.1</v>
      </c>
      <c r="G94" s="30">
        <v>0.1</v>
      </c>
      <c r="H94" s="3"/>
    </row>
    <row r="95" spans="1:8" ht="12.6" customHeight="1">
      <c r="A95" s="4" t="s">
        <v>4208</v>
      </c>
      <c r="B95" s="13" t="s">
        <v>4209</v>
      </c>
      <c r="C95" s="28">
        <v>2</v>
      </c>
      <c r="D95" s="134">
        <v>0.05</v>
      </c>
      <c r="E95" s="134">
        <v>0</v>
      </c>
      <c r="F95" s="30">
        <v>0.05</v>
      </c>
      <c r="G95" s="30">
        <v>0.05</v>
      </c>
      <c r="H95" s="3"/>
    </row>
    <row r="96" spans="1:8" ht="12.6" customHeight="1">
      <c r="A96" s="145" t="s">
        <v>559</v>
      </c>
      <c r="B96" s="13" t="s">
        <v>4210</v>
      </c>
      <c r="C96" s="28">
        <v>1</v>
      </c>
      <c r="D96" s="134">
        <v>0</v>
      </c>
      <c r="E96" s="134" t="s">
        <v>961</v>
      </c>
      <c r="F96" s="30">
        <v>0</v>
      </c>
      <c r="G96" s="30">
        <v>0</v>
      </c>
      <c r="H96" s="3"/>
    </row>
    <row r="97" spans="1:8" ht="12.6" customHeight="1">
      <c r="A97" s="4" t="s">
        <v>4211</v>
      </c>
      <c r="B97" s="13" t="s">
        <v>4212</v>
      </c>
      <c r="C97" s="28">
        <v>0</v>
      </c>
      <c r="D97" s="134" t="s">
        <v>961</v>
      </c>
      <c r="E97" s="134" t="s">
        <v>961</v>
      </c>
      <c r="F97" s="30" t="s">
        <v>961</v>
      </c>
      <c r="G97" s="30" t="s">
        <v>961</v>
      </c>
      <c r="H97" s="3"/>
    </row>
    <row r="98" spans="1:8" ht="12.6" customHeight="1">
      <c r="A98" s="145" t="s">
        <v>1127</v>
      </c>
      <c r="B98" s="13" t="s">
        <v>4213</v>
      </c>
      <c r="C98" s="28">
        <v>9</v>
      </c>
      <c r="D98" s="134">
        <v>2.388888888888889E-2</v>
      </c>
      <c r="E98" s="134">
        <v>3.5335691745190315E-2</v>
      </c>
      <c r="F98" s="30">
        <v>0.1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361</v>
      </c>
      <c r="D99" s="134">
        <v>1.9025817174515184E-2</v>
      </c>
      <c r="E99" s="134">
        <v>6.5521046274883046E-2</v>
      </c>
      <c r="F99" s="30">
        <v>1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47</v>
      </c>
      <c r="D100" s="134">
        <v>1.1702127659574469E-2</v>
      </c>
      <c r="E100" s="134">
        <v>2.5136077392445322E-2</v>
      </c>
      <c r="F100" s="30">
        <v>0.1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48</v>
      </c>
      <c r="D101" s="134">
        <v>4.0208333333333339E-2</v>
      </c>
      <c r="E101" s="134">
        <v>0.1230030199133396</v>
      </c>
      <c r="F101" s="30">
        <v>0.8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33</v>
      </c>
      <c r="D102" s="134">
        <v>6.0606060606060608E-2</v>
      </c>
      <c r="E102" s="134">
        <v>0.10185588452377808</v>
      </c>
      <c r="F102" s="30">
        <v>0.5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4</v>
      </c>
      <c r="D103" s="134">
        <v>1.2500000000000001E-2</v>
      </c>
      <c r="E103" s="134">
        <v>2.5000000000000001E-2</v>
      </c>
      <c r="F103" s="30">
        <v>0.05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635</v>
      </c>
      <c r="D104" s="136">
        <v>2.2199984251968438E-2</v>
      </c>
      <c r="E104" s="136">
        <v>0.1427651886547982</v>
      </c>
      <c r="F104" s="185">
        <v>2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1832</v>
      </c>
      <c r="D105" s="136">
        <v>6.9225709606986624E-3</v>
      </c>
      <c r="E105" s="136">
        <v>4.1435287132655117E-2</v>
      </c>
      <c r="F105" s="185">
        <v>1.2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82</v>
      </c>
      <c r="D106" s="136">
        <v>2.076829268292683E-2</v>
      </c>
      <c r="E106" s="136">
        <v>6.5676028432216649E-2</v>
      </c>
      <c r="F106" s="185">
        <v>0.5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91</v>
      </c>
      <c r="D107" s="136">
        <v>1.1668131868131868E-2</v>
      </c>
      <c r="E107" s="136">
        <v>6.4568007005741848E-2</v>
      </c>
      <c r="F107" s="185">
        <v>0.6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0</v>
      </c>
      <c r="D108" s="136" t="s">
        <v>961</v>
      </c>
      <c r="E108" s="136" t="s">
        <v>961</v>
      </c>
      <c r="F108" s="185" t="s">
        <v>961</v>
      </c>
      <c r="G108" s="185" t="s">
        <v>961</v>
      </c>
      <c r="H108" s="3"/>
    </row>
    <row r="109" spans="1:8" ht="12.6" customHeight="1">
      <c r="A109" s="4" t="s">
        <v>1588</v>
      </c>
      <c r="B109" s="13" t="s">
        <v>2785</v>
      </c>
      <c r="C109" s="135">
        <v>8</v>
      </c>
      <c r="D109" s="136">
        <v>1.375E-2</v>
      </c>
      <c r="E109" s="136">
        <v>2.0658792662827958E-2</v>
      </c>
      <c r="F109" s="185">
        <v>0.05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4</v>
      </c>
      <c r="D110" s="136">
        <v>5.0000000000000001E-3</v>
      </c>
      <c r="E110" s="136">
        <v>0.01</v>
      </c>
      <c r="F110" s="185">
        <v>0.02</v>
      </c>
      <c r="G110" s="185">
        <v>0</v>
      </c>
    </row>
    <row r="111" spans="1:8" ht="12.6" customHeight="1">
      <c r="A111" s="105"/>
      <c r="B111" s="13" t="s">
        <v>2787</v>
      </c>
      <c r="C111" s="135">
        <v>6073</v>
      </c>
      <c r="D111" s="136">
        <v>3.146483780668536E-2</v>
      </c>
      <c r="E111" s="136">
        <v>0.12799297873893961</v>
      </c>
      <c r="F111" s="185">
        <v>2.1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customWidth="1"/>
    <col min="3" max="3" width="6.75" style="37" customWidth="1"/>
    <col min="4" max="7" width="7.25" style="37" customWidth="1"/>
    <col min="8" max="8" width="9" style="37" customWidth="1"/>
    <col min="9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1554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221" t="s">
        <v>1656</v>
      </c>
      <c r="F4" s="221"/>
      <c r="G4" s="221"/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10</v>
      </c>
      <c r="D6" s="134">
        <v>1.308E-2</v>
      </c>
      <c r="E6" s="134">
        <v>2.1534922541975601E-2</v>
      </c>
      <c r="F6" s="30">
        <v>6.8000000000000005E-2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109</v>
      </c>
      <c r="D7" s="134">
        <v>19.394292660550459</v>
      </c>
      <c r="E7" s="134">
        <v>56.61948504827793</v>
      </c>
      <c r="F7" s="30">
        <v>330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321</v>
      </c>
      <c r="D8" s="134">
        <v>5.694172087227412</v>
      </c>
      <c r="E8" s="134">
        <v>25.480616086902195</v>
      </c>
      <c r="F8" s="30">
        <v>280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142</v>
      </c>
      <c r="D9" s="134">
        <v>17.42698802816901</v>
      </c>
      <c r="E9" s="134">
        <v>66.473033022692391</v>
      </c>
      <c r="F9" s="30">
        <v>370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166</v>
      </c>
      <c r="D10" s="134">
        <v>11.323113253012048</v>
      </c>
      <c r="E10" s="134">
        <v>55.421373056167184</v>
      </c>
      <c r="F10" s="30">
        <v>480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55</v>
      </c>
      <c r="D11" s="134">
        <v>2.1791272727272726</v>
      </c>
      <c r="E11" s="134">
        <v>11.115231859854138</v>
      </c>
      <c r="F11" s="30">
        <v>75.5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24</v>
      </c>
      <c r="D13" s="134">
        <v>39.084624999999996</v>
      </c>
      <c r="E13" s="134">
        <v>86.839148371053142</v>
      </c>
      <c r="F13" s="30">
        <v>280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16</v>
      </c>
      <c r="D14" s="134">
        <v>7.5722500000000004</v>
      </c>
      <c r="E14" s="134">
        <v>27.426154389560338</v>
      </c>
      <c r="F14" s="30">
        <v>110</v>
      </c>
      <c r="G14" s="30">
        <v>0</v>
      </c>
      <c r="H14" s="3"/>
    </row>
    <row r="15" spans="1:8" ht="12.6" customHeight="1">
      <c r="A15" s="4" t="s">
        <v>506</v>
      </c>
      <c r="B15" s="13" t="s">
        <v>1274</v>
      </c>
      <c r="C15" s="28">
        <v>20</v>
      </c>
      <c r="D15" s="134">
        <v>2.3201130000000001</v>
      </c>
      <c r="E15" s="134">
        <v>8.8854088457905913</v>
      </c>
      <c r="F15" s="30">
        <v>40</v>
      </c>
      <c r="G15" s="30">
        <v>0</v>
      </c>
      <c r="H15" s="3"/>
    </row>
    <row r="16" spans="1:8" ht="12.6" customHeight="1">
      <c r="A16" s="4" t="s">
        <v>507</v>
      </c>
      <c r="B16" s="13" t="s">
        <v>1275</v>
      </c>
      <c r="C16" s="28">
        <v>218</v>
      </c>
      <c r="D16" s="134">
        <v>16.174407798165138</v>
      </c>
      <c r="E16" s="134">
        <v>64.940102637173453</v>
      </c>
      <c r="F16" s="30">
        <v>415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25</v>
      </c>
      <c r="D17" s="134">
        <v>10.01868</v>
      </c>
      <c r="E17" s="134">
        <v>45.586241088293299</v>
      </c>
      <c r="F17" s="30">
        <v>228.3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13</v>
      </c>
      <c r="D18" s="134">
        <v>18.918724615384615</v>
      </c>
      <c r="E18" s="134">
        <v>62.416028266804538</v>
      </c>
      <c r="F18" s="30">
        <v>226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13</v>
      </c>
      <c r="D20" s="134">
        <v>12.770923076923076</v>
      </c>
      <c r="E20" s="134">
        <v>29.567681304823175</v>
      </c>
      <c r="F20" s="30">
        <v>100</v>
      </c>
      <c r="G20" s="30">
        <v>0</v>
      </c>
      <c r="H20" s="3"/>
    </row>
    <row r="21" spans="1:8" ht="12.6" customHeight="1">
      <c r="A21" s="4" t="s">
        <v>512</v>
      </c>
      <c r="B21" s="13" t="s">
        <v>1280</v>
      </c>
      <c r="C21" s="28">
        <v>6</v>
      </c>
      <c r="D21" s="134">
        <v>0.12183333333333334</v>
      </c>
      <c r="E21" s="134">
        <v>0.17991155234355208</v>
      </c>
      <c r="F21" s="30">
        <v>0.4</v>
      </c>
      <c r="G21" s="30">
        <v>0</v>
      </c>
      <c r="H21" s="3"/>
    </row>
    <row r="22" spans="1:8" ht="12.6" customHeight="1">
      <c r="A22" s="4" t="s">
        <v>513</v>
      </c>
      <c r="B22" s="13" t="s">
        <v>1281</v>
      </c>
      <c r="C22" s="28">
        <v>42</v>
      </c>
      <c r="D22" s="134">
        <v>17.548833333333338</v>
      </c>
      <c r="E22" s="134">
        <v>67.762776023316661</v>
      </c>
      <c r="F22" s="30">
        <v>374</v>
      </c>
      <c r="G22" s="30">
        <v>0</v>
      </c>
      <c r="H22" s="3"/>
    </row>
    <row r="23" spans="1:8" ht="12.6" customHeight="1">
      <c r="A23" s="4" t="s">
        <v>514</v>
      </c>
      <c r="B23" s="13" t="s">
        <v>1282</v>
      </c>
      <c r="C23" s="28">
        <v>66</v>
      </c>
      <c r="D23" s="134">
        <v>14.358584848484847</v>
      </c>
      <c r="E23" s="134">
        <v>71.549148890974536</v>
      </c>
      <c r="F23" s="30">
        <v>560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1</v>
      </c>
      <c r="D24" s="134">
        <v>0.4</v>
      </c>
      <c r="E24" s="134" t="s">
        <v>961</v>
      </c>
      <c r="F24" s="30">
        <v>0.4</v>
      </c>
      <c r="G24" s="30">
        <v>0.4</v>
      </c>
      <c r="H24" s="3"/>
    </row>
    <row r="25" spans="1:8" ht="12.6" customHeight="1">
      <c r="A25" s="4" t="s">
        <v>515</v>
      </c>
      <c r="B25" s="13" t="s">
        <v>5453</v>
      </c>
      <c r="C25" s="28">
        <v>46</v>
      </c>
      <c r="D25" s="134">
        <v>5.6659173913043483</v>
      </c>
      <c r="E25" s="134">
        <v>18.239575816294565</v>
      </c>
      <c r="F25" s="30">
        <v>100</v>
      </c>
      <c r="G25" s="30">
        <v>0</v>
      </c>
      <c r="H25" s="3"/>
    </row>
    <row r="26" spans="1:8" ht="12.6" customHeight="1">
      <c r="A26" s="4" t="s">
        <v>516</v>
      </c>
      <c r="B26" s="13" t="s">
        <v>5454</v>
      </c>
      <c r="C26" s="28">
        <v>3</v>
      </c>
      <c r="D26" s="134">
        <v>0.11766666666666666</v>
      </c>
      <c r="E26" s="134">
        <v>9.4743513410329758E-2</v>
      </c>
      <c r="F26" s="30">
        <v>0.22</v>
      </c>
      <c r="G26" s="30">
        <v>3.3000000000000002E-2</v>
      </c>
      <c r="H26" s="3"/>
    </row>
    <row r="27" spans="1:8" ht="12.6" customHeight="1">
      <c r="A27" s="4" t="s">
        <v>2810</v>
      </c>
      <c r="B27" s="13" t="s">
        <v>5455</v>
      </c>
      <c r="C27" s="28">
        <v>97</v>
      </c>
      <c r="D27" s="134">
        <v>27.223940206185567</v>
      </c>
      <c r="E27" s="134">
        <v>102.53623762771292</v>
      </c>
      <c r="F27" s="30">
        <v>670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0</v>
      </c>
      <c r="D28" s="134" t="s">
        <v>961</v>
      </c>
      <c r="E28" s="134" t="s">
        <v>961</v>
      </c>
      <c r="F28" s="30" t="s">
        <v>961</v>
      </c>
      <c r="G28" s="30" t="s">
        <v>961</v>
      </c>
      <c r="H28" s="3"/>
    </row>
    <row r="29" spans="1:8" ht="12.6" customHeight="1">
      <c r="A29" s="145" t="s">
        <v>556</v>
      </c>
      <c r="B29" s="13" t="s">
        <v>5457</v>
      </c>
      <c r="C29" s="28">
        <v>17</v>
      </c>
      <c r="D29" s="134">
        <v>0.74116470588235284</v>
      </c>
      <c r="E29" s="134">
        <v>2.6540721457651579</v>
      </c>
      <c r="F29" s="30">
        <v>11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6</v>
      </c>
      <c r="D31" s="134">
        <v>0.77134999999999998</v>
      </c>
      <c r="E31" s="134">
        <v>1.0924323022503499</v>
      </c>
      <c r="F31" s="30">
        <v>2.7</v>
      </c>
      <c r="G31" s="30">
        <v>5.5E-2</v>
      </c>
      <c r="H31" s="3"/>
    </row>
    <row r="32" spans="1:8" ht="12.6" customHeight="1">
      <c r="A32" s="4" t="s">
        <v>2814</v>
      </c>
      <c r="B32" s="13" t="s">
        <v>5460</v>
      </c>
      <c r="C32" s="28">
        <v>1</v>
      </c>
      <c r="D32" s="134">
        <v>0</v>
      </c>
      <c r="E32" s="134" t="s">
        <v>961</v>
      </c>
      <c r="F32" s="30">
        <v>0</v>
      </c>
      <c r="G32" s="30">
        <v>0</v>
      </c>
      <c r="H32" s="3"/>
    </row>
    <row r="33" spans="1:8" ht="12.6" customHeight="1">
      <c r="A33" s="4" t="s">
        <v>394</v>
      </c>
      <c r="B33" s="13" t="s">
        <v>3127</v>
      </c>
      <c r="C33" s="28">
        <v>3</v>
      </c>
      <c r="D33" s="134">
        <v>1.21</v>
      </c>
      <c r="E33" s="134">
        <v>2.0698550673899851</v>
      </c>
      <c r="F33" s="30">
        <v>3.6</v>
      </c>
      <c r="G33" s="30">
        <v>0</v>
      </c>
      <c r="H33" s="3"/>
    </row>
    <row r="34" spans="1:8" ht="12.6" customHeight="1">
      <c r="A34" s="145" t="s">
        <v>820</v>
      </c>
      <c r="B34" s="13" t="s">
        <v>3128</v>
      </c>
      <c r="C34" s="28">
        <v>99</v>
      </c>
      <c r="D34" s="134">
        <v>12.667964646464645</v>
      </c>
      <c r="E34" s="134">
        <v>56.279603298531384</v>
      </c>
      <c r="F34" s="30">
        <v>340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21</v>
      </c>
      <c r="D35" s="134">
        <v>0.25295238095238098</v>
      </c>
      <c r="E35" s="134">
        <v>0.68719076508568389</v>
      </c>
      <c r="F35" s="30">
        <v>3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9</v>
      </c>
      <c r="D36" s="134">
        <v>6.0111111111111115E-2</v>
      </c>
      <c r="E36" s="134">
        <v>7.6939009033851674E-2</v>
      </c>
      <c r="F36" s="30">
        <v>0.21</v>
      </c>
      <c r="G36" s="30">
        <v>0</v>
      </c>
      <c r="H36" s="3"/>
    </row>
    <row r="37" spans="1:8" ht="12.6" customHeight="1">
      <c r="A37" s="4" t="s">
        <v>2865</v>
      </c>
      <c r="B37" s="13" t="s">
        <v>2864</v>
      </c>
      <c r="C37" s="28">
        <v>0</v>
      </c>
      <c r="D37" s="134" t="s">
        <v>961</v>
      </c>
      <c r="E37" s="134" t="s">
        <v>961</v>
      </c>
      <c r="F37" s="30" t="s">
        <v>961</v>
      </c>
      <c r="G37" s="30" t="s">
        <v>961</v>
      </c>
      <c r="H37" s="3"/>
    </row>
    <row r="38" spans="1:8" ht="12.6" customHeight="1">
      <c r="A38" s="4" t="s">
        <v>2860</v>
      </c>
      <c r="B38" s="13" t="s">
        <v>2859</v>
      </c>
      <c r="C38" s="28">
        <v>14</v>
      </c>
      <c r="D38" s="134">
        <v>2.5454285714285709</v>
      </c>
      <c r="E38" s="134">
        <v>8.4946586902439041</v>
      </c>
      <c r="F38" s="30">
        <v>32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62</v>
      </c>
      <c r="D39" s="134">
        <v>6.5741129032258048</v>
      </c>
      <c r="E39" s="134">
        <v>42.632547526433378</v>
      </c>
      <c r="F39" s="30">
        <v>330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5</v>
      </c>
      <c r="D40" s="134">
        <v>6.88E-2</v>
      </c>
      <c r="E40" s="134">
        <v>0.10809579085237317</v>
      </c>
      <c r="F40" s="30">
        <v>0.26</v>
      </c>
      <c r="G40" s="30">
        <v>1E-3</v>
      </c>
      <c r="H40" s="3"/>
    </row>
    <row r="41" spans="1:8" ht="12.6" customHeight="1">
      <c r="A41" s="4" t="s">
        <v>3255</v>
      </c>
      <c r="B41" s="13" t="s">
        <v>3256</v>
      </c>
      <c r="C41" s="28">
        <v>0</v>
      </c>
      <c r="D41" s="134" t="s">
        <v>961</v>
      </c>
      <c r="E41" s="134" t="s">
        <v>961</v>
      </c>
      <c r="F41" s="30" t="s">
        <v>961</v>
      </c>
      <c r="G41" s="30" t="s">
        <v>961</v>
      </c>
      <c r="H41" s="3"/>
    </row>
    <row r="42" spans="1:8" ht="12.6" customHeight="1">
      <c r="A42" s="4" t="s">
        <v>3257</v>
      </c>
      <c r="B42" s="13" t="s">
        <v>3258</v>
      </c>
      <c r="C42" s="28">
        <v>5</v>
      </c>
      <c r="D42" s="134">
        <v>3.4025999999999996</v>
      </c>
      <c r="E42" s="134">
        <v>7.0553478865325987</v>
      </c>
      <c r="F42" s="30">
        <v>16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4</v>
      </c>
      <c r="D43" s="134">
        <v>0.09</v>
      </c>
      <c r="E43" s="134">
        <v>0.14094916341243982</v>
      </c>
      <c r="F43" s="30">
        <v>0.3</v>
      </c>
      <c r="G43" s="30">
        <v>0</v>
      </c>
      <c r="H43" s="3"/>
    </row>
    <row r="44" spans="1:8" ht="12.6" customHeight="1">
      <c r="A44" s="4" t="s">
        <v>3261</v>
      </c>
      <c r="B44" s="13" t="s">
        <v>3262</v>
      </c>
      <c r="C44" s="28">
        <v>7</v>
      </c>
      <c r="D44" s="134">
        <v>3.3802857142857148</v>
      </c>
      <c r="E44" s="134">
        <v>8.0475381269529827</v>
      </c>
      <c r="F44" s="30">
        <v>21.6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65</v>
      </c>
      <c r="D45" s="134">
        <v>2.9847823076923068</v>
      </c>
      <c r="E45" s="134">
        <v>12.327872202821386</v>
      </c>
      <c r="F45" s="30">
        <v>83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4</v>
      </c>
      <c r="D46" s="134">
        <v>0.38549999999999995</v>
      </c>
      <c r="E46" s="134">
        <v>0.43523288785047787</v>
      </c>
      <c r="F46" s="30">
        <v>1</v>
      </c>
      <c r="G46" s="30">
        <v>0</v>
      </c>
      <c r="H46" s="3"/>
    </row>
    <row r="47" spans="1:8" ht="12.6" customHeight="1">
      <c r="A47" s="4" t="s">
        <v>3267</v>
      </c>
      <c r="B47" s="13" t="s">
        <v>4706</v>
      </c>
      <c r="C47" s="28">
        <v>4</v>
      </c>
      <c r="D47" s="134">
        <v>0.1825</v>
      </c>
      <c r="E47" s="134">
        <v>0.13524668819112232</v>
      </c>
      <c r="F47" s="30">
        <v>0.3</v>
      </c>
      <c r="G47" s="30">
        <v>0.01</v>
      </c>
      <c r="H47" s="3"/>
    </row>
    <row r="48" spans="1:8" ht="12.6" customHeight="1">
      <c r="A48" s="4" t="s">
        <v>4707</v>
      </c>
      <c r="B48" s="13" t="s">
        <v>4708</v>
      </c>
      <c r="C48" s="28">
        <v>3</v>
      </c>
      <c r="D48" s="134">
        <v>0.11</v>
      </c>
      <c r="E48" s="134">
        <v>0.1493318452306808</v>
      </c>
      <c r="F48" s="30">
        <v>0.28000000000000003</v>
      </c>
      <c r="G48" s="30">
        <v>0</v>
      </c>
      <c r="H48" s="3"/>
    </row>
    <row r="49" spans="1:8" ht="12.6" customHeight="1">
      <c r="A49" s="4" t="s">
        <v>4709</v>
      </c>
      <c r="B49" s="13" t="s">
        <v>4710</v>
      </c>
      <c r="C49" s="28">
        <v>16</v>
      </c>
      <c r="D49" s="134">
        <v>1.0988124999999997</v>
      </c>
      <c r="E49" s="134">
        <v>2.5559473186733199</v>
      </c>
      <c r="F49" s="30">
        <v>9.5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0</v>
      </c>
      <c r="D51" s="134" t="s">
        <v>2678</v>
      </c>
      <c r="E51" s="134" t="s">
        <v>2678</v>
      </c>
      <c r="F51" s="30" t="s">
        <v>2678</v>
      </c>
      <c r="G51" s="30" t="s">
        <v>2678</v>
      </c>
      <c r="H51" s="3"/>
    </row>
    <row r="52" spans="1:8" ht="12.6" customHeight="1">
      <c r="A52" s="4" t="s">
        <v>75</v>
      </c>
      <c r="B52" s="13" t="s">
        <v>76</v>
      </c>
      <c r="C52" s="28">
        <v>2</v>
      </c>
      <c r="D52" s="134">
        <v>5.0199999999999996</v>
      </c>
      <c r="E52" s="134">
        <v>7.0427835406180135</v>
      </c>
      <c r="F52" s="30">
        <v>10</v>
      </c>
      <c r="G52" s="30">
        <v>0.04</v>
      </c>
      <c r="H52" s="3"/>
    </row>
    <row r="53" spans="1:8" ht="12.6" customHeight="1">
      <c r="A53" s="4" t="s">
        <v>77</v>
      </c>
      <c r="B53" s="13" t="s">
        <v>78</v>
      </c>
      <c r="C53" s="28">
        <v>7</v>
      </c>
      <c r="D53" s="134">
        <v>1.5487142857142859</v>
      </c>
      <c r="E53" s="134">
        <v>2.3759703080556172</v>
      </c>
      <c r="F53" s="30">
        <v>6.3</v>
      </c>
      <c r="G53" s="30">
        <v>0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4</v>
      </c>
      <c r="D55" s="134">
        <v>0.1135</v>
      </c>
      <c r="E55" s="134">
        <v>0.17334839678135666</v>
      </c>
      <c r="F55" s="30">
        <v>0.37</v>
      </c>
      <c r="G55" s="30">
        <v>0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70</v>
      </c>
      <c r="D58" s="134">
        <v>12.358942857142853</v>
      </c>
      <c r="E58" s="134">
        <v>50.502580761114771</v>
      </c>
      <c r="F58" s="30">
        <v>280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114</v>
      </c>
      <c r="D59" s="134">
        <v>1.8920881578947368</v>
      </c>
      <c r="E59" s="134">
        <v>12.527436164639157</v>
      </c>
      <c r="F59" s="30">
        <v>130.80000000000001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4</v>
      </c>
      <c r="D60" s="134">
        <v>3.0249999999999999E-2</v>
      </c>
      <c r="E60" s="134">
        <v>2.7280945731407484E-2</v>
      </c>
      <c r="F60" s="30">
        <v>6.6000000000000003E-2</v>
      </c>
      <c r="G60" s="30">
        <v>0</v>
      </c>
      <c r="H60" s="3"/>
    </row>
    <row r="61" spans="1:8" ht="12.6" customHeight="1">
      <c r="A61" s="4" t="s">
        <v>2793</v>
      </c>
      <c r="B61" s="13" t="s">
        <v>2794</v>
      </c>
      <c r="C61" s="28">
        <v>7</v>
      </c>
      <c r="D61" s="134">
        <v>0.11857142857142856</v>
      </c>
      <c r="E61" s="134">
        <v>0.22733445049299583</v>
      </c>
      <c r="F61" s="30">
        <v>0.6</v>
      </c>
      <c r="G61" s="30">
        <v>0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0.9</v>
      </c>
      <c r="E62" s="134" t="s">
        <v>961</v>
      </c>
      <c r="F62" s="30">
        <v>0.9</v>
      </c>
      <c r="G62" s="30">
        <v>0.9</v>
      </c>
      <c r="H62" s="3"/>
    </row>
    <row r="63" spans="1:8" ht="12.6" customHeight="1">
      <c r="A63" s="145" t="s">
        <v>2455</v>
      </c>
      <c r="B63" s="13" t="s">
        <v>2797</v>
      </c>
      <c r="C63" s="28">
        <v>12</v>
      </c>
      <c r="D63" s="134">
        <v>0.13233333333333333</v>
      </c>
      <c r="E63" s="134">
        <v>0.31363103201441056</v>
      </c>
      <c r="F63" s="30">
        <v>1.06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27</v>
      </c>
      <c r="D64" s="134">
        <v>2.6075814814814811</v>
      </c>
      <c r="E64" s="134">
        <v>12.8709176601311</v>
      </c>
      <c r="F64" s="30">
        <v>67</v>
      </c>
      <c r="G64" s="30">
        <v>0</v>
      </c>
      <c r="H64" s="3"/>
    </row>
    <row r="65" spans="1:8" ht="12.6" customHeight="1">
      <c r="A65" s="4" t="s">
        <v>1249</v>
      </c>
      <c r="B65" s="13" t="s">
        <v>1250</v>
      </c>
      <c r="C65" s="28">
        <v>0</v>
      </c>
      <c r="D65" s="134" t="s">
        <v>961</v>
      </c>
      <c r="E65" s="134" t="s">
        <v>961</v>
      </c>
      <c r="F65" s="30" t="s">
        <v>961</v>
      </c>
      <c r="G65" s="30" t="s">
        <v>961</v>
      </c>
      <c r="H65" s="3"/>
    </row>
    <row r="66" spans="1:8" ht="12.6" customHeight="1">
      <c r="A66" s="4" t="s">
        <v>1251</v>
      </c>
      <c r="B66" s="13" t="s">
        <v>1252</v>
      </c>
      <c r="C66" s="28">
        <v>4</v>
      </c>
      <c r="D66" s="134">
        <v>20.5625</v>
      </c>
      <c r="E66" s="134">
        <v>40.692820312679231</v>
      </c>
      <c r="F66" s="30">
        <v>81.599999999999994</v>
      </c>
      <c r="G66" s="30">
        <v>0</v>
      </c>
      <c r="H66" s="3"/>
    </row>
    <row r="67" spans="1:8" ht="12.6" customHeight="1">
      <c r="A67" s="4" t="s">
        <v>1253</v>
      </c>
      <c r="B67" s="13" t="s">
        <v>1254</v>
      </c>
      <c r="C67" s="28">
        <v>55</v>
      </c>
      <c r="D67" s="134">
        <v>3.5738545454545467</v>
      </c>
      <c r="E67" s="134">
        <v>13.368391762354383</v>
      </c>
      <c r="F67" s="30">
        <v>68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26</v>
      </c>
      <c r="D68" s="134">
        <v>0.31980769230769235</v>
      </c>
      <c r="E68" s="134">
        <v>0.99547166787330599</v>
      </c>
      <c r="F68" s="30">
        <v>5</v>
      </c>
      <c r="G68" s="30">
        <v>0</v>
      </c>
      <c r="H68" s="3"/>
    </row>
    <row r="69" spans="1:8" ht="12.6" customHeight="1">
      <c r="A69" s="4" t="s">
        <v>1257</v>
      </c>
      <c r="B69" s="13" t="s">
        <v>1107</v>
      </c>
      <c r="C69" s="28">
        <v>27</v>
      </c>
      <c r="D69" s="134">
        <v>2.7618259259259257</v>
      </c>
      <c r="E69" s="134">
        <v>10.870263327204338</v>
      </c>
      <c r="F69" s="30">
        <v>54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3</v>
      </c>
      <c r="D71" s="134">
        <v>0.04</v>
      </c>
      <c r="E71" s="134">
        <v>5.2306787322488085E-2</v>
      </c>
      <c r="F71" s="30">
        <v>0.1</v>
      </c>
      <c r="G71" s="30">
        <v>4.0000000000000001E-3</v>
      </c>
      <c r="H71" s="3"/>
    </row>
    <row r="72" spans="1:8" ht="12.6" customHeight="1">
      <c r="A72" s="4" t="s">
        <v>1112</v>
      </c>
      <c r="B72" s="13" t="s">
        <v>5965</v>
      </c>
      <c r="C72" s="28">
        <v>29</v>
      </c>
      <c r="D72" s="134">
        <v>10.699034482758622</v>
      </c>
      <c r="E72" s="134">
        <v>20.691256314966122</v>
      </c>
      <c r="F72" s="30">
        <v>66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3</v>
      </c>
      <c r="D73" s="134">
        <v>6.666666666666667</v>
      </c>
      <c r="E73" s="134">
        <v>11.547005383792516</v>
      </c>
      <c r="F73" s="30">
        <v>20</v>
      </c>
      <c r="G73" s="30">
        <v>0</v>
      </c>
      <c r="H73" s="3"/>
    </row>
    <row r="74" spans="1:8" ht="12.6" customHeight="1">
      <c r="A74" s="4" t="s">
        <v>5968</v>
      </c>
      <c r="B74" s="13" t="s">
        <v>5969</v>
      </c>
      <c r="C74" s="28">
        <v>4</v>
      </c>
      <c r="D74" s="134">
        <v>0.50075000000000003</v>
      </c>
      <c r="E74" s="134">
        <v>0.99950100049974944</v>
      </c>
      <c r="F74" s="30">
        <v>2</v>
      </c>
      <c r="G74" s="30">
        <v>0</v>
      </c>
      <c r="H74" s="3"/>
    </row>
    <row r="75" spans="1:8" ht="12.6" customHeight="1">
      <c r="A75" s="4" t="s">
        <v>5970</v>
      </c>
      <c r="B75" s="13" t="s">
        <v>5971</v>
      </c>
      <c r="C75" s="28">
        <v>42</v>
      </c>
      <c r="D75" s="134">
        <v>9.9876547619047571</v>
      </c>
      <c r="E75" s="134">
        <v>52.417075420981661</v>
      </c>
      <c r="F75" s="30">
        <v>337</v>
      </c>
      <c r="G75" s="30">
        <v>0</v>
      </c>
      <c r="H75" s="3"/>
    </row>
    <row r="76" spans="1:8" ht="12.6" customHeight="1">
      <c r="A76" s="4" t="s">
        <v>5972</v>
      </c>
      <c r="B76" s="13" t="s">
        <v>5973</v>
      </c>
      <c r="C76" s="28">
        <v>36</v>
      </c>
      <c r="D76" s="134">
        <v>1.2349861111111111</v>
      </c>
      <c r="E76" s="134">
        <v>6.3158451063135201</v>
      </c>
      <c r="F76" s="30">
        <v>38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316</v>
      </c>
      <c r="D77" s="134">
        <v>8.5494534683544252</v>
      </c>
      <c r="E77" s="134">
        <v>48.503590654795438</v>
      </c>
      <c r="F77" s="30">
        <v>545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1</v>
      </c>
      <c r="D78" s="134">
        <v>2.1</v>
      </c>
      <c r="E78" s="134" t="s">
        <v>961</v>
      </c>
      <c r="F78" s="30">
        <v>2.1</v>
      </c>
      <c r="G78" s="30">
        <v>2.1</v>
      </c>
      <c r="H78" s="3"/>
    </row>
    <row r="79" spans="1:8" ht="12.6" customHeight="1">
      <c r="A79" s="4" t="s">
        <v>1743</v>
      </c>
      <c r="B79" s="13" t="s">
        <v>1744</v>
      </c>
      <c r="C79" s="28">
        <v>15</v>
      </c>
      <c r="D79" s="134">
        <v>4.1372</v>
      </c>
      <c r="E79" s="134">
        <v>16.007264101918587</v>
      </c>
      <c r="F79" s="30">
        <v>62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3</v>
      </c>
      <c r="D80" s="134">
        <v>3.3356666666666666</v>
      </c>
      <c r="E80" s="134">
        <v>5.7714830272065551</v>
      </c>
      <c r="F80" s="30">
        <v>10</v>
      </c>
      <c r="G80" s="30">
        <v>0</v>
      </c>
      <c r="H80" s="3"/>
    </row>
    <row r="81" spans="1:8" ht="12.6" customHeight="1">
      <c r="A81" s="4" t="s">
        <v>1746</v>
      </c>
      <c r="B81" s="13" t="s">
        <v>1747</v>
      </c>
      <c r="C81" s="28">
        <v>158</v>
      </c>
      <c r="D81" s="134">
        <v>0.56874927848101287</v>
      </c>
      <c r="E81" s="134">
        <v>3.1281318138861938</v>
      </c>
      <c r="F81" s="30">
        <v>33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658</v>
      </c>
      <c r="D82" s="134">
        <v>7.6575720364741828</v>
      </c>
      <c r="E82" s="134">
        <v>36.006421401267708</v>
      </c>
      <c r="F82" s="30">
        <v>425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192</v>
      </c>
      <c r="D83" s="134">
        <v>2.7733838541666658</v>
      </c>
      <c r="E83" s="134">
        <v>12.922023343698083</v>
      </c>
      <c r="F83" s="30">
        <v>120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979</v>
      </c>
      <c r="D84" s="134">
        <v>6.5610661041879474</v>
      </c>
      <c r="E84" s="134">
        <v>34.723693657656092</v>
      </c>
      <c r="F84" s="30">
        <v>430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127</v>
      </c>
      <c r="D85" s="134">
        <v>12.64096692913385</v>
      </c>
      <c r="E85" s="134">
        <v>54.963524920103765</v>
      </c>
      <c r="F85" s="30">
        <v>340</v>
      </c>
      <c r="G85" s="30">
        <v>0</v>
      </c>
      <c r="H85" s="3"/>
    </row>
    <row r="86" spans="1:8" ht="12.6" customHeight="1">
      <c r="A86" s="4" t="s">
        <v>1755</v>
      </c>
      <c r="B86" s="13" t="s">
        <v>1756</v>
      </c>
      <c r="C86" s="28">
        <v>124</v>
      </c>
      <c r="D86" s="134">
        <v>6.8172983870967743</v>
      </c>
      <c r="E86" s="134">
        <v>34.373348442716299</v>
      </c>
      <c r="F86" s="30">
        <v>329.8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377</v>
      </c>
      <c r="D87" s="134">
        <v>11.639177358090194</v>
      </c>
      <c r="E87" s="134">
        <v>57.933201483368642</v>
      </c>
      <c r="F87" s="30">
        <v>613.5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1</v>
      </c>
      <c r="D88" s="134">
        <v>2E-3</v>
      </c>
      <c r="E88" s="134" t="s">
        <v>961</v>
      </c>
      <c r="F88" s="30">
        <v>2E-3</v>
      </c>
      <c r="G88" s="30">
        <v>2E-3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961</v>
      </c>
      <c r="E89" s="134" t="s">
        <v>961</v>
      </c>
      <c r="F89" s="30" t="s">
        <v>961</v>
      </c>
      <c r="G89" s="30" t="s">
        <v>961</v>
      </c>
      <c r="H89" s="3"/>
    </row>
    <row r="90" spans="1:8" ht="12.6" customHeight="1">
      <c r="A90" s="4" t="s">
        <v>2001</v>
      </c>
      <c r="B90" s="13" t="s">
        <v>2002</v>
      </c>
      <c r="C90" s="28">
        <v>144</v>
      </c>
      <c r="D90" s="134">
        <v>11.039806111111108</v>
      </c>
      <c r="E90" s="134">
        <v>47.093263183139996</v>
      </c>
      <c r="F90" s="30">
        <v>470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1</v>
      </c>
      <c r="D91" s="134">
        <v>0</v>
      </c>
      <c r="E91" s="134" t="s">
        <v>961</v>
      </c>
      <c r="F91" s="30">
        <v>0</v>
      </c>
      <c r="G91" s="30">
        <v>0</v>
      </c>
      <c r="H91" s="3"/>
    </row>
    <row r="92" spans="1:8" ht="12.6" customHeight="1">
      <c r="A92" s="4" t="s">
        <v>2004</v>
      </c>
      <c r="B92" s="13" t="s">
        <v>4204</v>
      </c>
      <c r="C92" s="28">
        <v>237</v>
      </c>
      <c r="D92" s="134">
        <v>7.493582088607587</v>
      </c>
      <c r="E92" s="134">
        <v>45.410768954374042</v>
      </c>
      <c r="F92" s="30">
        <v>385.58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72</v>
      </c>
      <c r="D93" s="134">
        <v>10.617714583333331</v>
      </c>
      <c r="E93" s="134">
        <v>42.610631722344657</v>
      </c>
      <c r="F93" s="30">
        <v>282.5</v>
      </c>
      <c r="G93" s="30">
        <v>0</v>
      </c>
      <c r="H93" s="3"/>
    </row>
    <row r="94" spans="1:8" ht="12.6" customHeight="1">
      <c r="A94" s="4" t="s">
        <v>4206</v>
      </c>
      <c r="B94" s="13" t="s">
        <v>4207</v>
      </c>
      <c r="C94" s="28">
        <v>5</v>
      </c>
      <c r="D94" s="134">
        <v>8.3469599999999993</v>
      </c>
      <c r="E94" s="134">
        <v>18.644920332573161</v>
      </c>
      <c r="F94" s="30">
        <v>41.7</v>
      </c>
      <c r="G94" s="30">
        <v>0</v>
      </c>
      <c r="H94" s="3"/>
    </row>
    <row r="95" spans="1:8" ht="12.6" customHeight="1">
      <c r="A95" s="4" t="s">
        <v>4208</v>
      </c>
      <c r="B95" s="13" t="s">
        <v>4209</v>
      </c>
      <c r="C95" s="28">
        <v>19</v>
      </c>
      <c r="D95" s="134">
        <v>6.1904736842105272</v>
      </c>
      <c r="E95" s="134">
        <v>14.437975775204087</v>
      </c>
      <c r="F95" s="30">
        <v>52</v>
      </c>
      <c r="G95" s="30">
        <v>0</v>
      </c>
      <c r="H95" s="3"/>
    </row>
    <row r="96" spans="1:8" ht="12.6" customHeight="1">
      <c r="A96" s="145" t="s">
        <v>559</v>
      </c>
      <c r="B96" s="13" t="s">
        <v>4210</v>
      </c>
      <c r="C96" s="28">
        <v>1</v>
      </c>
      <c r="D96" s="134">
        <v>2E-3</v>
      </c>
      <c r="E96" s="134" t="s">
        <v>961</v>
      </c>
      <c r="F96" s="30">
        <v>2E-3</v>
      </c>
      <c r="G96" s="30">
        <v>2E-3</v>
      </c>
      <c r="H96" s="3"/>
    </row>
    <row r="97" spans="1:8" ht="12.6" customHeight="1">
      <c r="A97" s="4" t="s">
        <v>4211</v>
      </c>
      <c r="B97" s="13" t="s">
        <v>4212</v>
      </c>
      <c r="C97" s="28">
        <v>2</v>
      </c>
      <c r="D97" s="134">
        <v>0</v>
      </c>
      <c r="E97" s="134">
        <v>0</v>
      </c>
      <c r="F97" s="30">
        <v>0</v>
      </c>
      <c r="G97" s="30">
        <v>0</v>
      </c>
      <c r="H97" s="3"/>
    </row>
    <row r="98" spans="1:8" ht="12.6" customHeight="1">
      <c r="A98" s="145" t="s">
        <v>1127</v>
      </c>
      <c r="B98" s="13" t="s">
        <v>4213</v>
      </c>
      <c r="C98" s="28">
        <v>28</v>
      </c>
      <c r="D98" s="134">
        <v>11.910107142857143</v>
      </c>
      <c r="E98" s="134">
        <v>52.681666106235056</v>
      </c>
      <c r="F98" s="30">
        <v>276.25</v>
      </c>
      <c r="G98" s="30">
        <v>0</v>
      </c>
      <c r="H98" s="3"/>
    </row>
    <row r="99" spans="1:8" ht="12.6" customHeight="1">
      <c r="A99" s="4" t="s">
        <v>4214</v>
      </c>
      <c r="B99" s="13" t="s">
        <v>2784</v>
      </c>
      <c r="C99" s="28">
        <v>463</v>
      </c>
      <c r="D99" s="134">
        <v>6.7291842764578824</v>
      </c>
      <c r="E99" s="134">
        <v>40.618806444747513</v>
      </c>
      <c r="F99" s="30">
        <v>600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45</v>
      </c>
      <c r="D100" s="134">
        <v>0.25276888888888893</v>
      </c>
      <c r="E100" s="134">
        <v>1.489726626511513</v>
      </c>
      <c r="F100" s="30">
        <v>10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42</v>
      </c>
      <c r="D101" s="134">
        <v>8.2297459523809522</v>
      </c>
      <c r="E101" s="134">
        <v>51.500718808291289</v>
      </c>
      <c r="F101" s="30">
        <v>334</v>
      </c>
      <c r="G101" s="30">
        <v>0</v>
      </c>
      <c r="H101" s="3"/>
    </row>
    <row r="102" spans="1:8" ht="12.6" customHeight="1">
      <c r="A102" s="4" t="s">
        <v>4230</v>
      </c>
      <c r="B102" s="13" t="s">
        <v>4231</v>
      </c>
      <c r="C102" s="28">
        <v>46</v>
      </c>
      <c r="D102" s="134">
        <v>17.170999999999996</v>
      </c>
      <c r="E102" s="134">
        <v>68.303204794504353</v>
      </c>
      <c r="F102" s="30">
        <v>393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3</v>
      </c>
      <c r="D103" s="134">
        <v>7.3333333333333334E-2</v>
      </c>
      <c r="E103" s="134">
        <v>0.11846237095944574</v>
      </c>
      <c r="F103" s="30">
        <v>0.21</v>
      </c>
      <c r="G103" s="30">
        <v>0</v>
      </c>
      <c r="H103" s="3"/>
    </row>
    <row r="104" spans="1:8" ht="12.6" customHeight="1">
      <c r="A104" s="4" t="s">
        <v>4234</v>
      </c>
      <c r="B104" s="4" t="s">
        <v>4235</v>
      </c>
      <c r="C104" s="135">
        <v>6730</v>
      </c>
      <c r="D104" s="136">
        <v>3.7219043491827453</v>
      </c>
      <c r="E104" s="136">
        <v>27.800576362304586</v>
      </c>
      <c r="F104" s="185">
        <v>560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1924</v>
      </c>
      <c r="D105" s="136">
        <v>3.5759266616424221</v>
      </c>
      <c r="E105" s="136">
        <v>27.055970240199233</v>
      </c>
      <c r="F105" s="185">
        <v>480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162</v>
      </c>
      <c r="D106" s="136">
        <v>8.3127641975308624</v>
      </c>
      <c r="E106" s="136">
        <v>39.424524892422546</v>
      </c>
      <c r="F106" s="185">
        <v>404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1263</v>
      </c>
      <c r="D107" s="136">
        <v>6.9702178725257404</v>
      </c>
      <c r="E107" s="136">
        <v>47.588627944088721</v>
      </c>
      <c r="F107" s="185">
        <v>625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5</v>
      </c>
      <c r="D108" s="136">
        <v>1.6E-2</v>
      </c>
      <c r="E108" s="136">
        <v>2.302172886644268E-2</v>
      </c>
      <c r="F108" s="185">
        <v>0.05</v>
      </c>
      <c r="G108" s="185">
        <v>0</v>
      </c>
      <c r="H108" s="3"/>
    </row>
    <row r="109" spans="1:8" ht="12.6" customHeight="1">
      <c r="A109" s="4" t="s">
        <v>1588</v>
      </c>
      <c r="B109" s="13" t="s">
        <v>2785</v>
      </c>
      <c r="C109" s="135">
        <v>200</v>
      </c>
      <c r="D109" s="136">
        <v>6.4590411499999929</v>
      </c>
      <c r="E109" s="136">
        <v>44.67706160853087</v>
      </c>
      <c r="F109" s="185">
        <v>550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12</v>
      </c>
      <c r="D110" s="136">
        <v>6.2833333333333338E-2</v>
      </c>
      <c r="E110" s="136">
        <v>0.1726635368851715</v>
      </c>
      <c r="F110" s="185">
        <v>0.6</v>
      </c>
      <c r="G110" s="185">
        <v>0</v>
      </c>
    </row>
    <row r="111" spans="1:8" ht="12.6" customHeight="1">
      <c r="A111" s="105"/>
      <c r="B111" s="13" t="s">
        <v>2787</v>
      </c>
      <c r="C111" s="135">
        <v>16570</v>
      </c>
      <c r="D111" s="136">
        <v>5.8278278809293083</v>
      </c>
      <c r="E111" s="136">
        <v>36.674033137897929</v>
      </c>
      <c r="F111" s="185">
        <v>670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2">
    <mergeCell ref="A5:B5"/>
    <mergeCell ref="E4:G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1555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F4" s="127" t="s">
        <v>325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20</v>
      </c>
      <c r="D6" s="134">
        <v>8.7647500000000012</v>
      </c>
      <c r="E6" s="134">
        <v>28.138637394299938</v>
      </c>
      <c r="F6" s="30">
        <v>128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98</v>
      </c>
      <c r="D7" s="134">
        <v>65.332857142857137</v>
      </c>
      <c r="E7" s="134">
        <v>75.523466101330143</v>
      </c>
      <c r="F7" s="30">
        <v>436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308</v>
      </c>
      <c r="D8" s="134">
        <v>15.990422077922082</v>
      </c>
      <c r="E8" s="134">
        <v>76.122899541955761</v>
      </c>
      <c r="F8" s="30">
        <v>1322.51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146</v>
      </c>
      <c r="D9" s="134">
        <v>14.741260273972603</v>
      </c>
      <c r="E9" s="134">
        <v>16.22581528988437</v>
      </c>
      <c r="F9" s="30">
        <v>81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166</v>
      </c>
      <c r="D10" s="134">
        <v>7.9532228915662646</v>
      </c>
      <c r="E10" s="134">
        <v>14.117979875397877</v>
      </c>
      <c r="F10" s="30">
        <v>120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69</v>
      </c>
      <c r="D11" s="134">
        <v>10.317681159420285</v>
      </c>
      <c r="E11" s="134">
        <v>10.864053130680901</v>
      </c>
      <c r="F11" s="30">
        <v>58.5</v>
      </c>
      <c r="G11" s="30">
        <v>0.4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25</v>
      </c>
      <c r="D13" s="134">
        <v>5.3367999999999993</v>
      </c>
      <c r="E13" s="134">
        <v>7.5102855693597537</v>
      </c>
      <c r="F13" s="30">
        <v>28.2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28</v>
      </c>
      <c r="D14" s="134">
        <v>6.5904642857142859</v>
      </c>
      <c r="E14" s="134">
        <v>5.3481282394258187</v>
      </c>
      <c r="F14" s="30">
        <v>18.600000000000001</v>
      </c>
      <c r="G14" s="30">
        <v>0.9</v>
      </c>
      <c r="H14" s="3"/>
    </row>
    <row r="15" spans="1:8" ht="12.6" customHeight="1">
      <c r="A15" s="4" t="s">
        <v>506</v>
      </c>
      <c r="B15" s="13" t="s">
        <v>1274</v>
      </c>
      <c r="C15" s="28">
        <v>7</v>
      </c>
      <c r="D15" s="134">
        <v>3.3</v>
      </c>
      <c r="E15" s="134">
        <v>3.3256578296631782</v>
      </c>
      <c r="F15" s="30">
        <v>10</v>
      </c>
      <c r="G15" s="30">
        <v>0.2</v>
      </c>
      <c r="H15" s="3"/>
    </row>
    <row r="16" spans="1:8" ht="12.6" customHeight="1">
      <c r="A16" s="4" t="s">
        <v>507</v>
      </c>
      <c r="B16" s="13" t="s">
        <v>1275</v>
      </c>
      <c r="C16" s="28">
        <v>221</v>
      </c>
      <c r="D16" s="134">
        <v>5.3804027149321261</v>
      </c>
      <c r="E16" s="134">
        <v>8.2209918570909828</v>
      </c>
      <c r="F16" s="30">
        <v>60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16</v>
      </c>
      <c r="D17" s="134">
        <v>19.087499999999999</v>
      </c>
      <c r="E17" s="134">
        <v>20.895354348116076</v>
      </c>
      <c r="F17" s="30">
        <v>80</v>
      </c>
      <c r="G17" s="30">
        <v>1.6</v>
      </c>
      <c r="H17" s="3"/>
    </row>
    <row r="18" spans="1:8" ht="12.6" customHeight="1">
      <c r="A18" s="4" t="s">
        <v>509</v>
      </c>
      <c r="B18" s="13" t="s">
        <v>1277</v>
      </c>
      <c r="C18" s="28">
        <v>32</v>
      </c>
      <c r="D18" s="134">
        <v>7.4762500000000003</v>
      </c>
      <c r="E18" s="134">
        <v>18.810428087598371</v>
      </c>
      <c r="F18" s="30">
        <v>100</v>
      </c>
      <c r="G18" s="30">
        <v>0.5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11</v>
      </c>
      <c r="D20" s="134">
        <v>6.0236363636363643</v>
      </c>
      <c r="E20" s="134">
        <v>6.1163833639288372</v>
      </c>
      <c r="F20" s="30">
        <v>22</v>
      </c>
      <c r="G20" s="30">
        <v>1.4</v>
      </c>
      <c r="H20" s="3"/>
    </row>
    <row r="21" spans="1:8" ht="12.6" customHeight="1">
      <c r="A21" s="4" t="s">
        <v>512</v>
      </c>
      <c r="B21" s="13" t="s">
        <v>1280</v>
      </c>
      <c r="C21" s="28">
        <v>8</v>
      </c>
      <c r="D21" s="134">
        <v>2.4275000000000002</v>
      </c>
      <c r="E21" s="134">
        <v>1.9590941784406384</v>
      </c>
      <c r="F21" s="30">
        <v>7</v>
      </c>
      <c r="G21" s="30">
        <v>0.72</v>
      </c>
      <c r="H21" s="3"/>
    </row>
    <row r="22" spans="1:8" ht="12.6" customHeight="1">
      <c r="A22" s="4" t="s">
        <v>513</v>
      </c>
      <c r="B22" s="13" t="s">
        <v>1281</v>
      </c>
      <c r="C22" s="28">
        <v>59</v>
      </c>
      <c r="D22" s="134">
        <v>4.5732203389830506</v>
      </c>
      <c r="E22" s="134">
        <v>3.8320956005810953</v>
      </c>
      <c r="F22" s="30">
        <v>19.7</v>
      </c>
      <c r="G22" s="30">
        <v>0.4</v>
      </c>
      <c r="H22" s="3"/>
    </row>
    <row r="23" spans="1:8" ht="12.6" customHeight="1">
      <c r="A23" s="4" t="s">
        <v>514</v>
      </c>
      <c r="B23" s="13" t="s">
        <v>1282</v>
      </c>
      <c r="C23" s="28">
        <v>80</v>
      </c>
      <c r="D23" s="134">
        <v>11.234500000000001</v>
      </c>
      <c r="E23" s="134">
        <v>12.052066885083725</v>
      </c>
      <c r="F23" s="30">
        <v>75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2</v>
      </c>
      <c r="D24" s="134">
        <v>3.2</v>
      </c>
      <c r="E24" s="134">
        <v>0.70710678118654757</v>
      </c>
      <c r="F24" s="30">
        <v>3.7</v>
      </c>
      <c r="G24" s="30">
        <v>2.7</v>
      </c>
      <c r="H24" s="3"/>
    </row>
    <row r="25" spans="1:8" ht="12.6" customHeight="1">
      <c r="A25" s="4" t="s">
        <v>515</v>
      </c>
      <c r="B25" s="13" t="s">
        <v>5453</v>
      </c>
      <c r="C25" s="28">
        <v>63</v>
      </c>
      <c r="D25" s="134">
        <v>7.673174603174604</v>
      </c>
      <c r="E25" s="134">
        <v>5.9629706348096878</v>
      </c>
      <c r="F25" s="30">
        <v>31.6</v>
      </c>
      <c r="G25" s="30">
        <v>0.7</v>
      </c>
      <c r="H25" s="3"/>
    </row>
    <row r="26" spans="1:8" ht="12.6" customHeight="1">
      <c r="A26" s="4" t="s">
        <v>516</v>
      </c>
      <c r="B26" s="13" t="s">
        <v>5454</v>
      </c>
      <c r="C26" s="28">
        <v>2</v>
      </c>
      <c r="D26" s="134">
        <v>2.1</v>
      </c>
      <c r="E26" s="134">
        <v>2.9698484809834995</v>
      </c>
      <c r="F26" s="30">
        <v>4.2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212</v>
      </c>
      <c r="D27" s="134">
        <v>6.3867924528301945</v>
      </c>
      <c r="E27" s="134">
        <v>9.7509533909535904</v>
      </c>
      <c r="F27" s="30">
        <v>100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1</v>
      </c>
      <c r="D28" s="134">
        <v>3.1</v>
      </c>
      <c r="E28" s="134" t="s">
        <v>961</v>
      </c>
      <c r="F28" s="30">
        <v>3.1</v>
      </c>
      <c r="G28" s="30">
        <v>3.1</v>
      </c>
      <c r="H28" s="3"/>
    </row>
    <row r="29" spans="1:8" ht="12.6" customHeight="1">
      <c r="A29" s="145" t="s">
        <v>556</v>
      </c>
      <c r="B29" s="13" t="s">
        <v>5457</v>
      </c>
      <c r="C29" s="28">
        <v>22</v>
      </c>
      <c r="D29" s="134">
        <v>6.8395454545454548</v>
      </c>
      <c r="E29" s="134">
        <v>20.866370637776793</v>
      </c>
      <c r="F29" s="30">
        <v>99.7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4</v>
      </c>
      <c r="D31" s="134">
        <v>8.85</v>
      </c>
      <c r="E31" s="134">
        <v>5.6630380539071092</v>
      </c>
      <c r="F31" s="30">
        <v>17</v>
      </c>
      <c r="G31" s="30">
        <v>4.0999999999999996</v>
      </c>
      <c r="H31" s="3"/>
    </row>
    <row r="32" spans="1:8" ht="12.6" customHeight="1">
      <c r="A32" s="4" t="s">
        <v>2814</v>
      </c>
      <c r="B32" s="13" t="s">
        <v>5460</v>
      </c>
      <c r="C32" s="28">
        <v>2</v>
      </c>
      <c r="D32" s="134">
        <v>7.5750000000000002</v>
      </c>
      <c r="E32" s="134">
        <v>6.8942911165688372</v>
      </c>
      <c r="F32" s="30">
        <v>12.45</v>
      </c>
      <c r="G32" s="30">
        <v>2.7</v>
      </c>
      <c r="H32" s="3"/>
    </row>
    <row r="33" spans="1:8" ht="12.6" customHeight="1">
      <c r="A33" s="4" t="s">
        <v>394</v>
      </c>
      <c r="B33" s="13" t="s">
        <v>3127</v>
      </c>
      <c r="C33" s="28">
        <v>2</v>
      </c>
      <c r="D33" s="134">
        <v>3.7</v>
      </c>
      <c r="E33" s="134">
        <v>4.525483399593905</v>
      </c>
      <c r="F33" s="30">
        <v>6.9</v>
      </c>
      <c r="G33" s="30">
        <v>0.5</v>
      </c>
      <c r="H33" s="3"/>
    </row>
    <row r="34" spans="1:8" ht="12.6" customHeight="1">
      <c r="A34" s="145" t="s">
        <v>820</v>
      </c>
      <c r="B34" s="13" t="s">
        <v>3128</v>
      </c>
      <c r="C34" s="28">
        <v>155</v>
      </c>
      <c r="D34" s="134">
        <v>2.8287032258064526</v>
      </c>
      <c r="E34" s="134">
        <v>2.4962544673767972</v>
      </c>
      <c r="F34" s="30">
        <v>15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22</v>
      </c>
      <c r="D35" s="134">
        <v>11.289545454545456</v>
      </c>
      <c r="E35" s="134">
        <v>12.771657787487603</v>
      </c>
      <c r="F35" s="30">
        <v>43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19</v>
      </c>
      <c r="D36" s="134">
        <v>13.459473684210524</v>
      </c>
      <c r="E36" s="134">
        <v>23.624828623407623</v>
      </c>
      <c r="F36" s="30">
        <v>96</v>
      </c>
      <c r="G36" s="30">
        <v>0.56000000000000005</v>
      </c>
      <c r="H36" s="3"/>
    </row>
    <row r="37" spans="1:8" ht="12.6" customHeight="1">
      <c r="A37" s="4" t="s">
        <v>2865</v>
      </c>
      <c r="B37" s="13" t="s">
        <v>2864</v>
      </c>
      <c r="C37" s="28">
        <v>1</v>
      </c>
      <c r="D37" s="134">
        <v>1.5</v>
      </c>
      <c r="E37" s="134" t="s">
        <v>961</v>
      </c>
      <c r="F37" s="30">
        <v>1.5</v>
      </c>
      <c r="G37" s="30">
        <v>1.5</v>
      </c>
      <c r="H37" s="3"/>
    </row>
    <row r="38" spans="1:8" ht="12.6" customHeight="1">
      <c r="A38" s="4" t="s">
        <v>2860</v>
      </c>
      <c r="B38" s="13" t="s">
        <v>2859</v>
      </c>
      <c r="C38" s="28">
        <v>25</v>
      </c>
      <c r="D38" s="134">
        <v>6.4720000000000004</v>
      </c>
      <c r="E38" s="134">
        <v>10.434846668734524</v>
      </c>
      <c r="F38" s="30">
        <v>46</v>
      </c>
      <c r="G38" s="30">
        <v>0.2</v>
      </c>
      <c r="H38" s="3"/>
    </row>
    <row r="39" spans="1:8" ht="12.6" customHeight="1">
      <c r="A39" s="4" t="s">
        <v>2862</v>
      </c>
      <c r="B39" s="13" t="s">
        <v>2861</v>
      </c>
      <c r="C39" s="28">
        <v>166</v>
      </c>
      <c r="D39" s="134">
        <v>18.425180722891572</v>
      </c>
      <c r="E39" s="134">
        <v>46.086239512368373</v>
      </c>
      <c r="F39" s="30">
        <v>389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10</v>
      </c>
      <c r="D40" s="134">
        <v>2.629</v>
      </c>
      <c r="E40" s="134">
        <v>1.868317424850499</v>
      </c>
      <c r="F40" s="30">
        <v>6</v>
      </c>
      <c r="G40" s="30">
        <v>0.84</v>
      </c>
      <c r="H40" s="3"/>
    </row>
    <row r="41" spans="1:8" ht="12.6" customHeight="1">
      <c r="A41" s="4" t="s">
        <v>3255</v>
      </c>
      <c r="B41" s="13" t="s">
        <v>3256</v>
      </c>
      <c r="C41" s="28">
        <v>3</v>
      </c>
      <c r="D41" s="134">
        <v>9.5500000000000007</v>
      </c>
      <c r="E41" s="134">
        <v>13.74836353898165</v>
      </c>
      <c r="F41" s="30">
        <v>25.4</v>
      </c>
      <c r="G41" s="30">
        <v>0.85</v>
      </c>
      <c r="H41" s="3"/>
    </row>
    <row r="42" spans="1:8" ht="12.6" customHeight="1">
      <c r="A42" s="4" t="s">
        <v>3257</v>
      </c>
      <c r="B42" s="13" t="s">
        <v>3258</v>
      </c>
      <c r="C42" s="28">
        <v>6</v>
      </c>
      <c r="D42" s="134">
        <v>4.3833333333333337</v>
      </c>
      <c r="E42" s="134">
        <v>4.0553257164704615</v>
      </c>
      <c r="F42" s="30">
        <v>11.7</v>
      </c>
      <c r="G42" s="30">
        <v>1.2</v>
      </c>
      <c r="H42" s="3"/>
    </row>
    <row r="43" spans="1:8" ht="12.6" customHeight="1">
      <c r="A43" s="4" t="s">
        <v>3259</v>
      </c>
      <c r="B43" s="13" t="s">
        <v>3260</v>
      </c>
      <c r="C43" s="28">
        <v>1</v>
      </c>
      <c r="D43" s="134">
        <v>3.4</v>
      </c>
      <c r="E43" s="134" t="s">
        <v>961</v>
      </c>
      <c r="F43" s="30">
        <v>3.4</v>
      </c>
      <c r="G43" s="30">
        <v>3.4</v>
      </c>
      <c r="H43" s="3"/>
    </row>
    <row r="44" spans="1:8" ht="12.6" customHeight="1">
      <c r="A44" s="4" t="s">
        <v>3261</v>
      </c>
      <c r="B44" s="13" t="s">
        <v>3262</v>
      </c>
      <c r="C44" s="28">
        <v>17</v>
      </c>
      <c r="D44" s="134">
        <v>6.7282352941176464</v>
      </c>
      <c r="E44" s="134">
        <v>9.5620926287699426</v>
      </c>
      <c r="F44" s="30">
        <v>34</v>
      </c>
      <c r="G44" s="30">
        <v>0</v>
      </c>
      <c r="H44" s="3"/>
    </row>
    <row r="45" spans="1:8" ht="12.6" customHeight="1">
      <c r="A45" s="4" t="s">
        <v>3263</v>
      </c>
      <c r="B45" s="13" t="s">
        <v>3264</v>
      </c>
      <c r="C45" s="28">
        <v>109</v>
      </c>
      <c r="D45" s="134">
        <v>4.5070642201834872</v>
      </c>
      <c r="E45" s="134">
        <v>5.6118717255792721</v>
      </c>
      <c r="F45" s="30">
        <v>30.4</v>
      </c>
      <c r="G45" s="30">
        <v>0.1</v>
      </c>
      <c r="H45" s="3"/>
    </row>
    <row r="46" spans="1:8" ht="12.6" customHeight="1">
      <c r="A46" s="4" t="s">
        <v>3265</v>
      </c>
      <c r="B46" s="13" t="s">
        <v>3266</v>
      </c>
      <c r="C46" s="28">
        <v>8</v>
      </c>
      <c r="D46" s="134">
        <v>10.66625</v>
      </c>
      <c r="E46" s="134">
        <v>11.52813816896975</v>
      </c>
      <c r="F46" s="30">
        <v>32</v>
      </c>
      <c r="G46" s="30">
        <v>0.8</v>
      </c>
      <c r="H46" s="3"/>
    </row>
    <row r="47" spans="1:8" ht="12.6" customHeight="1">
      <c r="A47" s="4" t="s">
        <v>3267</v>
      </c>
      <c r="B47" s="13" t="s">
        <v>4706</v>
      </c>
      <c r="C47" s="28">
        <v>6</v>
      </c>
      <c r="D47" s="134">
        <v>15.816666666666668</v>
      </c>
      <c r="E47" s="134">
        <v>19.578091497045023</v>
      </c>
      <c r="F47" s="30">
        <v>49.5</v>
      </c>
      <c r="G47" s="30">
        <v>2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6.4974999999999996</v>
      </c>
      <c r="E48" s="134">
        <v>5.7423594163607232</v>
      </c>
      <c r="F48" s="30">
        <v>13.29</v>
      </c>
      <c r="G48" s="30">
        <v>1.3</v>
      </c>
      <c r="H48" s="3"/>
    </row>
    <row r="49" spans="1:8" ht="12.6" customHeight="1">
      <c r="A49" s="4" t="s">
        <v>4709</v>
      </c>
      <c r="B49" s="13" t="s">
        <v>4710</v>
      </c>
      <c r="C49" s="28">
        <v>43</v>
      </c>
      <c r="D49" s="134">
        <v>5.27</v>
      </c>
      <c r="E49" s="134">
        <v>7.6392124375924171</v>
      </c>
      <c r="F49" s="30">
        <v>38</v>
      </c>
      <c r="G49" s="30">
        <v>0.3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1</v>
      </c>
      <c r="D51" s="134">
        <v>1.1000000000000001</v>
      </c>
      <c r="E51" s="134" t="s">
        <v>961</v>
      </c>
      <c r="F51" s="30">
        <v>1.1000000000000001</v>
      </c>
      <c r="G51" s="30">
        <v>1.1000000000000001</v>
      </c>
      <c r="H51" s="3"/>
    </row>
    <row r="52" spans="1:8" ht="12.6" customHeight="1">
      <c r="A52" s="4" t="s">
        <v>75</v>
      </c>
      <c r="B52" s="13" t="s">
        <v>76</v>
      </c>
      <c r="C52" s="28">
        <v>1</v>
      </c>
      <c r="D52" s="134">
        <v>1.1000000000000001</v>
      </c>
      <c r="E52" s="134" t="s">
        <v>961</v>
      </c>
      <c r="F52" s="30">
        <v>1.1000000000000001</v>
      </c>
      <c r="G52" s="30">
        <v>1.1000000000000001</v>
      </c>
      <c r="H52" s="3"/>
    </row>
    <row r="53" spans="1:8" ht="12.6" customHeight="1">
      <c r="A53" s="4" t="s">
        <v>77</v>
      </c>
      <c r="B53" s="13" t="s">
        <v>78</v>
      </c>
      <c r="C53" s="28">
        <v>8</v>
      </c>
      <c r="D53" s="134">
        <v>6.44625</v>
      </c>
      <c r="E53" s="134">
        <v>9.4910167113057859</v>
      </c>
      <c r="F53" s="30">
        <v>29.3</v>
      </c>
      <c r="G53" s="30">
        <v>0.6</v>
      </c>
      <c r="H53" s="3"/>
    </row>
    <row r="54" spans="1:8" ht="12.6" customHeight="1">
      <c r="A54" s="4" t="s">
        <v>79</v>
      </c>
      <c r="B54" s="13" t="s">
        <v>1100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1102</v>
      </c>
      <c r="C55" s="28">
        <v>6</v>
      </c>
      <c r="D55" s="134">
        <v>2.6833333333333336</v>
      </c>
      <c r="E55" s="134">
        <v>1.6726226910653414</v>
      </c>
      <c r="F55" s="30">
        <v>5.7</v>
      </c>
      <c r="G55" s="30">
        <v>1</v>
      </c>
      <c r="H55" s="3"/>
    </row>
    <row r="56" spans="1:8" ht="12.6" customHeight="1">
      <c r="A56" s="4" t="s">
        <v>1103</v>
      </c>
      <c r="B56" s="13" t="s">
        <v>1104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1698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1700</v>
      </c>
      <c r="C58" s="28">
        <v>127</v>
      </c>
      <c r="D58" s="134">
        <v>6.7845669291338568</v>
      </c>
      <c r="E58" s="134">
        <v>12.369114361535303</v>
      </c>
      <c r="F58" s="30">
        <v>84</v>
      </c>
      <c r="G58" s="30">
        <v>0</v>
      </c>
      <c r="H58" s="3"/>
    </row>
    <row r="59" spans="1:8" ht="12.6" customHeight="1">
      <c r="A59" s="4" t="s">
        <v>1701</v>
      </c>
      <c r="B59" s="13" t="s">
        <v>1702</v>
      </c>
      <c r="C59" s="28">
        <v>116</v>
      </c>
      <c r="D59" s="134">
        <v>8.474051724137933</v>
      </c>
      <c r="E59" s="134">
        <v>21.095296033597805</v>
      </c>
      <c r="F59" s="30">
        <v>190</v>
      </c>
      <c r="G59" s="30">
        <v>0</v>
      </c>
      <c r="H59" s="3"/>
    </row>
    <row r="60" spans="1:8" ht="12.6" customHeight="1">
      <c r="A60" s="4" t="s">
        <v>2791</v>
      </c>
      <c r="B60" s="13" t="s">
        <v>2792</v>
      </c>
      <c r="C60" s="28">
        <v>10</v>
      </c>
      <c r="D60" s="134">
        <v>9.0559999999999992</v>
      </c>
      <c r="E60" s="134">
        <v>9.9731107372663725</v>
      </c>
      <c r="F60" s="30">
        <v>24.5</v>
      </c>
      <c r="G60" s="30">
        <v>0.83</v>
      </c>
      <c r="H60" s="3"/>
    </row>
    <row r="61" spans="1:8" ht="12.6" customHeight="1">
      <c r="A61" s="4" t="s">
        <v>2793</v>
      </c>
      <c r="B61" s="13" t="s">
        <v>2794</v>
      </c>
      <c r="C61" s="28">
        <v>7</v>
      </c>
      <c r="D61" s="134">
        <v>5.2285714285714286</v>
      </c>
      <c r="E61" s="134">
        <v>5.0331283465038856</v>
      </c>
      <c r="F61" s="30">
        <v>15</v>
      </c>
      <c r="G61" s="30">
        <v>0.3</v>
      </c>
      <c r="H61" s="3"/>
    </row>
    <row r="62" spans="1:8" ht="12.6" customHeight="1">
      <c r="A62" s="4" t="s">
        <v>2795</v>
      </c>
      <c r="B62" s="13" t="s">
        <v>2796</v>
      </c>
      <c r="C62" s="28">
        <v>1</v>
      </c>
      <c r="D62" s="134">
        <v>11</v>
      </c>
      <c r="E62" s="134" t="s">
        <v>961</v>
      </c>
      <c r="F62" s="30">
        <v>11</v>
      </c>
      <c r="G62" s="30">
        <v>11</v>
      </c>
      <c r="H62" s="3"/>
    </row>
    <row r="63" spans="1:8" ht="12.6" customHeight="1">
      <c r="A63" s="145" t="s">
        <v>2455</v>
      </c>
      <c r="B63" s="13" t="s">
        <v>2797</v>
      </c>
      <c r="C63" s="28">
        <v>31</v>
      </c>
      <c r="D63" s="134">
        <v>2.6538709677419359</v>
      </c>
      <c r="E63" s="134">
        <v>2.2633775313593536</v>
      </c>
      <c r="F63" s="30">
        <v>9.6999999999999993</v>
      </c>
      <c r="G63" s="30">
        <v>0</v>
      </c>
      <c r="H63" s="3"/>
    </row>
    <row r="64" spans="1:8" ht="12.6" customHeight="1">
      <c r="A64" s="4" t="s">
        <v>2798</v>
      </c>
      <c r="B64" s="13" t="s">
        <v>1248</v>
      </c>
      <c r="C64" s="28">
        <v>40</v>
      </c>
      <c r="D64" s="134">
        <v>4.5860000000000003</v>
      </c>
      <c r="E64" s="134">
        <v>5.6002425771636819</v>
      </c>
      <c r="F64" s="30">
        <v>24.4</v>
      </c>
      <c r="G64" s="30">
        <v>0.2</v>
      </c>
      <c r="H64" s="3"/>
    </row>
    <row r="65" spans="1:8" ht="12.6" customHeight="1">
      <c r="A65" s="4" t="s">
        <v>1249</v>
      </c>
      <c r="B65" s="13" t="s">
        <v>1250</v>
      </c>
      <c r="C65" s="28">
        <v>2</v>
      </c>
      <c r="D65" s="134">
        <v>2.4550000000000001</v>
      </c>
      <c r="E65" s="134">
        <v>1.3505739520663063</v>
      </c>
      <c r="F65" s="30">
        <v>3.41</v>
      </c>
      <c r="G65" s="30">
        <v>1.5</v>
      </c>
      <c r="H65" s="3"/>
    </row>
    <row r="66" spans="1:8" ht="12.6" customHeight="1">
      <c r="A66" s="4" t="s">
        <v>1251</v>
      </c>
      <c r="B66" s="13" t="s">
        <v>1252</v>
      </c>
      <c r="C66" s="28">
        <v>5</v>
      </c>
      <c r="D66" s="134">
        <v>31.4</v>
      </c>
      <c r="E66" s="134">
        <v>17.388358174364829</v>
      </c>
      <c r="F66" s="30">
        <v>50.5</v>
      </c>
      <c r="G66" s="30">
        <v>8.6</v>
      </c>
      <c r="H66" s="3"/>
    </row>
    <row r="67" spans="1:8" ht="12.6" customHeight="1">
      <c r="A67" s="4" t="s">
        <v>1253</v>
      </c>
      <c r="B67" s="13" t="s">
        <v>1254</v>
      </c>
      <c r="C67" s="28">
        <v>57</v>
      </c>
      <c r="D67" s="134">
        <v>4.8678596491228063</v>
      </c>
      <c r="E67" s="134">
        <v>6.4459890392581043</v>
      </c>
      <c r="F67" s="30">
        <v>33.6</v>
      </c>
      <c r="G67" s="30">
        <v>0</v>
      </c>
      <c r="H67" s="3"/>
    </row>
    <row r="68" spans="1:8" ht="12.6" customHeight="1">
      <c r="A68" s="4" t="s">
        <v>1255</v>
      </c>
      <c r="B68" s="13" t="s">
        <v>1256</v>
      </c>
      <c r="C68" s="28">
        <v>42</v>
      </c>
      <c r="D68" s="134">
        <v>2.8428571428571425</v>
      </c>
      <c r="E68" s="134">
        <v>4.5768197957215575</v>
      </c>
      <c r="F68" s="30">
        <v>30</v>
      </c>
      <c r="G68" s="30">
        <v>0.24</v>
      </c>
      <c r="H68" s="3"/>
    </row>
    <row r="69" spans="1:8" ht="12.6" customHeight="1">
      <c r="A69" s="4" t="s">
        <v>1257</v>
      </c>
      <c r="B69" s="13" t="s">
        <v>1107</v>
      </c>
      <c r="C69" s="28">
        <v>37</v>
      </c>
      <c r="D69" s="134">
        <v>2.2437837837837846</v>
      </c>
      <c r="E69" s="134">
        <v>4.2250045045021025</v>
      </c>
      <c r="F69" s="30">
        <v>25</v>
      </c>
      <c r="G69" s="30">
        <v>0</v>
      </c>
      <c r="H69" s="3"/>
    </row>
    <row r="70" spans="1:8" ht="12.6" customHeight="1">
      <c r="A70" s="4" t="s">
        <v>1108</v>
      </c>
      <c r="B70" s="13" t="s">
        <v>1109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1111</v>
      </c>
      <c r="C71" s="28">
        <v>4</v>
      </c>
      <c r="D71" s="134">
        <v>2.5499999999999998</v>
      </c>
      <c r="E71" s="134">
        <v>1.864582169459599</v>
      </c>
      <c r="F71" s="30">
        <v>5.3</v>
      </c>
      <c r="G71" s="30">
        <v>1.3</v>
      </c>
      <c r="H71" s="3"/>
    </row>
    <row r="72" spans="1:8" ht="12.6" customHeight="1">
      <c r="A72" s="4" t="s">
        <v>1112</v>
      </c>
      <c r="B72" s="13" t="s">
        <v>5965</v>
      </c>
      <c r="C72" s="28">
        <v>59</v>
      </c>
      <c r="D72" s="134">
        <v>2.8918644067796606</v>
      </c>
      <c r="E72" s="134">
        <v>2.5447000192938347</v>
      </c>
      <c r="F72" s="30">
        <v>10.47</v>
      </c>
      <c r="G72" s="30">
        <v>0</v>
      </c>
      <c r="H72" s="3"/>
    </row>
    <row r="73" spans="1:8" ht="12.6" customHeight="1">
      <c r="A73" s="4" t="s">
        <v>5966</v>
      </c>
      <c r="B73" s="13" t="s">
        <v>5967</v>
      </c>
      <c r="C73" s="28">
        <v>13</v>
      </c>
      <c r="D73" s="134">
        <v>1.7769230769230768</v>
      </c>
      <c r="E73" s="134">
        <v>1.2643534883843774</v>
      </c>
      <c r="F73" s="30">
        <v>4</v>
      </c>
      <c r="G73" s="30">
        <v>0.2</v>
      </c>
      <c r="H73" s="3"/>
    </row>
    <row r="74" spans="1:8" ht="12.6" customHeight="1">
      <c r="A74" s="4" t="s">
        <v>5968</v>
      </c>
      <c r="B74" s="13" t="s">
        <v>5969</v>
      </c>
      <c r="C74" s="28">
        <v>11</v>
      </c>
      <c r="D74" s="134">
        <v>2.9163636363636369</v>
      </c>
      <c r="E74" s="134">
        <v>4.1775070861155283</v>
      </c>
      <c r="F74" s="30">
        <v>15</v>
      </c>
      <c r="G74" s="30">
        <v>0.6</v>
      </c>
      <c r="H74" s="3"/>
    </row>
    <row r="75" spans="1:8" ht="12.6" customHeight="1">
      <c r="A75" s="4" t="s">
        <v>5970</v>
      </c>
      <c r="B75" s="13" t="s">
        <v>5971</v>
      </c>
      <c r="C75" s="28">
        <v>91</v>
      </c>
      <c r="D75" s="134">
        <v>6.1703296703296688</v>
      </c>
      <c r="E75" s="134">
        <v>15.211809626482054</v>
      </c>
      <c r="F75" s="30">
        <v>120</v>
      </c>
      <c r="G75" s="30">
        <v>0.38</v>
      </c>
      <c r="H75" s="3"/>
    </row>
    <row r="76" spans="1:8" ht="12.6" customHeight="1">
      <c r="A76" s="4" t="s">
        <v>5972</v>
      </c>
      <c r="B76" s="13" t="s">
        <v>5973</v>
      </c>
      <c r="C76" s="28">
        <v>50</v>
      </c>
      <c r="D76" s="134">
        <v>6.8887999999999989</v>
      </c>
      <c r="E76" s="134">
        <v>17.533864800925748</v>
      </c>
      <c r="F76" s="30">
        <v>120</v>
      </c>
      <c r="G76" s="30">
        <v>0</v>
      </c>
      <c r="H76" s="3"/>
    </row>
    <row r="77" spans="1:8" ht="12.6" customHeight="1">
      <c r="A77" s="145" t="s">
        <v>1263</v>
      </c>
      <c r="B77" s="13" t="s">
        <v>5974</v>
      </c>
      <c r="C77" s="28">
        <v>374</v>
      </c>
      <c r="D77" s="134">
        <v>10.383836898395719</v>
      </c>
      <c r="E77" s="134">
        <v>26.892775882923345</v>
      </c>
      <c r="F77" s="30">
        <v>471</v>
      </c>
      <c r="G77" s="30">
        <v>0</v>
      </c>
      <c r="H77" s="3"/>
    </row>
    <row r="78" spans="1:8" ht="12.6" customHeight="1">
      <c r="A78" s="4" t="s">
        <v>1741</v>
      </c>
      <c r="B78" s="13" t="s">
        <v>1742</v>
      </c>
      <c r="C78" s="28">
        <v>3</v>
      </c>
      <c r="D78" s="134">
        <v>3.2333333333333329</v>
      </c>
      <c r="E78" s="134">
        <v>3.9310727967481522</v>
      </c>
      <c r="F78" s="30">
        <v>7.7</v>
      </c>
      <c r="G78" s="30">
        <v>0.3</v>
      </c>
      <c r="H78" s="3"/>
    </row>
    <row r="79" spans="1:8" ht="12.6" customHeight="1">
      <c r="A79" s="4" t="s">
        <v>1743</v>
      </c>
      <c r="B79" s="13" t="s">
        <v>1744</v>
      </c>
      <c r="C79" s="28">
        <v>22</v>
      </c>
      <c r="D79" s="134">
        <v>7.5731818181818191</v>
      </c>
      <c r="E79" s="134">
        <v>13.66043100009019</v>
      </c>
      <c r="F79" s="30">
        <v>57</v>
      </c>
      <c r="G79" s="30">
        <v>0</v>
      </c>
      <c r="H79" s="3"/>
    </row>
    <row r="80" spans="1:8" ht="12.6" customHeight="1">
      <c r="A80" s="145" t="s">
        <v>1264</v>
      </c>
      <c r="B80" s="13" t="s">
        <v>1745</v>
      </c>
      <c r="C80" s="28">
        <v>5</v>
      </c>
      <c r="D80" s="134">
        <v>16.62</v>
      </c>
      <c r="E80" s="134">
        <v>13.041932372160188</v>
      </c>
      <c r="F80" s="30">
        <v>38</v>
      </c>
      <c r="G80" s="30">
        <v>4.5999999999999996</v>
      </c>
      <c r="H80" s="3"/>
    </row>
    <row r="81" spans="1:8" ht="12.6" customHeight="1">
      <c r="A81" s="4" t="s">
        <v>1746</v>
      </c>
      <c r="B81" s="13" t="s">
        <v>1747</v>
      </c>
      <c r="C81" s="28">
        <v>142</v>
      </c>
      <c r="D81" s="134">
        <v>1.3747253521126745</v>
      </c>
      <c r="E81" s="134">
        <v>1.8742842989401109</v>
      </c>
      <c r="F81" s="30">
        <v>13</v>
      </c>
      <c r="G81" s="30">
        <v>0</v>
      </c>
      <c r="H81" s="3"/>
    </row>
    <row r="82" spans="1:8" ht="12.6" customHeight="1">
      <c r="A82" s="4" t="s">
        <v>1748</v>
      </c>
      <c r="B82" s="13" t="s">
        <v>1749</v>
      </c>
      <c r="C82" s="28">
        <v>903</v>
      </c>
      <c r="D82" s="134">
        <v>10.235770764119602</v>
      </c>
      <c r="E82" s="134">
        <v>14.609709072287611</v>
      </c>
      <c r="F82" s="30">
        <v>156</v>
      </c>
      <c r="G82" s="30">
        <v>0</v>
      </c>
      <c r="H82" s="3"/>
    </row>
    <row r="83" spans="1:8" ht="12.6" customHeight="1">
      <c r="A83" s="145" t="s">
        <v>557</v>
      </c>
      <c r="B83" s="13" t="s">
        <v>1750</v>
      </c>
      <c r="C83" s="28">
        <v>368</v>
      </c>
      <c r="D83" s="134">
        <v>14.6304320652174</v>
      </c>
      <c r="E83" s="134">
        <v>19.800078814715395</v>
      </c>
      <c r="F83" s="30">
        <v>180</v>
      </c>
      <c r="G83" s="30">
        <v>0</v>
      </c>
      <c r="H83" s="3"/>
    </row>
    <row r="84" spans="1:8" ht="12.6" customHeight="1">
      <c r="A84" s="4" t="s">
        <v>1751</v>
      </c>
      <c r="B84" s="13" t="s">
        <v>1752</v>
      </c>
      <c r="C84" s="28">
        <v>518</v>
      </c>
      <c r="D84" s="134">
        <v>10.849227799227801</v>
      </c>
      <c r="E84" s="134">
        <v>20.248465460643423</v>
      </c>
      <c r="F84" s="30">
        <v>434</v>
      </c>
      <c r="G84" s="30">
        <v>0</v>
      </c>
      <c r="H84" s="3"/>
    </row>
    <row r="85" spans="1:8" ht="12.6" customHeight="1">
      <c r="A85" s="4" t="s">
        <v>1753</v>
      </c>
      <c r="B85" s="13" t="s">
        <v>1754</v>
      </c>
      <c r="C85" s="28">
        <v>108</v>
      </c>
      <c r="D85" s="134">
        <v>6.1600462962962972</v>
      </c>
      <c r="E85" s="134">
        <v>4.5212951216743029</v>
      </c>
      <c r="F85" s="30">
        <v>23.6</v>
      </c>
      <c r="G85" s="30">
        <v>0.2</v>
      </c>
      <c r="H85" s="3"/>
    </row>
    <row r="86" spans="1:8" ht="12.6" customHeight="1">
      <c r="A86" s="4" t="s">
        <v>1755</v>
      </c>
      <c r="B86" s="13" t="s">
        <v>1756</v>
      </c>
      <c r="C86" s="28">
        <v>133</v>
      </c>
      <c r="D86" s="134">
        <v>4.9464009774436084</v>
      </c>
      <c r="E86" s="134">
        <v>5.7578274049626739</v>
      </c>
      <c r="F86" s="30">
        <v>50</v>
      </c>
      <c r="G86" s="30">
        <v>0</v>
      </c>
      <c r="H86" s="3"/>
    </row>
    <row r="87" spans="1:8" ht="12.6" customHeight="1">
      <c r="A87" s="4" t="s">
        <v>489</v>
      </c>
      <c r="B87" s="13" t="s">
        <v>490</v>
      </c>
      <c r="C87" s="28">
        <v>333</v>
      </c>
      <c r="D87" s="134">
        <v>12.763051051051056</v>
      </c>
      <c r="E87" s="134">
        <v>66.363817760216591</v>
      </c>
      <c r="F87" s="30">
        <v>1213</v>
      </c>
      <c r="G87" s="30">
        <v>0</v>
      </c>
      <c r="H87" s="3"/>
    </row>
    <row r="88" spans="1:8" ht="12.6" customHeight="1">
      <c r="A88" s="4" t="s">
        <v>491</v>
      </c>
      <c r="B88" s="13" t="s">
        <v>1998</v>
      </c>
      <c r="C88" s="28">
        <v>0</v>
      </c>
      <c r="D88" s="134" t="s">
        <v>961</v>
      </c>
      <c r="E88" s="134" t="s">
        <v>961</v>
      </c>
      <c r="F88" s="30" t="s">
        <v>961</v>
      </c>
      <c r="G88" s="30" t="s">
        <v>961</v>
      </c>
      <c r="H88" s="3"/>
    </row>
    <row r="89" spans="1:8" ht="12.6" customHeight="1">
      <c r="A89" s="4" t="s">
        <v>1999</v>
      </c>
      <c r="B89" s="13" t="s">
        <v>2000</v>
      </c>
      <c r="C89" s="28">
        <v>0</v>
      </c>
      <c r="D89" s="134" t="s">
        <v>961</v>
      </c>
      <c r="E89" s="134" t="s">
        <v>961</v>
      </c>
      <c r="F89" s="30" t="s">
        <v>961</v>
      </c>
      <c r="G89" s="30" t="s">
        <v>961</v>
      </c>
      <c r="H89" s="3"/>
    </row>
    <row r="90" spans="1:8" ht="12.6" customHeight="1">
      <c r="A90" s="4" t="s">
        <v>2001</v>
      </c>
      <c r="B90" s="13" t="s">
        <v>2002</v>
      </c>
      <c r="C90" s="28">
        <v>167</v>
      </c>
      <c r="D90" s="134">
        <v>5.1208383233532944</v>
      </c>
      <c r="E90" s="134">
        <v>10.761911664127069</v>
      </c>
      <c r="F90" s="30">
        <v>120</v>
      </c>
      <c r="G90" s="30">
        <v>0</v>
      </c>
      <c r="H90" s="3"/>
    </row>
    <row r="91" spans="1:8" ht="12.6" customHeight="1">
      <c r="A91" s="145" t="s">
        <v>1153</v>
      </c>
      <c r="B91" s="13" t="s">
        <v>2003</v>
      </c>
      <c r="C91" s="28">
        <v>3</v>
      </c>
      <c r="D91" s="134">
        <v>10.833333333333334</v>
      </c>
      <c r="E91" s="134">
        <v>9.6500431777963236</v>
      </c>
      <c r="F91" s="30">
        <v>21</v>
      </c>
      <c r="G91" s="30">
        <v>1.8</v>
      </c>
      <c r="H91" s="3"/>
    </row>
    <row r="92" spans="1:8" ht="12.6" customHeight="1">
      <c r="A92" s="4" t="s">
        <v>2004</v>
      </c>
      <c r="B92" s="13" t="s">
        <v>4204</v>
      </c>
      <c r="C92" s="28">
        <v>181</v>
      </c>
      <c r="D92" s="134">
        <v>11.531215469613263</v>
      </c>
      <c r="E92" s="134">
        <v>6.605845026522041</v>
      </c>
      <c r="F92" s="30">
        <v>39.5</v>
      </c>
      <c r="G92" s="30">
        <v>0</v>
      </c>
      <c r="H92" s="3"/>
    </row>
    <row r="93" spans="1:8" ht="12.6" customHeight="1">
      <c r="A93" s="145" t="s">
        <v>558</v>
      </c>
      <c r="B93" s="13" t="s">
        <v>4205</v>
      </c>
      <c r="C93" s="28">
        <v>51</v>
      </c>
      <c r="D93" s="134">
        <v>15.289019607843139</v>
      </c>
      <c r="E93" s="134">
        <v>12.748495951272361</v>
      </c>
      <c r="F93" s="30">
        <v>52</v>
      </c>
      <c r="G93" s="30">
        <v>1</v>
      </c>
      <c r="H93" s="3"/>
    </row>
    <row r="94" spans="1:8" ht="12.6" customHeight="1">
      <c r="A94" s="4" t="s">
        <v>4206</v>
      </c>
      <c r="B94" s="13" t="s">
        <v>4207</v>
      </c>
      <c r="C94" s="28">
        <v>7</v>
      </c>
      <c r="D94" s="134">
        <v>12.257142857142856</v>
      </c>
      <c r="E94" s="134">
        <v>5.0331756518978326</v>
      </c>
      <c r="F94" s="30">
        <v>18.8</v>
      </c>
      <c r="G94" s="30">
        <v>3.2</v>
      </c>
      <c r="H94" s="3"/>
    </row>
    <row r="95" spans="1:8" ht="12.6" customHeight="1">
      <c r="A95" s="4" t="s">
        <v>4208</v>
      </c>
      <c r="B95" s="13" t="s">
        <v>4209</v>
      </c>
      <c r="C95" s="28">
        <v>16</v>
      </c>
      <c r="D95" s="134">
        <v>6.9775</v>
      </c>
      <c r="E95" s="134">
        <v>5.8252605091961343</v>
      </c>
      <c r="F95" s="30">
        <v>21</v>
      </c>
      <c r="G95" s="30">
        <v>0.4</v>
      </c>
      <c r="H95" s="3"/>
    </row>
    <row r="96" spans="1:8" ht="12.6" customHeight="1">
      <c r="A96" s="145" t="s">
        <v>559</v>
      </c>
      <c r="B96" s="13" t="s">
        <v>4210</v>
      </c>
      <c r="C96" s="28">
        <v>3</v>
      </c>
      <c r="D96" s="134">
        <v>1.0666666666666667</v>
      </c>
      <c r="E96" s="134">
        <v>0.61101009266077844</v>
      </c>
      <c r="F96" s="30">
        <v>1.6</v>
      </c>
      <c r="G96" s="30">
        <v>0.4</v>
      </c>
      <c r="H96" s="3"/>
    </row>
    <row r="97" spans="1:8" ht="12.6" customHeight="1">
      <c r="A97" s="4" t="s">
        <v>4211</v>
      </c>
      <c r="B97" s="13" t="s">
        <v>4212</v>
      </c>
      <c r="C97" s="28">
        <v>2</v>
      </c>
      <c r="D97" s="134">
        <v>21.1</v>
      </c>
      <c r="E97" s="134">
        <v>19.657568516986018</v>
      </c>
      <c r="F97" s="30">
        <v>35</v>
      </c>
      <c r="G97" s="30">
        <v>7.2</v>
      </c>
      <c r="H97" s="3"/>
    </row>
    <row r="98" spans="1:8" ht="12.6" customHeight="1">
      <c r="A98" s="145" t="s">
        <v>1127</v>
      </c>
      <c r="B98" s="13" t="s">
        <v>4213</v>
      </c>
      <c r="C98" s="28">
        <v>35</v>
      </c>
      <c r="D98" s="134">
        <v>7.0442857142857136</v>
      </c>
      <c r="E98" s="134">
        <v>7.5382668025584376</v>
      </c>
      <c r="F98" s="30">
        <v>29.6</v>
      </c>
      <c r="G98" s="30">
        <v>0.1</v>
      </c>
      <c r="H98" s="3"/>
    </row>
    <row r="99" spans="1:8" ht="12.6" customHeight="1">
      <c r="A99" s="4" t="s">
        <v>4214</v>
      </c>
      <c r="B99" s="13" t="s">
        <v>2784</v>
      </c>
      <c r="C99" s="28">
        <v>440</v>
      </c>
      <c r="D99" s="134">
        <v>11.370595454545459</v>
      </c>
      <c r="E99" s="134">
        <v>18.195844388022927</v>
      </c>
      <c r="F99" s="30">
        <v>200</v>
      </c>
      <c r="G99" s="30">
        <v>0</v>
      </c>
      <c r="H99" s="3"/>
    </row>
    <row r="100" spans="1:8" ht="12.6" customHeight="1">
      <c r="A100" s="4" t="s">
        <v>4226</v>
      </c>
      <c r="B100" s="13" t="s">
        <v>4227</v>
      </c>
      <c r="C100" s="28">
        <v>43</v>
      </c>
      <c r="D100" s="134">
        <v>9.2284883720930218</v>
      </c>
      <c r="E100" s="134">
        <v>15.275341494697377</v>
      </c>
      <c r="F100" s="30">
        <v>102</v>
      </c>
      <c r="G100" s="30">
        <v>0</v>
      </c>
      <c r="H100" s="3"/>
    </row>
    <row r="101" spans="1:8" ht="12.6" customHeight="1">
      <c r="A101" s="4" t="s">
        <v>4228</v>
      </c>
      <c r="B101" s="13" t="s">
        <v>4229</v>
      </c>
      <c r="C101" s="28">
        <v>51</v>
      </c>
      <c r="D101" s="134">
        <v>15.03333333333333</v>
      </c>
      <c r="E101" s="134">
        <v>20.14310538786577</v>
      </c>
      <c r="F101" s="30">
        <v>106</v>
      </c>
      <c r="G101" s="30">
        <v>0.7</v>
      </c>
      <c r="H101" s="3"/>
    </row>
    <row r="102" spans="1:8" ht="12.6" customHeight="1">
      <c r="A102" s="4" t="s">
        <v>4230</v>
      </c>
      <c r="B102" s="13" t="s">
        <v>4231</v>
      </c>
      <c r="C102" s="28">
        <v>45</v>
      </c>
      <c r="D102" s="134">
        <v>10.551333333333334</v>
      </c>
      <c r="E102" s="134">
        <v>17.381794760349376</v>
      </c>
      <c r="F102" s="30">
        <v>100</v>
      </c>
      <c r="G102" s="30">
        <v>0</v>
      </c>
      <c r="H102" s="3"/>
    </row>
    <row r="103" spans="1:8" ht="12.6" customHeight="1">
      <c r="A103" s="4" t="s">
        <v>4232</v>
      </c>
      <c r="B103" s="13" t="s">
        <v>4233</v>
      </c>
      <c r="C103" s="28">
        <v>6</v>
      </c>
      <c r="D103" s="134">
        <v>4.3</v>
      </c>
      <c r="E103" s="134">
        <v>3.3088003868471736</v>
      </c>
      <c r="F103" s="30">
        <v>8</v>
      </c>
      <c r="G103" s="30">
        <v>0.2</v>
      </c>
      <c r="H103" s="3"/>
    </row>
    <row r="104" spans="1:8" ht="12.6" customHeight="1">
      <c r="A104" s="4" t="s">
        <v>4234</v>
      </c>
      <c r="B104" s="4" t="s">
        <v>4235</v>
      </c>
      <c r="C104" s="135">
        <v>5640</v>
      </c>
      <c r="D104" s="136">
        <v>11.658280377659558</v>
      </c>
      <c r="E104" s="136">
        <v>10.876297815911167</v>
      </c>
      <c r="F104" s="185">
        <v>333.8</v>
      </c>
      <c r="G104" s="185">
        <v>0</v>
      </c>
      <c r="H104" s="8"/>
    </row>
    <row r="105" spans="1:8" ht="12.6" customHeight="1">
      <c r="A105" s="4" t="s">
        <v>4236</v>
      </c>
      <c r="B105" s="4" t="s">
        <v>4237</v>
      </c>
      <c r="C105" s="135">
        <v>1908</v>
      </c>
      <c r="D105" s="136">
        <v>9.0778831236897251</v>
      </c>
      <c r="E105" s="136">
        <v>7.7999514278178061</v>
      </c>
      <c r="F105" s="185">
        <v>62.5</v>
      </c>
      <c r="G105" s="185">
        <v>0</v>
      </c>
      <c r="H105" s="8"/>
    </row>
    <row r="106" spans="1:8" ht="12.6" customHeight="1">
      <c r="A106" s="4" t="s">
        <v>4238</v>
      </c>
      <c r="B106" s="4" t="s">
        <v>4239</v>
      </c>
      <c r="C106" s="135">
        <v>160</v>
      </c>
      <c r="D106" s="136">
        <v>16.757937500000001</v>
      </c>
      <c r="E106" s="136">
        <v>38.326150261049534</v>
      </c>
      <c r="F106" s="185">
        <v>250</v>
      </c>
      <c r="G106" s="185">
        <v>0</v>
      </c>
      <c r="H106" s="3"/>
    </row>
    <row r="107" spans="1:8" ht="12.6" customHeight="1">
      <c r="A107" s="4" t="s">
        <v>1584</v>
      </c>
      <c r="B107" s="4" t="s">
        <v>1585</v>
      </c>
      <c r="C107" s="135">
        <v>1525</v>
      </c>
      <c r="D107" s="136">
        <v>15.64042144262296</v>
      </c>
      <c r="E107" s="136">
        <v>12.801236592278443</v>
      </c>
      <c r="F107" s="185">
        <v>232</v>
      </c>
      <c r="G107" s="185">
        <v>0</v>
      </c>
      <c r="H107" s="3"/>
    </row>
    <row r="108" spans="1:8" ht="12.6" customHeight="1">
      <c r="A108" s="4" t="s">
        <v>1586</v>
      </c>
      <c r="B108" s="4" t="s">
        <v>1587</v>
      </c>
      <c r="C108" s="135">
        <v>7</v>
      </c>
      <c r="D108" s="136">
        <v>9.372857142857141</v>
      </c>
      <c r="E108" s="136">
        <v>5.3483352995292393</v>
      </c>
      <c r="F108" s="185">
        <v>19.7</v>
      </c>
      <c r="G108" s="185">
        <v>3.8</v>
      </c>
      <c r="H108" s="3"/>
    </row>
    <row r="109" spans="1:8" ht="12.6" customHeight="1">
      <c r="A109" s="4" t="s">
        <v>1588</v>
      </c>
      <c r="B109" s="13" t="s">
        <v>2785</v>
      </c>
      <c r="C109" s="135">
        <v>213</v>
      </c>
      <c r="D109" s="136">
        <v>12.594342723004692</v>
      </c>
      <c r="E109" s="136">
        <v>10.757247777876483</v>
      </c>
      <c r="F109" s="185">
        <v>63</v>
      </c>
      <c r="G109" s="185">
        <v>0</v>
      </c>
    </row>
    <row r="110" spans="1:8" ht="12.6" customHeight="1">
      <c r="A110" s="105" t="s">
        <v>1247</v>
      </c>
      <c r="B110" s="13" t="s">
        <v>2786</v>
      </c>
      <c r="C110" s="135">
        <v>15</v>
      </c>
      <c r="D110" s="136">
        <v>11.214666666666666</v>
      </c>
      <c r="E110" s="136">
        <v>15.3214699344541</v>
      </c>
      <c r="F110" s="185">
        <v>63</v>
      </c>
      <c r="G110" s="185">
        <v>0.4</v>
      </c>
    </row>
    <row r="111" spans="1:8" ht="12.6" customHeight="1">
      <c r="A111" s="105"/>
      <c r="B111" s="13" t="s">
        <v>2787</v>
      </c>
      <c r="C111" s="135">
        <v>16345</v>
      </c>
      <c r="D111" s="136">
        <v>11.26078790822884</v>
      </c>
      <c r="E111" s="136">
        <v>21.092168443003771</v>
      </c>
      <c r="F111" s="185">
        <v>1322.51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6.75" style="37" customWidth="1"/>
    <col min="4" max="7" width="7.25" style="37" customWidth="1"/>
    <col min="8" max="16384" width="9" style="37"/>
  </cols>
  <sheetData>
    <row r="1" spans="1:8" ht="13.5" hidden="1" customHeight="1">
      <c r="A1" s="51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51" t="s">
        <v>1556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2438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555</v>
      </c>
      <c r="B6" s="13" t="s">
        <v>1148</v>
      </c>
      <c r="C6" s="28">
        <v>20</v>
      </c>
      <c r="D6" s="134">
        <v>0.255</v>
      </c>
      <c r="E6" s="134">
        <v>0.86832530891668891</v>
      </c>
      <c r="F6" s="30">
        <v>3.93</v>
      </c>
      <c r="G6" s="30">
        <v>0</v>
      </c>
      <c r="H6" s="3"/>
    </row>
    <row r="7" spans="1:8" ht="12.6" customHeight="1">
      <c r="A7" s="4" t="s">
        <v>2177</v>
      </c>
      <c r="B7" s="13" t="s">
        <v>2178</v>
      </c>
      <c r="C7" s="28">
        <v>90</v>
      </c>
      <c r="D7" s="134">
        <v>13.910344444444448</v>
      </c>
      <c r="E7" s="134">
        <v>16.934043959878011</v>
      </c>
      <c r="F7" s="30">
        <v>77</v>
      </c>
      <c r="G7" s="30">
        <v>0</v>
      </c>
      <c r="H7" s="3"/>
    </row>
    <row r="8" spans="1:8" ht="12.6" customHeight="1">
      <c r="A8" s="4" t="s">
        <v>500</v>
      </c>
      <c r="B8" s="13" t="s">
        <v>2850</v>
      </c>
      <c r="C8" s="28">
        <v>301</v>
      </c>
      <c r="D8" s="134">
        <v>3.4056744186046495</v>
      </c>
      <c r="E8" s="134">
        <v>15.684068131078426</v>
      </c>
      <c r="F8" s="30">
        <v>258.70999999999998</v>
      </c>
      <c r="G8" s="30">
        <v>0</v>
      </c>
      <c r="H8" s="3"/>
    </row>
    <row r="9" spans="1:8" ht="12.6" customHeight="1">
      <c r="A9" s="4" t="s">
        <v>501</v>
      </c>
      <c r="B9" s="13" t="s">
        <v>402</v>
      </c>
      <c r="C9" s="28">
        <v>142</v>
      </c>
      <c r="D9" s="134">
        <v>2.559056338028169</v>
      </c>
      <c r="E9" s="134">
        <v>3.1632297700868657</v>
      </c>
      <c r="F9" s="30">
        <v>20</v>
      </c>
      <c r="G9" s="30">
        <v>0</v>
      </c>
      <c r="H9" s="3"/>
    </row>
    <row r="10" spans="1:8" ht="12.6" customHeight="1">
      <c r="A10" s="4" t="s">
        <v>502</v>
      </c>
      <c r="B10" s="13" t="s">
        <v>403</v>
      </c>
      <c r="C10" s="28">
        <v>162</v>
      </c>
      <c r="D10" s="134">
        <v>1.7440617283950615</v>
      </c>
      <c r="E10" s="134">
        <v>2.6570382467351026</v>
      </c>
      <c r="F10" s="30">
        <v>16</v>
      </c>
      <c r="G10" s="30">
        <v>0</v>
      </c>
      <c r="H10" s="3"/>
    </row>
    <row r="11" spans="1:8" ht="12.6" customHeight="1">
      <c r="A11" s="4" t="s">
        <v>503</v>
      </c>
      <c r="B11" s="13" t="s">
        <v>2820</v>
      </c>
      <c r="C11" s="28">
        <v>70</v>
      </c>
      <c r="D11" s="134">
        <v>2.499571428571429</v>
      </c>
      <c r="E11" s="134">
        <v>4.4351898757499031</v>
      </c>
      <c r="F11" s="30">
        <v>30</v>
      </c>
      <c r="G11" s="30">
        <v>0</v>
      </c>
      <c r="H11" s="3"/>
    </row>
    <row r="12" spans="1:8" ht="12.6" customHeight="1">
      <c r="A12" s="4" t="s">
        <v>587</v>
      </c>
      <c r="B12" s="13" t="s">
        <v>586</v>
      </c>
      <c r="C12" s="28">
        <v>0</v>
      </c>
      <c r="D12" s="134" t="s">
        <v>961</v>
      </c>
      <c r="E12" s="134" t="s">
        <v>961</v>
      </c>
      <c r="F12" s="30" t="s">
        <v>961</v>
      </c>
      <c r="G12" s="30" t="s">
        <v>961</v>
      </c>
      <c r="H12" s="3"/>
    </row>
    <row r="13" spans="1:8" ht="12.6" customHeight="1">
      <c r="A13" s="4" t="s">
        <v>504</v>
      </c>
      <c r="B13" s="13" t="s">
        <v>2821</v>
      </c>
      <c r="C13" s="28">
        <v>25</v>
      </c>
      <c r="D13" s="134">
        <v>1.05128</v>
      </c>
      <c r="E13" s="134">
        <v>3.1385688288347819</v>
      </c>
      <c r="F13" s="30">
        <v>15.4</v>
      </c>
      <c r="G13" s="30">
        <v>0</v>
      </c>
      <c r="H13" s="3"/>
    </row>
    <row r="14" spans="1:8" ht="12.6" customHeight="1">
      <c r="A14" s="4" t="s">
        <v>505</v>
      </c>
      <c r="B14" s="13" t="s">
        <v>2822</v>
      </c>
      <c r="C14" s="28">
        <v>28</v>
      </c>
      <c r="D14" s="134">
        <v>2.1053571428571431</v>
      </c>
      <c r="E14" s="134">
        <v>3.1827747993347608</v>
      </c>
      <c r="F14" s="30">
        <v>13.8</v>
      </c>
      <c r="G14" s="30">
        <v>0.04</v>
      </c>
      <c r="H14" s="3"/>
    </row>
    <row r="15" spans="1:8" ht="12.6" customHeight="1">
      <c r="A15" s="4" t="s">
        <v>506</v>
      </c>
      <c r="B15" s="13" t="s">
        <v>1274</v>
      </c>
      <c r="C15" s="28">
        <v>7</v>
      </c>
      <c r="D15" s="134">
        <v>5.6814285714285715</v>
      </c>
      <c r="E15" s="134">
        <v>5.6477618828801806</v>
      </c>
      <c r="F15" s="30">
        <v>15.4</v>
      </c>
      <c r="G15" s="30">
        <v>0.17</v>
      </c>
      <c r="H15" s="3"/>
    </row>
    <row r="16" spans="1:8" ht="12.6" customHeight="1">
      <c r="A16" s="4" t="s">
        <v>507</v>
      </c>
      <c r="B16" s="13" t="s">
        <v>1275</v>
      </c>
      <c r="C16" s="28">
        <v>220</v>
      </c>
      <c r="D16" s="134">
        <v>1.6304181818181827</v>
      </c>
      <c r="E16" s="134">
        <v>2.9452329051233503</v>
      </c>
      <c r="F16" s="30">
        <v>21</v>
      </c>
      <c r="G16" s="30">
        <v>0</v>
      </c>
      <c r="H16" s="3"/>
    </row>
    <row r="17" spans="1:8" ht="12.6" customHeight="1">
      <c r="A17" s="4" t="s">
        <v>508</v>
      </c>
      <c r="B17" s="13" t="s">
        <v>1276</v>
      </c>
      <c r="C17" s="28">
        <v>14</v>
      </c>
      <c r="D17" s="134">
        <v>1.6040714285714284</v>
      </c>
      <c r="E17" s="134">
        <v>2.0255294640883674</v>
      </c>
      <c r="F17" s="30">
        <v>7</v>
      </c>
      <c r="G17" s="30">
        <v>0</v>
      </c>
      <c r="H17" s="3"/>
    </row>
    <row r="18" spans="1:8" ht="12.6" customHeight="1">
      <c r="A18" s="4" t="s">
        <v>509</v>
      </c>
      <c r="B18" s="13" t="s">
        <v>1277</v>
      </c>
      <c r="C18" s="28">
        <v>31</v>
      </c>
      <c r="D18" s="134">
        <v>1.4387096774193551</v>
      </c>
      <c r="E18" s="134">
        <v>5.8758180944928746</v>
      </c>
      <c r="F18" s="30">
        <v>33</v>
      </c>
      <c r="G18" s="30">
        <v>0</v>
      </c>
      <c r="H18" s="3"/>
    </row>
    <row r="19" spans="1:8" ht="12.6" customHeight="1">
      <c r="A19" s="4" t="s">
        <v>510</v>
      </c>
      <c r="B19" s="13" t="s">
        <v>1278</v>
      </c>
      <c r="C19" s="28">
        <v>0</v>
      </c>
      <c r="D19" s="134" t="s">
        <v>961</v>
      </c>
      <c r="E19" s="134" t="s">
        <v>961</v>
      </c>
      <c r="F19" s="30" t="s">
        <v>961</v>
      </c>
      <c r="G19" s="30" t="s">
        <v>961</v>
      </c>
      <c r="H19" s="3"/>
    </row>
    <row r="20" spans="1:8" ht="12.6" customHeight="1">
      <c r="A20" s="4" t="s">
        <v>511</v>
      </c>
      <c r="B20" s="13" t="s">
        <v>1279</v>
      </c>
      <c r="C20" s="28">
        <v>11</v>
      </c>
      <c r="D20" s="134">
        <v>1.0154545454545454</v>
      </c>
      <c r="E20" s="134">
        <v>1.3644732583408412</v>
      </c>
      <c r="F20" s="30">
        <v>4.3</v>
      </c>
      <c r="G20" s="30">
        <v>0.03</v>
      </c>
      <c r="H20" s="3"/>
    </row>
    <row r="21" spans="1:8" ht="12.6" customHeight="1">
      <c r="A21" s="4" t="s">
        <v>512</v>
      </c>
      <c r="B21" s="13" t="s">
        <v>1280</v>
      </c>
      <c r="C21" s="28">
        <v>8</v>
      </c>
      <c r="D21" s="134">
        <v>2.2062499999999998</v>
      </c>
      <c r="E21" s="134">
        <v>1.9782021960789113</v>
      </c>
      <c r="F21" s="30">
        <v>4.9000000000000004</v>
      </c>
      <c r="G21" s="30">
        <v>0.22</v>
      </c>
      <c r="H21" s="3"/>
    </row>
    <row r="22" spans="1:8" ht="12.6" customHeight="1">
      <c r="A22" s="4" t="s">
        <v>513</v>
      </c>
      <c r="B22" s="13" t="s">
        <v>1281</v>
      </c>
      <c r="C22" s="28">
        <v>60</v>
      </c>
      <c r="D22" s="134">
        <v>1.1263499999999997</v>
      </c>
      <c r="E22" s="134">
        <v>1.2733600396894691</v>
      </c>
      <c r="F22" s="30">
        <v>6</v>
      </c>
      <c r="G22" s="30">
        <v>6.0000000000000001E-3</v>
      </c>
      <c r="H22" s="3"/>
    </row>
    <row r="23" spans="1:8" ht="12.6" customHeight="1">
      <c r="A23" s="4" t="s">
        <v>514</v>
      </c>
      <c r="B23" s="13" t="s">
        <v>1282</v>
      </c>
      <c r="C23" s="28">
        <v>81</v>
      </c>
      <c r="D23" s="134">
        <v>1.8586419753086421</v>
      </c>
      <c r="E23" s="134">
        <v>2.297858651596318</v>
      </c>
      <c r="F23" s="30">
        <v>11.4</v>
      </c>
      <c r="G23" s="30">
        <v>0</v>
      </c>
      <c r="H23" s="3"/>
    </row>
    <row r="24" spans="1:8" ht="12.6" customHeight="1">
      <c r="A24" s="145" t="s">
        <v>810</v>
      </c>
      <c r="B24" s="13" t="s">
        <v>5452</v>
      </c>
      <c r="C24" s="28">
        <v>2</v>
      </c>
      <c r="D24" s="134">
        <v>0.16500000000000001</v>
      </c>
      <c r="E24" s="134">
        <v>4.9497474683058332E-2</v>
      </c>
      <c r="F24" s="30">
        <v>0.2</v>
      </c>
      <c r="G24" s="30">
        <v>0.13</v>
      </c>
      <c r="H24" s="3"/>
    </row>
    <row r="25" spans="1:8" ht="12.6" customHeight="1">
      <c r="A25" s="4" t="s">
        <v>515</v>
      </c>
      <c r="B25" s="13" t="s">
        <v>5453</v>
      </c>
      <c r="C25" s="28">
        <v>64</v>
      </c>
      <c r="D25" s="134">
        <v>1.2060781250000006</v>
      </c>
      <c r="E25" s="134">
        <v>1.2258739714177809</v>
      </c>
      <c r="F25" s="30">
        <v>4.4000000000000004</v>
      </c>
      <c r="G25" s="30">
        <v>0.01</v>
      </c>
      <c r="H25" s="3"/>
    </row>
    <row r="26" spans="1:8" ht="12.6" customHeight="1">
      <c r="A26" s="4" t="s">
        <v>516</v>
      </c>
      <c r="B26" s="13" t="s">
        <v>5454</v>
      </c>
      <c r="C26" s="28">
        <v>2</v>
      </c>
      <c r="D26" s="134">
        <v>0.9</v>
      </c>
      <c r="E26" s="134">
        <v>1.2727922061357855</v>
      </c>
      <c r="F26" s="30">
        <v>1.8</v>
      </c>
      <c r="G26" s="30">
        <v>0</v>
      </c>
      <c r="H26" s="3"/>
    </row>
    <row r="27" spans="1:8" ht="12.6" customHeight="1">
      <c r="A27" s="4" t="s">
        <v>2810</v>
      </c>
      <c r="B27" s="13" t="s">
        <v>5455</v>
      </c>
      <c r="C27" s="28">
        <v>203</v>
      </c>
      <c r="D27" s="134">
        <v>0.88002955665024607</v>
      </c>
      <c r="E27" s="134">
        <v>2.5244178760624139</v>
      </c>
      <c r="F27" s="30">
        <v>34</v>
      </c>
      <c r="G27" s="30">
        <v>0</v>
      </c>
      <c r="H27" s="3"/>
    </row>
    <row r="28" spans="1:8" ht="12.6" customHeight="1">
      <c r="A28" s="4" t="s">
        <v>2811</v>
      </c>
      <c r="B28" s="13" t="s">
        <v>5456</v>
      </c>
      <c r="C28" s="28">
        <v>1</v>
      </c>
      <c r="D28" s="134">
        <v>0.34</v>
      </c>
      <c r="E28" s="134" t="s">
        <v>961</v>
      </c>
      <c r="F28" s="30">
        <v>0.34</v>
      </c>
      <c r="G28" s="30">
        <v>0.34</v>
      </c>
      <c r="H28" s="3"/>
    </row>
    <row r="29" spans="1:8" ht="12.6" customHeight="1">
      <c r="A29" s="145" t="s">
        <v>556</v>
      </c>
      <c r="B29" s="13" t="s">
        <v>5457</v>
      </c>
      <c r="C29" s="28">
        <v>22</v>
      </c>
      <c r="D29" s="134">
        <v>0.17731818181818182</v>
      </c>
      <c r="E29" s="134">
        <v>0.19334188479371051</v>
      </c>
      <c r="F29" s="30">
        <v>0.74</v>
      </c>
      <c r="G29" s="30">
        <v>0</v>
      </c>
      <c r="H29" s="3"/>
    </row>
    <row r="30" spans="1:8" ht="12.6" customHeight="1">
      <c r="A30" s="4" t="s">
        <v>2812</v>
      </c>
      <c r="B30" s="13" t="s">
        <v>5458</v>
      </c>
      <c r="C30" s="28">
        <v>0</v>
      </c>
      <c r="D30" s="134" t="s">
        <v>961</v>
      </c>
      <c r="E30" s="134" t="s">
        <v>961</v>
      </c>
      <c r="F30" s="30" t="s">
        <v>961</v>
      </c>
      <c r="G30" s="30" t="s">
        <v>961</v>
      </c>
      <c r="H30" s="3"/>
    </row>
    <row r="31" spans="1:8" ht="12.6" customHeight="1">
      <c r="A31" s="4" t="s">
        <v>2813</v>
      </c>
      <c r="B31" s="13" t="s">
        <v>5459</v>
      </c>
      <c r="C31" s="28">
        <v>3</v>
      </c>
      <c r="D31" s="134">
        <v>0.3666666666666667</v>
      </c>
      <c r="E31" s="134">
        <v>0.38175035472587759</v>
      </c>
      <c r="F31" s="30">
        <v>0.8</v>
      </c>
      <c r="G31" s="30">
        <v>0.08</v>
      </c>
      <c r="H31" s="3"/>
    </row>
    <row r="32" spans="1:8" ht="12.6" customHeight="1">
      <c r="A32" s="4" t="s">
        <v>2814</v>
      </c>
      <c r="B32" s="13" t="s">
        <v>5460</v>
      </c>
      <c r="C32" s="28">
        <v>2</v>
      </c>
      <c r="D32" s="134">
        <v>0.39</v>
      </c>
      <c r="E32" s="134">
        <v>0.26870057685088794</v>
      </c>
      <c r="F32" s="30">
        <v>0.57999999999999996</v>
      </c>
      <c r="G32" s="30">
        <v>0.2</v>
      </c>
      <c r="H32" s="3"/>
    </row>
    <row r="33" spans="1:8" ht="12.6" customHeight="1">
      <c r="A33" s="4" t="s">
        <v>394</v>
      </c>
      <c r="B33" s="13" t="s">
        <v>3127</v>
      </c>
      <c r="C33" s="28">
        <v>3</v>
      </c>
      <c r="D33" s="134">
        <v>0.19333333333333333</v>
      </c>
      <c r="E33" s="134">
        <v>0.23180451534284946</v>
      </c>
      <c r="F33" s="30">
        <v>0.46</v>
      </c>
      <c r="G33" s="30">
        <v>0.04</v>
      </c>
      <c r="H33" s="3"/>
    </row>
    <row r="34" spans="1:8" ht="12.6" customHeight="1">
      <c r="A34" s="145" t="s">
        <v>820</v>
      </c>
      <c r="B34" s="13" t="s">
        <v>3128</v>
      </c>
      <c r="C34" s="28">
        <v>156</v>
      </c>
      <c r="D34" s="134">
        <v>0.21915705128205126</v>
      </c>
      <c r="E34" s="134">
        <v>0.41398750489359315</v>
      </c>
      <c r="F34" s="30">
        <v>3.42</v>
      </c>
      <c r="G34" s="30">
        <v>0</v>
      </c>
      <c r="H34" s="3"/>
    </row>
    <row r="35" spans="1:8" ht="12.6" customHeight="1">
      <c r="A35" s="4" t="s">
        <v>395</v>
      </c>
      <c r="B35" s="13" t="s">
        <v>3129</v>
      </c>
      <c r="C35" s="28">
        <v>21</v>
      </c>
      <c r="D35" s="134">
        <v>1.4280952380952381</v>
      </c>
      <c r="E35" s="134">
        <v>1.6324907933817547</v>
      </c>
      <c r="F35" s="30">
        <v>4.7</v>
      </c>
      <c r="G35" s="30">
        <v>0</v>
      </c>
      <c r="H35" s="3"/>
    </row>
    <row r="36" spans="1:8" ht="12.6" customHeight="1">
      <c r="A36" s="4" t="s">
        <v>396</v>
      </c>
      <c r="B36" s="13" t="s">
        <v>2851</v>
      </c>
      <c r="C36" s="28">
        <v>19</v>
      </c>
      <c r="D36" s="134">
        <v>0.48842105263157881</v>
      </c>
      <c r="E36" s="134">
        <v>0.53703158564148568</v>
      </c>
      <c r="F36" s="30">
        <v>1.7</v>
      </c>
      <c r="G36" s="30">
        <v>0.04</v>
      </c>
      <c r="H36" s="3"/>
    </row>
    <row r="37" spans="1:8" ht="12.6" customHeight="1">
      <c r="A37" s="4" t="s">
        <v>2865</v>
      </c>
      <c r="B37" s="13" t="s">
        <v>2864</v>
      </c>
      <c r="C37" s="28">
        <v>1</v>
      </c>
      <c r="D37" s="134">
        <v>0.46</v>
      </c>
      <c r="E37" s="134" t="s">
        <v>961</v>
      </c>
      <c r="F37" s="30">
        <v>0.46</v>
      </c>
      <c r="G37" s="30">
        <v>0.46</v>
      </c>
      <c r="H37" s="3"/>
    </row>
    <row r="38" spans="1:8" ht="12.6" customHeight="1">
      <c r="A38" s="4" t="s">
        <v>2860</v>
      </c>
      <c r="B38" s="13" t="s">
        <v>2859</v>
      </c>
      <c r="C38" s="28">
        <v>24</v>
      </c>
      <c r="D38" s="134">
        <v>0.27795833333333331</v>
      </c>
      <c r="E38" s="134">
        <v>0.47582244397296547</v>
      </c>
      <c r="F38" s="30">
        <v>2.2000000000000002</v>
      </c>
      <c r="G38" s="30">
        <v>0</v>
      </c>
      <c r="H38" s="3"/>
    </row>
    <row r="39" spans="1:8" ht="12.6" customHeight="1">
      <c r="A39" s="4" t="s">
        <v>2862</v>
      </c>
      <c r="B39" s="13" t="s">
        <v>2861</v>
      </c>
      <c r="C39" s="28">
        <v>150</v>
      </c>
      <c r="D39" s="134">
        <v>0.49531333333333333</v>
      </c>
      <c r="E39" s="134">
        <v>1.3729769749149223</v>
      </c>
      <c r="F39" s="30">
        <v>11.9</v>
      </c>
      <c r="G39" s="30">
        <v>0</v>
      </c>
      <c r="H39" s="3"/>
    </row>
    <row r="40" spans="1:8" ht="12.6" customHeight="1">
      <c r="A40" s="4" t="s">
        <v>2866</v>
      </c>
      <c r="B40" s="13" t="s">
        <v>2863</v>
      </c>
      <c r="C40" s="28">
        <v>10</v>
      </c>
      <c r="D40" s="134">
        <v>0.39</v>
      </c>
      <c r="E40" s="134">
        <v>0.3408812109811864</v>
      </c>
      <c r="F40" s="30">
        <v>1.1000000000000001</v>
      </c>
      <c r="G40" s="30">
        <v>0.06</v>
      </c>
      <c r="H40" s="3"/>
    </row>
    <row r="41" spans="1:8" ht="12.6" customHeight="1">
      <c r="A41" s="4" t="s">
        <v>3255</v>
      </c>
      <c r="B41" s="13" t="s">
        <v>3256</v>
      </c>
      <c r="C41" s="28">
        <v>3</v>
      </c>
      <c r="D41" s="134">
        <v>0.13666666666666669</v>
      </c>
      <c r="E41" s="134">
        <v>0.14364307617610159</v>
      </c>
      <c r="F41" s="30">
        <v>0.3</v>
      </c>
      <c r="G41" s="30">
        <v>0.03</v>
      </c>
      <c r="H41" s="3"/>
    </row>
    <row r="42" spans="1:8" ht="12.6" customHeight="1">
      <c r="A42" s="4" t="s">
        <v>3257</v>
      </c>
      <c r="B42" s="13" t="s">
        <v>3258</v>
      </c>
      <c r="C42" s="28">
        <v>6</v>
      </c>
      <c r="D42" s="134">
        <v>1.1266666666666667</v>
      </c>
      <c r="E42" s="134">
        <v>1.1981096221409238</v>
      </c>
      <c r="F42" s="30">
        <v>2.6</v>
      </c>
      <c r="G42" s="30">
        <v>0</v>
      </c>
      <c r="H42" s="3"/>
    </row>
    <row r="43" spans="1:8" ht="12.6" customHeight="1">
      <c r="A43" s="4" t="s">
        <v>3259</v>
      </c>
      <c r="B43" s="13" t="s">
        <v>3260</v>
      </c>
      <c r="C43" s="28">
        <v>2</v>
      </c>
      <c r="D43" s="134">
        <v>0.13</v>
      </c>
      <c r="E43" s="134">
        <v>1.4142135623730907E-2</v>
      </c>
      <c r="F43" s="30">
        <v>0.14000000000000001</v>
      </c>
      <c r="G43" s="30">
        <v>0.12</v>
      </c>
      <c r="H43" s="3"/>
    </row>
    <row r="44" spans="1:8" ht="12.6" customHeight="1">
      <c r="A44" s="4" t="s">
        <v>3261</v>
      </c>
      <c r="B44" s="13" t="s">
        <v>3262</v>
      </c>
      <c r="C44" s="28">
        <v>16</v>
      </c>
      <c r="D44" s="134">
        <v>0.50375000000000003</v>
      </c>
      <c r="E44" s="134">
        <v>0.52748301710418444</v>
      </c>
      <c r="F44" s="30">
        <v>1.9</v>
      </c>
      <c r="G44" s="30">
        <v>0.04</v>
      </c>
      <c r="H44" s="3"/>
    </row>
    <row r="45" spans="1:8" ht="12.6" customHeight="1">
      <c r="A45" s="4" t="s">
        <v>3263</v>
      </c>
      <c r="B45" s="13" t="s">
        <v>3264</v>
      </c>
      <c r="C45" s="28">
        <v>109</v>
      </c>
      <c r="D45" s="134">
        <v>0.30922935779816529</v>
      </c>
      <c r="E45" s="134">
        <v>0.38708403320179563</v>
      </c>
      <c r="F45" s="30">
        <v>2</v>
      </c>
      <c r="G45" s="30">
        <v>0</v>
      </c>
      <c r="H45" s="3"/>
    </row>
    <row r="46" spans="1:8" ht="12.6" customHeight="1">
      <c r="A46" s="4" t="s">
        <v>3265</v>
      </c>
      <c r="B46" s="13" t="s">
        <v>3266</v>
      </c>
      <c r="C46" s="28">
        <v>8</v>
      </c>
      <c r="D46" s="134">
        <v>0.25149999999999995</v>
      </c>
      <c r="E46" s="134">
        <v>0.23650007550587746</v>
      </c>
      <c r="F46" s="30">
        <v>0.7</v>
      </c>
      <c r="G46" s="30">
        <v>0.03</v>
      </c>
      <c r="H46" s="3"/>
    </row>
    <row r="47" spans="1:8" ht="12.6" customHeight="1">
      <c r="A47" s="4" t="s">
        <v>3267</v>
      </c>
      <c r="B47" s="13" t="s">
        <v>4706</v>
      </c>
      <c r="C47" s="28">
        <v>6</v>
      </c>
      <c r="D47" s="134">
        <v>0.32333333333333331</v>
      </c>
      <c r="E47" s="134">
        <v>0.35223098481914777</v>
      </c>
      <c r="F47" s="30">
        <v>1</v>
      </c>
      <c r="G47" s="30">
        <v>0.1</v>
      </c>
      <c r="H47" s="3"/>
    </row>
    <row r="48" spans="1:8" ht="12.6" customHeight="1">
      <c r="A48" s="4" t="s">
        <v>4707</v>
      </c>
      <c r="B48" s="13" t="s">
        <v>4708</v>
      </c>
      <c r="C48" s="28">
        <v>4</v>
      </c>
      <c r="D48" s="134">
        <v>0.1875</v>
      </c>
      <c r="E48" s="134">
        <v>0.29533878851244716</v>
      </c>
      <c r="F48" s="30">
        <v>0.63</v>
      </c>
      <c r="G48" s="30">
        <v>0.02</v>
      </c>
      <c r="H48" s="3"/>
    </row>
    <row r="49" spans="1:8" ht="12.6" customHeight="1">
      <c r="A49" s="4" t="s">
        <v>4709</v>
      </c>
      <c r="B49" s="13" t="s">
        <v>4710</v>
      </c>
      <c r="C49" s="28">
        <v>45</v>
      </c>
      <c r="D49" s="134">
        <v>0.3704666666666665</v>
      </c>
      <c r="E49" s="134">
        <v>0.69688670006484765</v>
      </c>
      <c r="F49" s="30">
        <v>4.4000000000000004</v>
      </c>
      <c r="G49" s="30">
        <v>0</v>
      </c>
      <c r="H49" s="3"/>
    </row>
    <row r="50" spans="1:8" ht="12.6" customHeight="1">
      <c r="A50" s="4" t="s">
        <v>4711</v>
      </c>
      <c r="B50" s="13" t="s">
        <v>4712</v>
      </c>
      <c r="C50" s="28">
        <v>0</v>
      </c>
      <c r="D50" s="134" t="s">
        <v>961</v>
      </c>
      <c r="E50" s="134" t="s">
        <v>961</v>
      </c>
      <c r="F50" s="30" t="s">
        <v>961</v>
      </c>
      <c r="G50" s="30" t="s">
        <v>961</v>
      </c>
      <c r="H50" s="3"/>
    </row>
    <row r="51" spans="1:8" ht="12.6" customHeight="1">
      <c r="A51" s="4" t="s">
        <v>4713</v>
      </c>
      <c r="B51" s="13" t="s">
        <v>74</v>
      </c>
      <c r="C51" s="28">
        <v>1</v>
      </c>
      <c r="D51" s="134">
        <v>0.06</v>
      </c>
      <c r="E51" s="134" t="s">
        <v>961</v>
      </c>
      <c r="F51" s="30">
        <v>0.06</v>
      </c>
      <c r="G51" s="30">
        <v>0.06</v>
      </c>
      <c r="H51" s="3"/>
    </row>
    <row r="52" spans="1:8" ht="12.6" customHeight="1">
      <c r="A52" s="4" t="s">
        <v>75</v>
      </c>
      <c r="B52" s="13" t="s">
        <v>76</v>
      </c>
      <c r="C52" s="28">
        <v>1</v>
      </c>
      <c r="D52" s="134">
        <v>1</v>
      </c>
      <c r="E52" s="134" t="s">
        <v>961</v>
      </c>
      <c r="F52" s="30">
        <v>1</v>
      </c>
      <c r="G52" s="30">
        <v>1</v>
      </c>
      <c r="H52" s="3"/>
    </row>
    <row r="53" spans="1:8" ht="12.6" customHeight="1">
      <c r="A53" s="4" t="s">
        <v>77</v>
      </c>
      <c r="B53" s="13" t="s">
        <v>3137</v>
      </c>
      <c r="C53" s="28">
        <v>8</v>
      </c>
      <c r="D53" s="134">
        <v>0.30125000000000002</v>
      </c>
      <c r="E53" s="134">
        <v>0.45101274926547252</v>
      </c>
      <c r="F53" s="30">
        <v>1.4</v>
      </c>
      <c r="G53" s="30">
        <v>0.04</v>
      </c>
      <c r="H53" s="3"/>
    </row>
    <row r="54" spans="1:8" ht="12.6" customHeight="1">
      <c r="A54" s="4" t="s">
        <v>79</v>
      </c>
      <c r="B54" s="13" t="s">
        <v>568</v>
      </c>
      <c r="C54" s="28">
        <v>0</v>
      </c>
      <c r="D54" s="134" t="s">
        <v>961</v>
      </c>
      <c r="E54" s="134" t="s">
        <v>961</v>
      </c>
      <c r="F54" s="30" t="s">
        <v>961</v>
      </c>
      <c r="G54" s="30" t="s">
        <v>961</v>
      </c>
      <c r="H54" s="3"/>
    </row>
    <row r="55" spans="1:8" ht="12.6" customHeight="1">
      <c r="A55" s="4" t="s">
        <v>1101</v>
      </c>
      <c r="B55" s="13" t="s">
        <v>569</v>
      </c>
      <c r="C55" s="28">
        <v>6</v>
      </c>
      <c r="D55" s="134">
        <v>0.58833333333333337</v>
      </c>
      <c r="E55" s="134">
        <v>1.1850133613874008</v>
      </c>
      <c r="F55" s="30">
        <v>3</v>
      </c>
      <c r="G55" s="30">
        <v>0</v>
      </c>
      <c r="H55" s="3"/>
    </row>
    <row r="56" spans="1:8" ht="12.6" customHeight="1">
      <c r="A56" s="4" t="s">
        <v>1103</v>
      </c>
      <c r="B56" s="13" t="s">
        <v>4216</v>
      </c>
      <c r="C56" s="28">
        <v>0</v>
      </c>
      <c r="D56" s="134" t="s">
        <v>961</v>
      </c>
      <c r="E56" s="134" t="s">
        <v>961</v>
      </c>
      <c r="F56" s="30" t="s">
        <v>961</v>
      </c>
      <c r="G56" s="30" t="s">
        <v>961</v>
      </c>
      <c r="H56" s="3"/>
    </row>
    <row r="57" spans="1:8" ht="12.6" customHeight="1">
      <c r="A57" s="4" t="s">
        <v>1105</v>
      </c>
      <c r="B57" s="13" t="s">
        <v>2855</v>
      </c>
      <c r="C57" s="28">
        <v>0</v>
      </c>
      <c r="D57" s="134" t="s">
        <v>961</v>
      </c>
      <c r="E57" s="134" t="s">
        <v>961</v>
      </c>
      <c r="F57" s="30" t="s">
        <v>961</v>
      </c>
      <c r="G57" s="30" t="s">
        <v>961</v>
      </c>
      <c r="H57" s="3"/>
    </row>
    <row r="58" spans="1:8" ht="12.6" customHeight="1">
      <c r="A58" s="4" t="s">
        <v>1699</v>
      </c>
      <c r="B58" s="13" t="s">
        <v>570</v>
      </c>
      <c r="C58" s="28">
        <v>121</v>
      </c>
      <c r="D58" s="134">
        <v>0.60631404958677726</v>
      </c>
      <c r="E58" s="134">
        <v>1.2461208009462656</v>
      </c>
      <c r="F58" s="30">
        <v>7.4</v>
      </c>
      <c r="G58" s="30">
        <v>0</v>
      </c>
      <c r="H58" s="3"/>
    </row>
    <row r="59" spans="1:8" ht="12.6" customHeight="1">
      <c r="A59" s="4" t="s">
        <v>1701</v>
      </c>
      <c r="B59" s="13" t="s">
        <v>571</v>
      </c>
      <c r="C59" s="28">
        <v>114</v>
      </c>
      <c r="D59" s="134">
        <v>0.91112543859649098</v>
      </c>
      <c r="E59" s="134">
        <v>1.2948507868258843</v>
      </c>
      <c r="F59" s="30">
        <v>6.7</v>
      </c>
      <c r="G59" s="30">
        <v>0</v>
      </c>
      <c r="H59" s="3"/>
    </row>
    <row r="60" spans="1:8" ht="12.6" customHeight="1">
      <c r="A60" s="4" t="s">
        <v>2791</v>
      </c>
      <c r="B60" s="13" t="s">
        <v>572</v>
      </c>
      <c r="C60" s="28">
        <v>9</v>
      </c>
      <c r="D60" s="134">
        <v>0.22777777777777775</v>
      </c>
      <c r="E60" s="134">
        <v>0.54554508928634338</v>
      </c>
      <c r="F60" s="30">
        <v>1.68</v>
      </c>
      <c r="G60" s="30">
        <v>0</v>
      </c>
      <c r="H60" s="3"/>
    </row>
    <row r="61" spans="1:8" ht="12.6" customHeight="1">
      <c r="A61" s="4" t="s">
        <v>2793</v>
      </c>
      <c r="B61" s="13" t="s">
        <v>2852</v>
      </c>
      <c r="C61" s="28">
        <v>7</v>
      </c>
      <c r="D61" s="134">
        <v>0.36</v>
      </c>
      <c r="E61" s="134">
        <v>0.57314919523628405</v>
      </c>
      <c r="F61" s="30">
        <v>1.6</v>
      </c>
      <c r="G61" s="30">
        <v>0</v>
      </c>
      <c r="H61" s="3"/>
    </row>
    <row r="62" spans="1:8" ht="12.6" customHeight="1">
      <c r="A62" s="4" t="s">
        <v>2795</v>
      </c>
      <c r="B62" s="13" t="s">
        <v>4217</v>
      </c>
      <c r="C62" s="28">
        <v>1</v>
      </c>
      <c r="D62" s="134">
        <v>0.31</v>
      </c>
      <c r="E62" s="134" t="s">
        <v>961</v>
      </c>
      <c r="F62" s="30">
        <v>0.31</v>
      </c>
      <c r="G62" s="30">
        <v>0.31</v>
      </c>
      <c r="H62" s="3"/>
    </row>
    <row r="63" spans="1:8" ht="12.6" customHeight="1">
      <c r="A63" s="145" t="s">
        <v>2455</v>
      </c>
      <c r="B63" s="13" t="s">
        <v>573</v>
      </c>
      <c r="C63" s="28">
        <v>31</v>
      </c>
      <c r="D63" s="134">
        <v>0.12870967741935482</v>
      </c>
      <c r="E63" s="134">
        <v>0.1266686474095273</v>
      </c>
      <c r="F63" s="30">
        <v>0.5</v>
      </c>
      <c r="G63" s="30">
        <v>0</v>
      </c>
      <c r="H63" s="3"/>
    </row>
    <row r="64" spans="1:8" ht="12.6" customHeight="1">
      <c r="A64" s="4" t="s">
        <v>2798</v>
      </c>
      <c r="B64" s="13" t="s">
        <v>4218</v>
      </c>
      <c r="C64" s="28">
        <v>37</v>
      </c>
      <c r="D64" s="134">
        <v>0.39783783783783772</v>
      </c>
      <c r="E64" s="134">
        <v>0.5854254632085738</v>
      </c>
      <c r="F64" s="30">
        <v>2.5</v>
      </c>
      <c r="G64" s="30">
        <v>0</v>
      </c>
      <c r="H64" s="3"/>
    </row>
    <row r="65" spans="1:8" ht="12.6" customHeight="1">
      <c r="A65" s="4" t="s">
        <v>1249</v>
      </c>
      <c r="B65" s="13" t="s">
        <v>4219</v>
      </c>
      <c r="C65" s="28">
        <v>2</v>
      </c>
      <c r="D65" s="134">
        <v>0.1</v>
      </c>
      <c r="E65" s="134">
        <v>5.6568542494923782E-2</v>
      </c>
      <c r="F65" s="30">
        <v>0.14000000000000001</v>
      </c>
      <c r="G65" s="30">
        <v>0.06</v>
      </c>
      <c r="H65" s="3"/>
    </row>
    <row r="66" spans="1:8" ht="12.6" customHeight="1">
      <c r="A66" s="4" t="s">
        <v>1251</v>
      </c>
      <c r="B66" s="13" t="s">
        <v>4220</v>
      </c>
      <c r="C66" s="28">
        <v>4</v>
      </c>
      <c r="D66" s="134">
        <v>0.85</v>
      </c>
      <c r="E66" s="134">
        <v>0.96781540939719846</v>
      </c>
      <c r="F66" s="30">
        <v>2.2000000000000002</v>
      </c>
      <c r="G66" s="30">
        <v>0.1</v>
      </c>
      <c r="H66" s="3"/>
    </row>
    <row r="67" spans="1:8" ht="12.6" customHeight="1">
      <c r="A67" s="4" t="s">
        <v>1253</v>
      </c>
      <c r="B67" s="13" t="s">
        <v>574</v>
      </c>
      <c r="C67" s="28">
        <v>51</v>
      </c>
      <c r="D67" s="134">
        <v>0.2803921568627451</v>
      </c>
      <c r="E67" s="134">
        <v>0.49756893305074301</v>
      </c>
      <c r="F67" s="30">
        <v>2</v>
      </c>
      <c r="G67" s="30">
        <v>0</v>
      </c>
      <c r="H67" s="3"/>
    </row>
    <row r="68" spans="1:8" ht="12.6" customHeight="1">
      <c r="A68" s="4" t="s">
        <v>1255</v>
      </c>
      <c r="B68" s="13" t="s">
        <v>4221</v>
      </c>
      <c r="C68" s="28">
        <v>41</v>
      </c>
      <c r="D68" s="134">
        <v>0.15412195121951214</v>
      </c>
      <c r="E68" s="134">
        <v>0.19157951288198211</v>
      </c>
      <c r="F68" s="30">
        <v>0.86</v>
      </c>
      <c r="G68" s="30">
        <v>0</v>
      </c>
      <c r="H68" s="3"/>
    </row>
    <row r="69" spans="1:8" ht="12.6" customHeight="1">
      <c r="A69" s="4" t="s">
        <v>1257</v>
      </c>
      <c r="B69" s="13" t="s">
        <v>4222</v>
      </c>
      <c r="C69" s="28">
        <v>35</v>
      </c>
      <c r="D69" s="134">
        <v>7.9380857142857114E-2</v>
      </c>
      <c r="E69" s="134">
        <v>0.18858706618322646</v>
      </c>
      <c r="F69" s="30">
        <v>1</v>
      </c>
      <c r="G69" s="30">
        <v>0</v>
      </c>
      <c r="H69" s="3"/>
    </row>
    <row r="70" spans="1:8" ht="12.6" customHeight="1">
      <c r="A70" s="4" t="s">
        <v>1108</v>
      </c>
      <c r="B70" s="13" t="s">
        <v>4223</v>
      </c>
      <c r="C70" s="28">
        <v>0</v>
      </c>
      <c r="D70" s="134" t="s">
        <v>961</v>
      </c>
      <c r="E70" s="134" t="s">
        <v>961</v>
      </c>
      <c r="F70" s="30" t="s">
        <v>961</v>
      </c>
      <c r="G70" s="30" t="s">
        <v>961</v>
      </c>
      <c r="H70" s="3"/>
    </row>
    <row r="71" spans="1:8" ht="12.6" customHeight="1">
      <c r="A71" s="4" t="s">
        <v>1110</v>
      </c>
      <c r="B71" s="13" t="s">
        <v>575</v>
      </c>
      <c r="C71" s="28">
        <v>4</v>
      </c>
      <c r="D71" s="134">
        <v>0.4375</v>
      </c>
      <c r="E71" s="134">
        <v>0.77607452391292076</v>
      </c>
      <c r="F71" s="30">
        <v>1.6</v>
      </c>
      <c r="G71" s="30">
        <v>0</v>
      </c>
      <c r="H71" s="3"/>
    </row>
    <row r="72" spans="1:8" ht="12.6" customHeight="1">
      <c r="A72" s="4" t="s">
        <v>1112</v>
      </c>
      <c r="B72" s="13" t="s">
        <v>576</v>
      </c>
      <c r="C72" s="28">
        <v>59</v>
      </c>
      <c r="D72" s="134">
        <v>0.11527118644067795</v>
      </c>
      <c r="E72" s="134">
        <v>0.18076006487058022</v>
      </c>
      <c r="F72" s="30">
        <v>0.82</v>
      </c>
      <c r="G72" s="30">
        <v>0</v>
      </c>
      <c r="H72" s="3"/>
    </row>
    <row r="73" spans="1:8" ht="12.6" customHeight="1">
      <c r="A73" s="4" t="s">
        <v>5966</v>
      </c>
      <c r="B73" s="13" t="s">
        <v>577</v>
      </c>
      <c r="C73" s="28">
        <v>13</v>
      </c>
      <c r="D73" s="134">
        <v>5.8461538461538468E-2</v>
      </c>
      <c r="E73" s="134">
        <v>6.2828623233649628E-2</v>
      </c>
      <c r="F73" s="30">
        <v>0.2</v>
      </c>
      <c r="G73" s="30">
        <v>0</v>
      </c>
      <c r="H73" s="3"/>
    </row>
    <row r="74" spans="1:8" ht="12.6" customHeight="1">
      <c r="A74" s="4" t="s">
        <v>5968</v>
      </c>
      <c r="B74" s="13" t="s">
        <v>4224</v>
      </c>
      <c r="C74" s="28">
        <v>12</v>
      </c>
      <c r="D74" s="134">
        <v>5.2083333333333336E-2</v>
      </c>
      <c r="E74" s="134">
        <v>3.4444839522009246E-2</v>
      </c>
      <c r="F74" s="30">
        <v>0.13</v>
      </c>
      <c r="G74" s="30">
        <v>1.2999999999999999E-2</v>
      </c>
      <c r="H74" s="3"/>
    </row>
    <row r="75" spans="1:8" ht="12.6" customHeight="1">
      <c r="A75" s="4" t="s">
        <v>5970</v>
      </c>
      <c r="B75" s="13" t="s">
        <v>578</v>
      </c>
      <c r="C75" s="28">
        <v>91</v>
      </c>
      <c r="D75" s="134">
        <v>0.15804395604395605</v>
      </c>
      <c r="E75" s="134">
        <v>0.21358880079296239</v>
      </c>
      <c r="F75" s="30">
        <v>1.2</v>
      </c>
      <c r="G75" s="30">
        <v>0</v>
      </c>
      <c r="H75" s="3"/>
    </row>
    <row r="76" spans="1:8" ht="12.6" customHeight="1">
      <c r="A76" s="4" t="s">
        <v>5972</v>
      </c>
      <c r="B76" s="13" t="s">
        <v>4225</v>
      </c>
      <c r="C76" s="28">
        <v>46</v>
      </c>
      <c r="D76" s="134">
        <v>0.35573913043478261</v>
      </c>
      <c r="E76" s="134">
        <v>0.88770599324031974</v>
      </c>
      <c r="F76" s="30">
        <v>4.5</v>
      </c>
      <c r="G76" s="30">
        <v>0</v>
      </c>
      <c r="H76" s="3"/>
    </row>
    <row r="77" spans="1:8" ht="12.6" customHeight="1">
      <c r="A77" s="145" t="s">
        <v>1263</v>
      </c>
      <c r="B77" s="13" t="s">
        <v>2679</v>
      </c>
      <c r="C77" s="28">
        <v>355</v>
      </c>
      <c r="D77" s="134">
        <v>0.78674816901408473</v>
      </c>
      <c r="E77" s="134">
        <v>1.6989398241774241</v>
      </c>
      <c r="F77" s="30">
        <v>18</v>
      </c>
      <c r="G77" s="30">
        <v>0</v>
      </c>
      <c r="H77" s="3"/>
    </row>
    <row r="78" spans="1:8" ht="12.6" customHeight="1">
      <c r="A78" s="4" t="s">
        <v>1741</v>
      </c>
      <c r="B78" s="13" t="s">
        <v>2680</v>
      </c>
      <c r="C78" s="28">
        <v>1</v>
      </c>
      <c r="D78" s="134">
        <v>0.34</v>
      </c>
      <c r="E78" s="134" t="s">
        <v>961</v>
      </c>
      <c r="F78" s="30">
        <v>0.34</v>
      </c>
      <c r="G78" s="30">
        <v>0.34</v>
      </c>
      <c r="H78" s="3"/>
    </row>
    <row r="79" spans="1:8" ht="12.6" customHeight="1">
      <c r="A79" s="4" t="s">
        <v>1743</v>
      </c>
      <c r="B79" s="13" t="s">
        <v>2681</v>
      </c>
      <c r="C79" s="28">
        <v>21</v>
      </c>
      <c r="D79" s="134">
        <v>7.5761904761904766E-2</v>
      </c>
      <c r="E79" s="134">
        <v>0.13585540282296643</v>
      </c>
      <c r="F79" s="30">
        <v>0.6</v>
      </c>
      <c r="G79" s="30">
        <v>0</v>
      </c>
      <c r="H79" s="3"/>
    </row>
    <row r="80" spans="1:8" ht="12.6" customHeight="1">
      <c r="A80" s="145" t="s">
        <v>1264</v>
      </c>
      <c r="B80" s="13" t="s">
        <v>2179</v>
      </c>
      <c r="C80" s="28">
        <v>5</v>
      </c>
      <c r="D80" s="134">
        <v>7.3800000000000004E-2</v>
      </c>
      <c r="E80" s="134">
        <v>4.203807797699604E-2</v>
      </c>
      <c r="F80" s="30">
        <v>0.1</v>
      </c>
      <c r="G80" s="30">
        <v>0</v>
      </c>
      <c r="H80" s="3"/>
    </row>
    <row r="81" spans="1:8" ht="12.6" customHeight="1">
      <c r="A81" s="4" t="s">
        <v>1746</v>
      </c>
      <c r="B81" s="13" t="s">
        <v>2682</v>
      </c>
      <c r="C81" s="28">
        <v>139</v>
      </c>
      <c r="D81" s="134">
        <v>0.16779136690647473</v>
      </c>
      <c r="E81" s="134">
        <v>0.35868363345772658</v>
      </c>
      <c r="F81" s="30">
        <v>1.9</v>
      </c>
      <c r="G81" s="30">
        <v>0</v>
      </c>
      <c r="H81" s="3"/>
    </row>
    <row r="82" spans="1:8" ht="12.6" customHeight="1">
      <c r="A82" s="4" t="s">
        <v>1748</v>
      </c>
      <c r="B82" s="13" t="s">
        <v>2683</v>
      </c>
      <c r="C82" s="28">
        <v>857</v>
      </c>
      <c r="D82" s="134">
        <v>0.96548949824970809</v>
      </c>
      <c r="E82" s="134">
        <v>2.7697648142139815</v>
      </c>
      <c r="F82" s="30">
        <v>41</v>
      </c>
      <c r="G82" s="30">
        <v>0</v>
      </c>
      <c r="H82" s="3"/>
    </row>
    <row r="83" spans="1:8" ht="12.6" customHeight="1">
      <c r="A83" s="145" t="s">
        <v>557</v>
      </c>
      <c r="B83" s="13" t="s">
        <v>1145</v>
      </c>
      <c r="C83" s="28">
        <v>326</v>
      </c>
      <c r="D83" s="134">
        <v>1.1219460122699401</v>
      </c>
      <c r="E83" s="134">
        <v>2.5460792371558973</v>
      </c>
      <c r="F83" s="30">
        <v>32</v>
      </c>
      <c r="G83" s="30">
        <v>0</v>
      </c>
      <c r="H83" s="3"/>
    </row>
    <row r="84" spans="1:8" ht="12.6" customHeight="1">
      <c r="A84" s="4" t="s">
        <v>1751</v>
      </c>
      <c r="B84" s="13" t="s">
        <v>2684</v>
      </c>
      <c r="C84" s="28">
        <v>511</v>
      </c>
      <c r="D84" s="134">
        <v>1.8049178082191786</v>
      </c>
      <c r="E84" s="134">
        <v>2.1981387878125829</v>
      </c>
      <c r="F84" s="30">
        <v>30</v>
      </c>
      <c r="G84" s="30">
        <v>0</v>
      </c>
      <c r="H84" s="3"/>
    </row>
    <row r="85" spans="1:8" ht="12.6" customHeight="1">
      <c r="A85" s="4" t="s">
        <v>1753</v>
      </c>
      <c r="B85" s="13" t="s">
        <v>2685</v>
      </c>
      <c r="C85" s="28">
        <v>103</v>
      </c>
      <c r="D85" s="134">
        <v>1.4291747572815539</v>
      </c>
      <c r="E85" s="134">
        <v>1.0109297548101348</v>
      </c>
      <c r="F85" s="30">
        <v>5.8</v>
      </c>
      <c r="G85" s="30">
        <v>0.08</v>
      </c>
      <c r="H85" s="3"/>
    </row>
    <row r="86" spans="1:8" ht="12.6" customHeight="1">
      <c r="A86" s="4" t="s">
        <v>1755</v>
      </c>
      <c r="B86" s="13" t="s">
        <v>1146</v>
      </c>
      <c r="C86" s="28">
        <v>130</v>
      </c>
      <c r="D86" s="134">
        <v>2.386361538461538</v>
      </c>
      <c r="E86" s="134">
        <v>2.6086178704168383</v>
      </c>
      <c r="F86" s="30">
        <v>14.42</v>
      </c>
      <c r="G86" s="30">
        <v>0</v>
      </c>
      <c r="H86" s="3"/>
    </row>
    <row r="87" spans="1:8" ht="12.6" customHeight="1">
      <c r="A87" s="4" t="s">
        <v>489</v>
      </c>
      <c r="B87" s="13" t="s">
        <v>1147</v>
      </c>
      <c r="C87" s="28">
        <v>328</v>
      </c>
      <c r="D87" s="134">
        <v>1.6701615853658534</v>
      </c>
      <c r="E87" s="134">
        <v>1.7864590507960665</v>
      </c>
      <c r="F87" s="30">
        <v>16.399999999999999</v>
      </c>
      <c r="G87" s="30">
        <v>0</v>
      </c>
      <c r="H87" s="3"/>
    </row>
    <row r="88" spans="1:8" ht="12.6" customHeight="1">
      <c r="A88" s="4" t="s">
        <v>491</v>
      </c>
      <c r="B88" s="13" t="s">
        <v>1269</v>
      </c>
      <c r="C88" s="28">
        <v>0</v>
      </c>
      <c r="D88" s="134" t="s">
        <v>961</v>
      </c>
      <c r="E88" s="134" t="s">
        <v>961</v>
      </c>
      <c r="F88" s="30" t="s">
        <v>961</v>
      </c>
      <c r="G88" s="30" t="s">
        <v>961</v>
      </c>
      <c r="H88" s="3"/>
    </row>
    <row r="89" spans="1:8" ht="12.6" customHeight="1">
      <c r="A89" s="4" t="s">
        <v>1999</v>
      </c>
      <c r="B89" s="13" t="s">
        <v>1270</v>
      </c>
      <c r="C89" s="28">
        <v>0</v>
      </c>
      <c r="D89" s="134" t="s">
        <v>961</v>
      </c>
      <c r="E89" s="134" t="s">
        <v>961</v>
      </c>
      <c r="F89" s="30" t="s">
        <v>961</v>
      </c>
      <c r="G89" s="30" t="s">
        <v>961</v>
      </c>
      <c r="H89" s="3"/>
    </row>
    <row r="90" spans="1:8" ht="12.6" customHeight="1">
      <c r="A90" s="4" t="s">
        <v>2001</v>
      </c>
      <c r="B90" s="13" t="s">
        <v>2686</v>
      </c>
      <c r="C90" s="28">
        <v>165</v>
      </c>
      <c r="D90" s="134">
        <v>1.4251030303030301</v>
      </c>
      <c r="E90" s="134">
        <v>2.2916147747615425</v>
      </c>
      <c r="F90" s="30">
        <v>16</v>
      </c>
      <c r="G90" s="30">
        <v>0</v>
      </c>
      <c r="H90" s="3"/>
    </row>
    <row r="91" spans="1:8" ht="12.6" customHeight="1">
      <c r="A91" s="145" t="s">
        <v>1153</v>
      </c>
      <c r="B91" s="13" t="s">
        <v>1271</v>
      </c>
      <c r="C91" s="28">
        <v>3</v>
      </c>
      <c r="D91" s="134">
        <v>1.2133333333333334</v>
      </c>
      <c r="E91" s="134">
        <v>1.6536726802282649</v>
      </c>
      <c r="F91" s="30">
        <v>3.12</v>
      </c>
      <c r="G91" s="30">
        <v>0.17</v>
      </c>
      <c r="H91" s="3"/>
    </row>
    <row r="92" spans="1:8" ht="12.6" customHeight="1">
      <c r="A92" s="4" t="s">
        <v>2004</v>
      </c>
      <c r="B92" s="13" t="s">
        <v>1272</v>
      </c>
      <c r="C92" s="28">
        <v>177</v>
      </c>
      <c r="D92" s="134">
        <v>1.8510338983050854</v>
      </c>
      <c r="E92" s="134">
        <v>1.005956577198047</v>
      </c>
      <c r="F92" s="30">
        <v>9.9</v>
      </c>
      <c r="G92" s="30">
        <v>0.02</v>
      </c>
      <c r="H92" s="3"/>
    </row>
    <row r="93" spans="1:8" ht="12.6" customHeight="1">
      <c r="A93" s="145" t="s">
        <v>558</v>
      </c>
      <c r="B93" s="13" t="s">
        <v>832</v>
      </c>
      <c r="C93" s="28">
        <v>49</v>
      </c>
      <c r="D93" s="134">
        <v>2.9878163265306128</v>
      </c>
      <c r="E93" s="134">
        <v>3.0719445163274934</v>
      </c>
      <c r="F93" s="30">
        <v>13</v>
      </c>
      <c r="G93" s="30">
        <v>1.2E-2</v>
      </c>
      <c r="H93" s="3"/>
    </row>
    <row r="94" spans="1:8" ht="12.6" customHeight="1">
      <c r="A94" s="4" t="s">
        <v>4206</v>
      </c>
      <c r="B94" s="13" t="s">
        <v>833</v>
      </c>
      <c r="C94" s="28">
        <v>7</v>
      </c>
      <c r="D94" s="134">
        <v>1.3421428571428571</v>
      </c>
      <c r="E94" s="134">
        <v>0.70717664661936441</v>
      </c>
      <c r="F94" s="30">
        <v>2.6</v>
      </c>
      <c r="G94" s="30">
        <v>0.4</v>
      </c>
      <c r="H94" s="3"/>
    </row>
    <row r="95" spans="1:8" ht="12.6" customHeight="1">
      <c r="A95" s="4" t="s">
        <v>4208</v>
      </c>
      <c r="B95" s="13" t="s">
        <v>834</v>
      </c>
      <c r="C95" s="28">
        <v>15</v>
      </c>
      <c r="D95" s="134">
        <v>1.4933333333333332</v>
      </c>
      <c r="E95" s="134">
        <v>1.0612503856076478</v>
      </c>
      <c r="F95" s="30">
        <v>3.5</v>
      </c>
      <c r="G95" s="30">
        <v>0.2</v>
      </c>
      <c r="H95" s="3"/>
    </row>
    <row r="96" spans="1:8" ht="12.6" customHeight="1">
      <c r="A96" s="145" t="s">
        <v>559</v>
      </c>
      <c r="B96" s="13" t="s">
        <v>2687</v>
      </c>
      <c r="C96" s="28">
        <v>3</v>
      </c>
      <c r="D96" s="134">
        <v>4.6666666666666669E-2</v>
      </c>
      <c r="E96" s="134">
        <v>1.5275252316519458E-2</v>
      </c>
      <c r="F96" s="30">
        <v>0.06</v>
      </c>
      <c r="G96" s="30">
        <v>0.03</v>
      </c>
      <c r="H96" s="3"/>
    </row>
    <row r="97" spans="1:8" ht="12.6" customHeight="1">
      <c r="A97" s="4" t="s">
        <v>4211</v>
      </c>
      <c r="B97" s="13" t="s">
        <v>2688</v>
      </c>
      <c r="C97" s="28">
        <v>2</v>
      </c>
      <c r="D97" s="134">
        <v>2.145</v>
      </c>
      <c r="E97" s="134">
        <v>1.2091525958289961</v>
      </c>
      <c r="F97" s="30">
        <v>3</v>
      </c>
      <c r="G97" s="30">
        <v>1.29</v>
      </c>
      <c r="H97" s="3"/>
    </row>
    <row r="98" spans="1:8" ht="12.6" customHeight="1">
      <c r="A98" s="145" t="s">
        <v>1127</v>
      </c>
      <c r="B98" s="13" t="s">
        <v>2689</v>
      </c>
      <c r="C98" s="28">
        <v>32</v>
      </c>
      <c r="D98" s="134">
        <v>0.773390625</v>
      </c>
      <c r="E98" s="134">
        <v>1.0166941425948581</v>
      </c>
      <c r="F98" s="30">
        <v>3.8</v>
      </c>
      <c r="G98" s="30">
        <v>5.0000000000000001E-4</v>
      </c>
      <c r="H98" s="3"/>
    </row>
    <row r="99" spans="1:8" ht="12.6" customHeight="1">
      <c r="A99" s="4" t="s">
        <v>4214</v>
      </c>
      <c r="B99" s="13" t="s">
        <v>835</v>
      </c>
      <c r="C99" s="28">
        <v>420</v>
      </c>
      <c r="D99" s="134">
        <v>1.4356044047619057</v>
      </c>
      <c r="E99" s="134">
        <v>2.2867250809943398</v>
      </c>
      <c r="F99" s="30">
        <v>20</v>
      </c>
      <c r="G99" s="30">
        <v>0</v>
      </c>
      <c r="H99" s="3"/>
    </row>
    <row r="100" spans="1:8" ht="12.6" customHeight="1">
      <c r="A100" s="4" t="s">
        <v>4226</v>
      </c>
      <c r="B100" s="13" t="s">
        <v>836</v>
      </c>
      <c r="C100" s="28">
        <v>42</v>
      </c>
      <c r="D100" s="134">
        <v>0.50323809523809537</v>
      </c>
      <c r="E100" s="134">
        <v>1.9974446945489253</v>
      </c>
      <c r="F100" s="30">
        <v>13</v>
      </c>
      <c r="G100" s="30">
        <v>0</v>
      </c>
      <c r="H100" s="3"/>
    </row>
    <row r="101" spans="1:8" ht="12.6" customHeight="1">
      <c r="A101" s="4" t="s">
        <v>4228</v>
      </c>
      <c r="B101" s="13" t="s">
        <v>837</v>
      </c>
      <c r="C101" s="28">
        <v>51</v>
      </c>
      <c r="D101" s="134">
        <v>0.5763137254901961</v>
      </c>
      <c r="E101" s="134">
        <v>1.1474433056181219</v>
      </c>
      <c r="F101" s="30">
        <v>6</v>
      </c>
      <c r="G101" s="30">
        <v>0</v>
      </c>
      <c r="H101" s="3"/>
    </row>
    <row r="102" spans="1:8" ht="12.6" customHeight="1">
      <c r="A102" s="4" t="s">
        <v>4230</v>
      </c>
      <c r="B102" s="13" t="s">
        <v>838</v>
      </c>
      <c r="C102" s="28">
        <v>45</v>
      </c>
      <c r="D102" s="134">
        <v>0.87368888888888929</v>
      </c>
      <c r="E102" s="134">
        <v>1.6114221813245104</v>
      </c>
      <c r="F102" s="30">
        <v>7.9</v>
      </c>
      <c r="G102" s="30">
        <v>0</v>
      </c>
      <c r="H102" s="3"/>
    </row>
    <row r="103" spans="1:8" ht="12.6" customHeight="1">
      <c r="A103" s="4" t="s">
        <v>4232</v>
      </c>
      <c r="B103" s="13" t="s">
        <v>839</v>
      </c>
      <c r="C103" s="28">
        <v>6</v>
      </c>
      <c r="D103" s="134">
        <v>0.55500000000000005</v>
      </c>
      <c r="E103" s="134">
        <v>0.85941259008697313</v>
      </c>
      <c r="F103" s="30">
        <v>2.2999999999999998</v>
      </c>
      <c r="G103" s="30">
        <v>0.1</v>
      </c>
      <c r="H103" s="3"/>
    </row>
    <row r="104" spans="1:8" ht="12.6" customHeight="1">
      <c r="A104" s="4" t="s">
        <v>4234</v>
      </c>
      <c r="B104" s="4" t="s">
        <v>2690</v>
      </c>
      <c r="C104" s="135">
        <v>5400</v>
      </c>
      <c r="D104" s="136">
        <v>1.8055872018518606</v>
      </c>
      <c r="E104" s="136">
        <v>1.7416594783983317</v>
      </c>
      <c r="F104" s="185">
        <v>61.8</v>
      </c>
      <c r="G104" s="185">
        <v>0</v>
      </c>
      <c r="H104" s="8"/>
    </row>
    <row r="105" spans="1:8" ht="12.6" customHeight="1">
      <c r="A105" s="4" t="s">
        <v>4236</v>
      </c>
      <c r="B105" s="4" t="s">
        <v>2691</v>
      </c>
      <c r="C105" s="135">
        <v>1904</v>
      </c>
      <c r="D105" s="136">
        <v>1.2504723214285733</v>
      </c>
      <c r="E105" s="136">
        <v>1.372198843442139</v>
      </c>
      <c r="F105" s="185">
        <v>29</v>
      </c>
      <c r="G105" s="185">
        <v>0</v>
      </c>
      <c r="H105" s="8"/>
    </row>
    <row r="106" spans="1:8" ht="12.6" customHeight="1">
      <c r="A106" s="4" t="s">
        <v>4238</v>
      </c>
      <c r="B106" s="4" t="s">
        <v>2692</v>
      </c>
      <c r="C106" s="135">
        <v>148</v>
      </c>
      <c r="D106" s="136">
        <v>1.7210337837837832</v>
      </c>
      <c r="E106" s="136">
        <v>4.5092276371020157</v>
      </c>
      <c r="F106" s="185">
        <v>34</v>
      </c>
      <c r="G106" s="185">
        <v>0</v>
      </c>
      <c r="H106" s="3"/>
    </row>
    <row r="107" spans="1:8" ht="12.6" customHeight="1">
      <c r="A107" s="4" t="s">
        <v>1584</v>
      </c>
      <c r="B107" s="4" t="s">
        <v>2693</v>
      </c>
      <c r="C107" s="135">
        <v>1519</v>
      </c>
      <c r="D107" s="136">
        <v>2.1254532258064538</v>
      </c>
      <c r="E107" s="136">
        <v>1.9454509413171848</v>
      </c>
      <c r="F107" s="185">
        <v>36</v>
      </c>
      <c r="G107" s="185">
        <v>0</v>
      </c>
      <c r="H107" s="3"/>
    </row>
    <row r="108" spans="1:8" ht="12.6" customHeight="1">
      <c r="A108" s="4" t="s">
        <v>1586</v>
      </c>
      <c r="B108" s="4" t="s">
        <v>2694</v>
      </c>
      <c r="C108" s="135">
        <v>7</v>
      </c>
      <c r="D108" s="136">
        <v>0.72142857142857142</v>
      </c>
      <c r="E108" s="136">
        <v>0.73926604528700335</v>
      </c>
      <c r="F108" s="185">
        <v>2.2999999999999998</v>
      </c>
      <c r="G108" s="185">
        <v>0.13</v>
      </c>
      <c r="H108" s="3"/>
    </row>
    <row r="109" spans="1:8" ht="12.6" customHeight="1">
      <c r="A109" s="4" t="s">
        <v>1588</v>
      </c>
      <c r="B109" s="13" t="s">
        <v>2695</v>
      </c>
      <c r="C109" s="135">
        <v>210</v>
      </c>
      <c r="D109" s="136">
        <v>1.8996238095238092</v>
      </c>
      <c r="E109" s="136">
        <v>1.9552558188466653</v>
      </c>
      <c r="F109" s="185">
        <v>23</v>
      </c>
      <c r="G109" s="185">
        <v>0</v>
      </c>
    </row>
    <row r="110" spans="1:8" ht="12.6" customHeight="1">
      <c r="A110" s="105" t="s">
        <v>1247</v>
      </c>
      <c r="B110" s="13" t="s">
        <v>2696</v>
      </c>
      <c r="C110" s="135">
        <v>15</v>
      </c>
      <c r="D110" s="136">
        <v>1.5073333333333332</v>
      </c>
      <c r="E110" s="136">
        <v>1.8240358183617627</v>
      </c>
      <c r="F110" s="185">
        <v>7.3</v>
      </c>
      <c r="G110" s="185">
        <v>0</v>
      </c>
    </row>
    <row r="111" spans="1:8" ht="12.6" customHeight="1">
      <c r="A111" s="105"/>
      <c r="B111" s="13" t="s">
        <v>2697</v>
      </c>
      <c r="C111" s="135">
        <v>15842</v>
      </c>
      <c r="D111" s="136">
        <v>1.6163843340487352</v>
      </c>
      <c r="E111" s="136">
        <v>3.3428648073118787</v>
      </c>
      <c r="F111" s="185">
        <v>258.70999999999998</v>
      </c>
      <c r="G111" s="185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  <colBreaks count="1" manualBreakCount="1">
    <brk id="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5"/>
  <dimension ref="A1:I11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1557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5515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4166</v>
      </c>
      <c r="B7" s="13" t="s">
        <v>4167</v>
      </c>
      <c r="C7" s="29">
        <v>0</v>
      </c>
      <c r="D7" s="28">
        <v>58</v>
      </c>
      <c r="E7" s="30">
        <v>86.15517241379311</v>
      </c>
      <c r="F7" s="30">
        <v>132.80955917351918</v>
      </c>
      <c r="G7" s="28">
        <v>450</v>
      </c>
      <c r="H7" s="28">
        <v>1</v>
      </c>
      <c r="I7" s="3"/>
    </row>
    <row r="8" spans="1:9" ht="12.6" customHeight="1">
      <c r="A8" s="4" t="s">
        <v>4168</v>
      </c>
      <c r="B8" s="13" t="s">
        <v>4169</v>
      </c>
      <c r="C8" s="29">
        <v>0</v>
      </c>
      <c r="D8" s="28">
        <v>101</v>
      </c>
      <c r="E8" s="30">
        <v>16.029702970297031</v>
      </c>
      <c r="F8" s="30">
        <v>36.83108889119206</v>
      </c>
      <c r="G8" s="28">
        <v>312</v>
      </c>
      <c r="H8" s="28">
        <v>1</v>
      </c>
      <c r="I8" s="3"/>
    </row>
    <row r="9" spans="1:9" ht="12.6" customHeight="1">
      <c r="A9" s="4" t="s">
        <v>4170</v>
      </c>
      <c r="B9" s="13" t="s">
        <v>4171</v>
      </c>
      <c r="C9" s="29">
        <v>0</v>
      </c>
      <c r="D9" s="28">
        <v>384</v>
      </c>
      <c r="E9" s="30">
        <v>33.276041666666664</v>
      </c>
      <c r="F9" s="30">
        <v>76.764887051500253</v>
      </c>
      <c r="G9" s="28">
        <v>377</v>
      </c>
      <c r="H9" s="28">
        <v>1</v>
      </c>
      <c r="I9" s="3"/>
    </row>
    <row r="10" spans="1:9" ht="12.6" customHeight="1">
      <c r="A10" s="4" t="s">
        <v>4172</v>
      </c>
      <c r="B10" s="13" t="s">
        <v>4173</v>
      </c>
      <c r="C10" s="29">
        <v>0</v>
      </c>
      <c r="D10" s="28">
        <v>217</v>
      </c>
      <c r="E10" s="30">
        <v>35.944700460829495</v>
      </c>
      <c r="F10" s="30">
        <v>95.151714538705136</v>
      </c>
      <c r="G10" s="28">
        <v>999</v>
      </c>
      <c r="H10" s="28">
        <v>1</v>
      </c>
      <c r="I10" s="3"/>
    </row>
    <row r="11" spans="1:9" ht="12.6" customHeight="1">
      <c r="A11" s="4" t="s">
        <v>4174</v>
      </c>
      <c r="B11" s="13" t="s">
        <v>4175</v>
      </c>
      <c r="C11" s="29">
        <v>0</v>
      </c>
      <c r="D11" s="28">
        <v>241</v>
      </c>
      <c r="E11" s="30">
        <v>26.04149377593361</v>
      </c>
      <c r="F11" s="30">
        <v>57.748145174478715</v>
      </c>
      <c r="G11" s="28">
        <v>365</v>
      </c>
      <c r="H11" s="28">
        <v>1</v>
      </c>
      <c r="I11" s="3"/>
    </row>
    <row r="12" spans="1:9" ht="12.6" customHeight="1">
      <c r="A12" s="4" t="s">
        <v>4176</v>
      </c>
      <c r="B12" s="13" t="s">
        <v>4177</v>
      </c>
      <c r="C12" s="29">
        <v>2</v>
      </c>
      <c r="D12" s="28">
        <v>88</v>
      </c>
      <c r="E12" s="30">
        <v>27.704545454545453</v>
      </c>
      <c r="F12" s="30">
        <v>68.820632947766782</v>
      </c>
      <c r="G12" s="28">
        <v>480</v>
      </c>
      <c r="H12" s="28">
        <v>1</v>
      </c>
      <c r="I12" s="3"/>
    </row>
    <row r="13" spans="1:9" ht="12.6" customHeight="1">
      <c r="A13" s="4" t="s">
        <v>4178</v>
      </c>
      <c r="B13" s="13" t="s">
        <v>4179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4180</v>
      </c>
      <c r="B14" s="13" t="s">
        <v>4181</v>
      </c>
      <c r="C14" s="29">
        <v>0</v>
      </c>
      <c r="D14" s="28">
        <v>27</v>
      </c>
      <c r="E14" s="30">
        <v>48.481481481481481</v>
      </c>
      <c r="F14" s="30">
        <v>81.9283788394428</v>
      </c>
      <c r="G14" s="28">
        <v>343</v>
      </c>
      <c r="H14" s="28">
        <v>1</v>
      </c>
      <c r="I14" s="3"/>
    </row>
    <row r="15" spans="1:9" ht="12.6" customHeight="1">
      <c r="A15" s="4" t="s">
        <v>4182</v>
      </c>
      <c r="B15" s="13" t="s">
        <v>4183</v>
      </c>
      <c r="C15" s="29">
        <v>0</v>
      </c>
      <c r="D15" s="28">
        <v>27</v>
      </c>
      <c r="E15" s="30">
        <v>26.37037037037037</v>
      </c>
      <c r="F15" s="30">
        <v>53.920987884801725</v>
      </c>
      <c r="G15" s="28">
        <v>286</v>
      </c>
      <c r="H15" s="28">
        <v>1</v>
      </c>
      <c r="I15" s="3"/>
    </row>
    <row r="16" spans="1:9" ht="12.6" customHeight="1">
      <c r="A16" s="4" t="s">
        <v>4184</v>
      </c>
      <c r="B16" s="13" t="s">
        <v>4185</v>
      </c>
      <c r="C16" s="29">
        <v>0</v>
      </c>
      <c r="D16" s="28">
        <v>29</v>
      </c>
      <c r="E16" s="30">
        <v>11.689655172413794</v>
      </c>
      <c r="F16" s="30">
        <v>5.3124076346650293</v>
      </c>
      <c r="G16" s="28">
        <v>24</v>
      </c>
      <c r="H16" s="28">
        <v>1</v>
      </c>
      <c r="I16" s="3"/>
    </row>
    <row r="17" spans="1:9" ht="12.6" customHeight="1">
      <c r="A17" s="4" t="s">
        <v>4186</v>
      </c>
      <c r="B17" s="13" t="s">
        <v>4187</v>
      </c>
      <c r="C17" s="29">
        <v>2</v>
      </c>
      <c r="D17" s="28">
        <v>298</v>
      </c>
      <c r="E17" s="30">
        <v>49.644295302013425</v>
      </c>
      <c r="F17" s="30">
        <v>122.04222230271745</v>
      </c>
      <c r="G17" s="28">
        <v>1000</v>
      </c>
      <c r="H17" s="28">
        <v>1</v>
      </c>
      <c r="I17" s="3"/>
    </row>
    <row r="18" spans="1:9" ht="12.6" customHeight="1">
      <c r="A18" s="4" t="s">
        <v>4188</v>
      </c>
      <c r="B18" s="13" t="s">
        <v>4189</v>
      </c>
      <c r="C18" s="29">
        <v>0</v>
      </c>
      <c r="D18" s="28">
        <v>36</v>
      </c>
      <c r="E18" s="30">
        <v>43.166666666666664</v>
      </c>
      <c r="F18" s="30">
        <v>133.50751717733777</v>
      </c>
      <c r="G18" s="28">
        <v>735</v>
      </c>
      <c r="H18" s="28">
        <v>1</v>
      </c>
      <c r="I18" s="3"/>
    </row>
    <row r="19" spans="1:9" ht="12.6" customHeight="1">
      <c r="A19" s="4" t="s">
        <v>4190</v>
      </c>
      <c r="B19" s="13" t="s">
        <v>4191</v>
      </c>
      <c r="C19" s="29">
        <v>0</v>
      </c>
      <c r="D19" s="28">
        <v>32</v>
      </c>
      <c r="E19" s="30">
        <v>31.6875</v>
      </c>
      <c r="F19" s="30">
        <v>77.773217672260259</v>
      </c>
      <c r="G19" s="28">
        <v>365</v>
      </c>
      <c r="H19" s="28">
        <v>1</v>
      </c>
      <c r="I19" s="3"/>
    </row>
    <row r="20" spans="1:9" ht="12.6" customHeight="1">
      <c r="A20" s="4" t="s">
        <v>4192</v>
      </c>
      <c r="B20" s="13" t="s">
        <v>4193</v>
      </c>
      <c r="C20" s="29">
        <v>0</v>
      </c>
      <c r="D20" s="28">
        <v>1</v>
      </c>
      <c r="E20" s="30">
        <v>51</v>
      </c>
      <c r="F20" s="30" t="s">
        <v>961</v>
      </c>
      <c r="G20" s="28">
        <v>51</v>
      </c>
      <c r="H20" s="28">
        <v>51</v>
      </c>
      <c r="I20" s="3"/>
    </row>
    <row r="21" spans="1:9" ht="12.6" customHeight="1">
      <c r="A21" s="4" t="s">
        <v>4194</v>
      </c>
      <c r="B21" s="13" t="s">
        <v>4195</v>
      </c>
      <c r="C21" s="29">
        <v>0</v>
      </c>
      <c r="D21" s="28">
        <v>21</v>
      </c>
      <c r="E21" s="30">
        <v>108.47619047619048</v>
      </c>
      <c r="F21" s="30">
        <v>140.55163430128411</v>
      </c>
      <c r="G21" s="28">
        <v>365</v>
      </c>
      <c r="H21" s="28">
        <v>2</v>
      </c>
      <c r="I21" s="3"/>
    </row>
    <row r="22" spans="1:9" ht="12.6" customHeight="1">
      <c r="A22" s="4" t="s">
        <v>4196</v>
      </c>
      <c r="B22" s="13" t="s">
        <v>4197</v>
      </c>
      <c r="C22" s="29">
        <v>0</v>
      </c>
      <c r="D22" s="28">
        <v>7</v>
      </c>
      <c r="E22" s="30">
        <v>74.285714285714292</v>
      </c>
      <c r="F22" s="30">
        <v>129.18812417777195</v>
      </c>
      <c r="G22" s="28">
        <v>358</v>
      </c>
      <c r="H22" s="28">
        <v>12</v>
      </c>
      <c r="I22" s="3"/>
    </row>
    <row r="23" spans="1:9" ht="12.6" customHeight="1">
      <c r="A23" s="4" t="s">
        <v>4198</v>
      </c>
      <c r="B23" s="13" t="s">
        <v>4199</v>
      </c>
      <c r="C23" s="29">
        <v>1</v>
      </c>
      <c r="D23" s="28">
        <v>57</v>
      </c>
      <c r="E23" s="30">
        <v>17.894736842105264</v>
      </c>
      <c r="F23" s="30">
        <v>28.432051965121484</v>
      </c>
      <c r="G23" s="28">
        <v>200</v>
      </c>
      <c r="H23" s="28">
        <v>1</v>
      </c>
      <c r="I23" s="3"/>
    </row>
    <row r="24" spans="1:9" ht="12.6" customHeight="1">
      <c r="A24" s="4" t="s">
        <v>4200</v>
      </c>
      <c r="B24" s="13" t="s">
        <v>4201</v>
      </c>
      <c r="C24" s="29">
        <v>0</v>
      </c>
      <c r="D24" s="28">
        <v>98</v>
      </c>
      <c r="E24" s="30">
        <v>28.76530612244898</v>
      </c>
      <c r="F24" s="30">
        <v>71.275680996057233</v>
      </c>
      <c r="G24" s="28">
        <v>365</v>
      </c>
      <c r="H24" s="28">
        <v>1</v>
      </c>
      <c r="I24" s="3"/>
    </row>
    <row r="25" spans="1:9" ht="12.6" customHeight="1">
      <c r="A25" s="145" t="s">
        <v>3422</v>
      </c>
      <c r="B25" s="13" t="s">
        <v>3423</v>
      </c>
      <c r="C25" s="29">
        <v>1</v>
      </c>
      <c r="D25" s="28">
        <v>2</v>
      </c>
      <c r="E25" s="30">
        <v>365</v>
      </c>
      <c r="F25" s="30">
        <v>0</v>
      </c>
      <c r="G25" s="28">
        <v>365</v>
      </c>
      <c r="H25" s="28">
        <v>365</v>
      </c>
      <c r="I25" s="3"/>
    </row>
    <row r="26" spans="1:9" ht="12.6" customHeight="1">
      <c r="A26" s="4" t="s">
        <v>3424</v>
      </c>
      <c r="B26" s="13" t="s">
        <v>3425</v>
      </c>
      <c r="C26" s="29">
        <v>0</v>
      </c>
      <c r="D26" s="28">
        <v>68</v>
      </c>
      <c r="E26" s="30">
        <v>50.397058823529413</v>
      </c>
      <c r="F26" s="30">
        <v>101.55582829102958</v>
      </c>
      <c r="G26" s="28">
        <v>580</v>
      </c>
      <c r="H26" s="28">
        <v>1</v>
      </c>
      <c r="I26" s="3"/>
    </row>
    <row r="27" spans="1:9" ht="12.6" customHeight="1">
      <c r="A27" s="4" t="s">
        <v>3426</v>
      </c>
      <c r="B27" s="13" t="s">
        <v>3427</v>
      </c>
      <c r="C27" s="29">
        <v>0</v>
      </c>
      <c r="D27" s="28">
        <v>3</v>
      </c>
      <c r="E27" s="30">
        <v>164.33333333333334</v>
      </c>
      <c r="F27" s="30">
        <v>132.00126262022394</v>
      </c>
      <c r="G27" s="28">
        <v>245</v>
      </c>
      <c r="H27" s="28">
        <v>12</v>
      </c>
      <c r="I27" s="3"/>
    </row>
    <row r="28" spans="1:9" ht="12.6" customHeight="1">
      <c r="A28" s="4" t="s">
        <v>3428</v>
      </c>
      <c r="B28" s="13" t="s">
        <v>3429</v>
      </c>
      <c r="C28" s="29">
        <v>1</v>
      </c>
      <c r="D28" s="28">
        <v>239</v>
      </c>
      <c r="E28" s="30">
        <v>44.171548117154813</v>
      </c>
      <c r="F28" s="30">
        <v>101.36393302443182</v>
      </c>
      <c r="G28" s="28">
        <v>1095</v>
      </c>
      <c r="H28" s="28">
        <v>1</v>
      </c>
      <c r="I28" s="3"/>
    </row>
    <row r="29" spans="1:9" ht="12.6" customHeight="1">
      <c r="A29" s="4" t="s">
        <v>3430</v>
      </c>
      <c r="B29" s="13" t="s">
        <v>3493</v>
      </c>
      <c r="C29" s="29">
        <v>0</v>
      </c>
      <c r="D29" s="28">
        <v>1</v>
      </c>
      <c r="E29" s="30">
        <v>12</v>
      </c>
      <c r="F29" s="30" t="s">
        <v>961</v>
      </c>
      <c r="G29" s="28">
        <v>12</v>
      </c>
      <c r="H29" s="28">
        <v>12</v>
      </c>
      <c r="I29" s="3"/>
    </row>
    <row r="30" spans="1:9" ht="12.6" customHeight="1">
      <c r="A30" s="145" t="s">
        <v>3494</v>
      </c>
      <c r="B30" s="13" t="s">
        <v>3495</v>
      </c>
      <c r="C30" s="29">
        <v>2</v>
      </c>
      <c r="D30" s="28">
        <v>21</v>
      </c>
      <c r="E30" s="30">
        <v>104.47619047619048</v>
      </c>
      <c r="F30" s="30">
        <v>138.42095905158982</v>
      </c>
      <c r="G30" s="28">
        <v>365</v>
      </c>
      <c r="H30" s="28">
        <v>1</v>
      </c>
      <c r="I30" s="3"/>
    </row>
    <row r="31" spans="1:9" ht="12.6" customHeight="1">
      <c r="A31" s="4" t="s">
        <v>3496</v>
      </c>
      <c r="B31" s="13" t="s">
        <v>3497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3498</v>
      </c>
      <c r="B32" s="13" t="s">
        <v>3499</v>
      </c>
      <c r="C32" s="29">
        <v>0</v>
      </c>
      <c r="D32" s="28">
        <v>8</v>
      </c>
      <c r="E32" s="30">
        <v>13.375</v>
      </c>
      <c r="F32" s="30">
        <v>15.900920907742599</v>
      </c>
      <c r="G32" s="28">
        <v>48</v>
      </c>
      <c r="H32" s="28">
        <v>2</v>
      </c>
      <c r="I32" s="3"/>
    </row>
    <row r="33" spans="1:9" ht="12.6" customHeight="1">
      <c r="A33" s="4" t="s">
        <v>3500</v>
      </c>
      <c r="B33" s="13" t="s">
        <v>3501</v>
      </c>
      <c r="C33" s="29">
        <v>0</v>
      </c>
      <c r="D33" s="28">
        <v>3</v>
      </c>
      <c r="E33" s="30">
        <v>12.666666666666666</v>
      </c>
      <c r="F33" s="30">
        <v>1.1547005383792515</v>
      </c>
      <c r="G33" s="28">
        <v>14</v>
      </c>
      <c r="H33" s="28">
        <v>12</v>
      </c>
      <c r="I33" s="3"/>
    </row>
    <row r="34" spans="1:9" ht="12.6" customHeight="1">
      <c r="A34" s="4" t="s">
        <v>3502</v>
      </c>
      <c r="B34" s="13" t="s">
        <v>3503</v>
      </c>
      <c r="C34" s="29">
        <v>0</v>
      </c>
      <c r="D34" s="28">
        <v>5</v>
      </c>
      <c r="E34" s="30">
        <v>6.6</v>
      </c>
      <c r="F34" s="30">
        <v>5.272570530585627</v>
      </c>
      <c r="G34" s="28">
        <v>12</v>
      </c>
      <c r="H34" s="28">
        <v>1</v>
      </c>
      <c r="I34" s="3"/>
    </row>
    <row r="35" spans="1:9" ht="12.6" customHeight="1">
      <c r="A35" s="145" t="s">
        <v>3504</v>
      </c>
      <c r="B35" s="13" t="s">
        <v>3505</v>
      </c>
      <c r="C35" s="29">
        <v>6</v>
      </c>
      <c r="D35" s="28">
        <v>208</v>
      </c>
      <c r="E35" s="30">
        <v>275.16826923076923</v>
      </c>
      <c r="F35" s="30">
        <v>692.65726901666721</v>
      </c>
      <c r="G35" s="28">
        <v>8472</v>
      </c>
      <c r="H35" s="28">
        <v>1</v>
      </c>
      <c r="I35" s="3"/>
    </row>
    <row r="36" spans="1:9" ht="12.6" customHeight="1">
      <c r="A36" s="4" t="s">
        <v>3506</v>
      </c>
      <c r="B36" s="13" t="s">
        <v>3507</v>
      </c>
      <c r="C36" s="29">
        <v>0</v>
      </c>
      <c r="D36" s="28">
        <v>26</v>
      </c>
      <c r="E36" s="30">
        <v>24.846153846153847</v>
      </c>
      <c r="F36" s="30">
        <v>70.103176708444423</v>
      </c>
      <c r="G36" s="28">
        <v>363</v>
      </c>
      <c r="H36" s="28">
        <v>1</v>
      </c>
      <c r="I36" s="3"/>
    </row>
    <row r="37" spans="1:9" ht="12.6" customHeight="1">
      <c r="A37" s="4" t="s">
        <v>3508</v>
      </c>
      <c r="B37" s="13" t="s">
        <v>3509</v>
      </c>
      <c r="C37" s="29">
        <v>0</v>
      </c>
      <c r="D37" s="28">
        <v>21</v>
      </c>
      <c r="E37" s="30">
        <v>27.61904761904762</v>
      </c>
      <c r="F37" s="30">
        <v>29.992459369775247</v>
      </c>
      <c r="G37" s="28">
        <v>107</v>
      </c>
      <c r="H37" s="28">
        <v>1</v>
      </c>
      <c r="I37" s="3"/>
    </row>
    <row r="38" spans="1:9" ht="12.6" customHeight="1">
      <c r="A38" s="4" t="s">
        <v>3510</v>
      </c>
      <c r="B38" s="13" t="s">
        <v>3511</v>
      </c>
      <c r="C38" s="29">
        <v>0</v>
      </c>
      <c r="D38" s="28">
        <v>2</v>
      </c>
      <c r="E38" s="30">
        <v>365</v>
      </c>
      <c r="F38" s="30">
        <v>0</v>
      </c>
      <c r="G38" s="28">
        <v>365</v>
      </c>
      <c r="H38" s="28">
        <v>365</v>
      </c>
      <c r="I38" s="3"/>
    </row>
    <row r="39" spans="1:9" ht="12.6" customHeight="1">
      <c r="A39" s="4" t="s">
        <v>3512</v>
      </c>
      <c r="B39" s="13" t="s">
        <v>3513</v>
      </c>
      <c r="C39" s="29">
        <v>0</v>
      </c>
      <c r="D39" s="28">
        <v>23</v>
      </c>
      <c r="E39" s="30">
        <v>140.95652173913044</v>
      </c>
      <c r="F39" s="30">
        <v>243.64327094804173</v>
      </c>
      <c r="G39" s="28">
        <v>730</v>
      </c>
      <c r="H39" s="28">
        <v>1</v>
      </c>
      <c r="I39" s="3"/>
    </row>
    <row r="40" spans="1:9" ht="12.6" customHeight="1">
      <c r="A40" s="4" t="s">
        <v>3514</v>
      </c>
      <c r="B40" s="13" t="s">
        <v>3515</v>
      </c>
      <c r="C40" s="29">
        <v>5</v>
      </c>
      <c r="D40" s="28">
        <v>178</v>
      </c>
      <c r="E40" s="30">
        <v>184.92696629213484</v>
      </c>
      <c r="F40" s="30">
        <v>930.40101933673475</v>
      </c>
      <c r="G40" s="28">
        <v>8760</v>
      </c>
      <c r="H40" s="28">
        <v>1</v>
      </c>
      <c r="I40" s="3"/>
    </row>
    <row r="41" spans="1:9" ht="12.6" customHeight="1">
      <c r="A41" s="4" t="s">
        <v>3516</v>
      </c>
      <c r="B41" s="13" t="s">
        <v>3517</v>
      </c>
      <c r="C41" s="29">
        <v>0</v>
      </c>
      <c r="D41" s="28">
        <v>15</v>
      </c>
      <c r="E41" s="30">
        <v>25</v>
      </c>
      <c r="F41" s="30">
        <v>60.505017501502657</v>
      </c>
      <c r="G41" s="28">
        <v>242</v>
      </c>
      <c r="H41" s="28">
        <v>1</v>
      </c>
      <c r="I41" s="3"/>
    </row>
    <row r="42" spans="1:9" ht="12.6" customHeight="1">
      <c r="A42" s="4" t="s">
        <v>3518</v>
      </c>
      <c r="B42" s="13" t="s">
        <v>3519</v>
      </c>
      <c r="C42" s="29">
        <v>0</v>
      </c>
      <c r="D42" s="28">
        <v>3</v>
      </c>
      <c r="E42" s="30">
        <v>25.333333333333332</v>
      </c>
      <c r="F42" s="30">
        <v>23.094010767585033</v>
      </c>
      <c r="G42" s="28">
        <v>52</v>
      </c>
      <c r="H42" s="28">
        <v>12</v>
      </c>
      <c r="I42" s="3"/>
    </row>
    <row r="43" spans="1:9" ht="12.6" customHeight="1">
      <c r="A43" s="4" t="s">
        <v>3520</v>
      </c>
      <c r="B43" s="13" t="s">
        <v>3521</v>
      </c>
      <c r="C43" s="29">
        <v>0</v>
      </c>
      <c r="D43" s="28">
        <v>10</v>
      </c>
      <c r="E43" s="30">
        <v>287.5</v>
      </c>
      <c r="F43" s="30">
        <v>300.54108611709722</v>
      </c>
      <c r="G43" s="28">
        <v>1077</v>
      </c>
      <c r="H43" s="28">
        <v>12</v>
      </c>
      <c r="I43" s="3"/>
    </row>
    <row r="44" spans="1:9" ht="12.6" customHeight="1">
      <c r="A44" s="4" t="s">
        <v>3522</v>
      </c>
      <c r="B44" s="13" t="s">
        <v>3523</v>
      </c>
      <c r="C44" s="29">
        <v>0</v>
      </c>
      <c r="D44" s="28">
        <v>4</v>
      </c>
      <c r="E44" s="30">
        <v>293</v>
      </c>
      <c r="F44" s="30">
        <v>535.01588761456424</v>
      </c>
      <c r="G44" s="28">
        <v>1095</v>
      </c>
      <c r="H44" s="28">
        <v>12</v>
      </c>
      <c r="I44" s="3"/>
    </row>
    <row r="45" spans="1:9" ht="12.6" customHeight="1">
      <c r="A45" s="4" t="s">
        <v>3524</v>
      </c>
      <c r="B45" s="13" t="s">
        <v>3525</v>
      </c>
      <c r="C45" s="29">
        <v>1</v>
      </c>
      <c r="D45" s="28">
        <v>18</v>
      </c>
      <c r="E45" s="30">
        <v>147.11111111111111</v>
      </c>
      <c r="F45" s="30">
        <v>244.52568465810774</v>
      </c>
      <c r="G45" s="28">
        <v>960</v>
      </c>
      <c r="H45" s="28">
        <v>2</v>
      </c>
      <c r="I45" s="3"/>
    </row>
    <row r="46" spans="1:9" ht="12.6" customHeight="1">
      <c r="A46" s="4" t="s">
        <v>3526</v>
      </c>
      <c r="B46" s="13" t="s">
        <v>3527</v>
      </c>
      <c r="C46" s="29">
        <v>2</v>
      </c>
      <c r="D46" s="28">
        <v>109</v>
      </c>
      <c r="E46" s="30">
        <v>69.743119266055047</v>
      </c>
      <c r="F46" s="30">
        <v>153.83404981593861</v>
      </c>
      <c r="G46" s="28">
        <v>1095</v>
      </c>
      <c r="H46" s="28">
        <v>1</v>
      </c>
      <c r="I46" s="3"/>
    </row>
    <row r="47" spans="1:9" ht="12.6" customHeight="1">
      <c r="A47" s="4" t="s">
        <v>3528</v>
      </c>
      <c r="B47" s="13" t="s">
        <v>3529</v>
      </c>
      <c r="C47" s="29">
        <v>0</v>
      </c>
      <c r="D47" s="28">
        <v>8</v>
      </c>
      <c r="E47" s="30">
        <v>111.125</v>
      </c>
      <c r="F47" s="30">
        <v>150.71774708279807</v>
      </c>
      <c r="G47" s="28">
        <v>361</v>
      </c>
      <c r="H47" s="28">
        <v>2</v>
      </c>
      <c r="I47" s="3"/>
    </row>
    <row r="48" spans="1:9" ht="12.6" customHeight="1">
      <c r="A48" s="4" t="s">
        <v>3530</v>
      </c>
      <c r="B48" s="13" t="s">
        <v>3531</v>
      </c>
      <c r="C48" s="29">
        <v>1</v>
      </c>
      <c r="D48" s="28">
        <v>6</v>
      </c>
      <c r="E48" s="30">
        <v>60.333333333333336</v>
      </c>
      <c r="F48" s="30">
        <v>100.27694982729913</v>
      </c>
      <c r="G48" s="28">
        <v>260</v>
      </c>
      <c r="H48" s="28">
        <v>2</v>
      </c>
      <c r="I48" s="3"/>
    </row>
    <row r="49" spans="1:9" ht="12.6" customHeight="1">
      <c r="A49" s="4" t="s">
        <v>3532</v>
      </c>
      <c r="B49" s="13" t="s">
        <v>3533</v>
      </c>
      <c r="C49" s="29">
        <v>1</v>
      </c>
      <c r="D49" s="28">
        <v>3</v>
      </c>
      <c r="E49" s="30">
        <v>687</v>
      </c>
      <c r="F49" s="30">
        <v>679.56677376104847</v>
      </c>
      <c r="G49" s="28">
        <v>1372</v>
      </c>
      <c r="H49" s="28">
        <v>13</v>
      </c>
      <c r="I49" s="3"/>
    </row>
    <row r="50" spans="1:9" ht="12.6" customHeight="1">
      <c r="A50" s="4" t="s">
        <v>3534</v>
      </c>
      <c r="B50" s="13" t="s">
        <v>3535</v>
      </c>
      <c r="C50" s="29">
        <v>2</v>
      </c>
      <c r="D50" s="28">
        <v>34</v>
      </c>
      <c r="E50" s="30">
        <v>101.02941176470588</v>
      </c>
      <c r="F50" s="30">
        <v>139.80603127712936</v>
      </c>
      <c r="G50" s="28">
        <v>416</v>
      </c>
      <c r="H50" s="28">
        <v>1</v>
      </c>
      <c r="I50" s="3"/>
    </row>
    <row r="51" spans="1:9" ht="12.6" customHeight="1">
      <c r="A51" s="4" t="s">
        <v>3536</v>
      </c>
      <c r="B51" s="13" t="s">
        <v>3537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3538</v>
      </c>
      <c r="B52" s="13" t="s">
        <v>3539</v>
      </c>
      <c r="C52" s="29">
        <v>1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3540</v>
      </c>
      <c r="B53" s="13" t="s">
        <v>6127</v>
      </c>
      <c r="C53" s="29">
        <v>0</v>
      </c>
      <c r="D53" s="28">
        <v>2</v>
      </c>
      <c r="E53" s="30">
        <v>144</v>
      </c>
      <c r="F53" s="30">
        <v>178.19090885900997</v>
      </c>
      <c r="G53" s="28">
        <v>270</v>
      </c>
      <c r="H53" s="28">
        <v>18</v>
      </c>
      <c r="I53" s="3"/>
    </row>
    <row r="54" spans="1:9" ht="12.6" customHeight="1">
      <c r="A54" s="4" t="s">
        <v>6128</v>
      </c>
      <c r="B54" s="13" t="s">
        <v>6129</v>
      </c>
      <c r="C54" s="29">
        <v>0</v>
      </c>
      <c r="D54" s="28">
        <v>8</v>
      </c>
      <c r="E54" s="30">
        <v>47.5</v>
      </c>
      <c r="F54" s="30">
        <v>80.688112064736202</v>
      </c>
      <c r="G54" s="28">
        <v>244</v>
      </c>
      <c r="H54" s="28">
        <v>2</v>
      </c>
      <c r="I54" s="3"/>
    </row>
    <row r="55" spans="1:9" ht="12.6" customHeight="1">
      <c r="A55" s="4" t="s">
        <v>6130</v>
      </c>
      <c r="B55" s="13" t="s">
        <v>6131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6132</v>
      </c>
      <c r="B56" s="13" t="s">
        <v>3390</v>
      </c>
      <c r="C56" s="29">
        <v>0</v>
      </c>
      <c r="D56" s="28">
        <v>5</v>
      </c>
      <c r="E56" s="30">
        <v>169.2</v>
      </c>
      <c r="F56" s="30">
        <v>154.87640233424847</v>
      </c>
      <c r="G56" s="28">
        <v>351</v>
      </c>
      <c r="H56" s="28">
        <v>2</v>
      </c>
      <c r="I56" s="3"/>
    </row>
    <row r="57" spans="1:9" ht="12.6" customHeight="1">
      <c r="A57" s="4" t="s">
        <v>3391</v>
      </c>
      <c r="B57" s="13" t="s">
        <v>3392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3393</v>
      </c>
      <c r="B58" s="13" t="s">
        <v>3394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3395</v>
      </c>
      <c r="B59" s="13" t="s">
        <v>92</v>
      </c>
      <c r="C59" s="29">
        <v>2</v>
      </c>
      <c r="D59" s="28">
        <v>159</v>
      </c>
      <c r="E59" s="30">
        <v>166.86163522012578</v>
      </c>
      <c r="F59" s="30">
        <v>709.18142755554038</v>
      </c>
      <c r="G59" s="28">
        <v>8760</v>
      </c>
      <c r="H59" s="28">
        <v>1</v>
      </c>
      <c r="I59" s="3"/>
    </row>
    <row r="60" spans="1:9" ht="12.6" customHeight="1">
      <c r="A60" s="4" t="s">
        <v>93</v>
      </c>
      <c r="B60" s="13" t="s">
        <v>94</v>
      </c>
      <c r="C60" s="29">
        <v>5</v>
      </c>
      <c r="D60" s="28">
        <v>144</v>
      </c>
      <c r="E60" s="30">
        <v>79.451388888888886</v>
      </c>
      <c r="F60" s="30">
        <v>170.67590150545817</v>
      </c>
      <c r="G60" s="28">
        <v>1095</v>
      </c>
      <c r="H60" s="28">
        <v>1</v>
      </c>
      <c r="I60" s="3"/>
    </row>
    <row r="61" spans="1:9" ht="12.6" customHeight="1">
      <c r="A61" s="4" t="s">
        <v>95</v>
      </c>
      <c r="B61" s="13" t="s">
        <v>96</v>
      </c>
      <c r="C61" s="29">
        <v>0</v>
      </c>
      <c r="D61" s="28">
        <v>9</v>
      </c>
      <c r="E61" s="30">
        <v>84.222222222222229</v>
      </c>
      <c r="F61" s="30">
        <v>150.48486450286103</v>
      </c>
      <c r="G61" s="28">
        <v>468</v>
      </c>
      <c r="H61" s="28">
        <v>1</v>
      </c>
      <c r="I61" s="3"/>
    </row>
    <row r="62" spans="1:9" ht="12.6" customHeight="1">
      <c r="A62" s="4" t="s">
        <v>97</v>
      </c>
      <c r="B62" s="13" t="s">
        <v>98</v>
      </c>
      <c r="C62" s="29">
        <v>0</v>
      </c>
      <c r="D62" s="28">
        <v>9</v>
      </c>
      <c r="E62" s="30">
        <v>47.222222222222221</v>
      </c>
      <c r="F62" s="30">
        <v>116.6187997041834</v>
      </c>
      <c r="G62" s="28">
        <v>358</v>
      </c>
      <c r="H62" s="28">
        <v>2</v>
      </c>
      <c r="I62" s="3"/>
    </row>
    <row r="63" spans="1:9" ht="12.6" customHeight="1">
      <c r="A63" s="4" t="s">
        <v>99</v>
      </c>
      <c r="B63" s="13" t="s">
        <v>100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101</v>
      </c>
      <c r="B64" s="13" t="s">
        <v>102</v>
      </c>
      <c r="C64" s="29">
        <v>0</v>
      </c>
      <c r="D64" s="28">
        <v>27</v>
      </c>
      <c r="E64" s="30">
        <v>106.5925925925926</v>
      </c>
      <c r="F64" s="30">
        <v>135.56640701977284</v>
      </c>
      <c r="G64" s="28">
        <v>471</v>
      </c>
      <c r="H64" s="28">
        <v>2</v>
      </c>
      <c r="I64" s="3"/>
    </row>
    <row r="65" spans="1:9" ht="12.6" customHeight="1">
      <c r="A65" s="4" t="s">
        <v>103</v>
      </c>
      <c r="B65" s="13" t="s">
        <v>104</v>
      </c>
      <c r="C65" s="29">
        <v>0</v>
      </c>
      <c r="D65" s="28">
        <v>49</v>
      </c>
      <c r="E65" s="30">
        <v>37.04081632653061</v>
      </c>
      <c r="F65" s="30">
        <v>140.94472308669947</v>
      </c>
      <c r="G65" s="28">
        <v>937</v>
      </c>
      <c r="H65" s="28">
        <v>1</v>
      </c>
      <c r="I65" s="3"/>
    </row>
    <row r="66" spans="1:9" ht="12.6" customHeight="1">
      <c r="A66" s="4" t="s">
        <v>105</v>
      </c>
      <c r="B66" s="13" t="s">
        <v>106</v>
      </c>
      <c r="C66" s="29">
        <v>0</v>
      </c>
      <c r="D66" s="28">
        <v>2</v>
      </c>
      <c r="E66" s="30">
        <v>29</v>
      </c>
      <c r="F66" s="30">
        <v>24.041630560342615</v>
      </c>
      <c r="G66" s="28">
        <v>46</v>
      </c>
      <c r="H66" s="28">
        <v>12</v>
      </c>
      <c r="I66" s="3"/>
    </row>
    <row r="67" spans="1:9" ht="12.6" customHeight="1">
      <c r="A67" s="4" t="s">
        <v>107</v>
      </c>
      <c r="B67" s="13" t="s">
        <v>108</v>
      </c>
      <c r="C67" s="29">
        <v>0</v>
      </c>
      <c r="D67" s="28">
        <v>7</v>
      </c>
      <c r="E67" s="30">
        <v>62.714285714285715</v>
      </c>
      <c r="F67" s="30">
        <v>133.44751063709691</v>
      </c>
      <c r="G67" s="28">
        <v>365</v>
      </c>
      <c r="H67" s="28">
        <v>2</v>
      </c>
      <c r="I67" s="3"/>
    </row>
    <row r="68" spans="1:9" ht="12.6" customHeight="1">
      <c r="A68" s="4" t="s">
        <v>109</v>
      </c>
      <c r="B68" s="13" t="s">
        <v>110</v>
      </c>
      <c r="C68" s="29">
        <v>0</v>
      </c>
      <c r="D68" s="28">
        <v>131</v>
      </c>
      <c r="E68" s="30">
        <v>46.854961832061072</v>
      </c>
      <c r="F68" s="30">
        <v>232.51041737248957</v>
      </c>
      <c r="G68" s="28">
        <v>2520</v>
      </c>
      <c r="H68" s="28">
        <v>1</v>
      </c>
      <c r="I68" s="3"/>
    </row>
    <row r="69" spans="1:9" ht="12.6" customHeight="1">
      <c r="A69" s="4" t="s">
        <v>111</v>
      </c>
      <c r="B69" s="13" t="s">
        <v>112</v>
      </c>
      <c r="C69" s="29">
        <v>1</v>
      </c>
      <c r="D69" s="28">
        <v>63</v>
      </c>
      <c r="E69" s="30">
        <v>70.111111111111114</v>
      </c>
      <c r="F69" s="30">
        <v>201.63461933225071</v>
      </c>
      <c r="G69" s="28">
        <v>1095</v>
      </c>
      <c r="H69" s="28">
        <v>1</v>
      </c>
      <c r="I69" s="3"/>
    </row>
    <row r="70" spans="1:9" ht="12.6" customHeight="1">
      <c r="A70" s="4" t="s">
        <v>113</v>
      </c>
      <c r="B70" s="13" t="s">
        <v>114</v>
      </c>
      <c r="C70" s="29">
        <v>6</v>
      </c>
      <c r="D70" s="28">
        <v>116</v>
      </c>
      <c r="E70" s="30">
        <v>107.37931034482759</v>
      </c>
      <c r="F70" s="30">
        <v>172.83451019990764</v>
      </c>
      <c r="G70" s="28">
        <v>999</v>
      </c>
      <c r="H70" s="28">
        <v>1</v>
      </c>
      <c r="I70" s="3"/>
    </row>
    <row r="71" spans="1:9" ht="12.6" customHeight="1">
      <c r="A71" s="4" t="s">
        <v>115</v>
      </c>
      <c r="B71" s="13" t="s">
        <v>116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117</v>
      </c>
      <c r="B72" s="13" t="s">
        <v>118</v>
      </c>
      <c r="C72" s="29">
        <v>0</v>
      </c>
      <c r="D72" s="28">
        <v>6</v>
      </c>
      <c r="E72" s="30">
        <v>10.833333333333334</v>
      </c>
      <c r="F72" s="30">
        <v>8.9312186551817589</v>
      </c>
      <c r="G72" s="28">
        <v>27</v>
      </c>
      <c r="H72" s="28">
        <v>1</v>
      </c>
      <c r="I72" s="3"/>
    </row>
    <row r="73" spans="1:9" ht="12.6" customHeight="1">
      <c r="A73" s="4" t="s">
        <v>119</v>
      </c>
      <c r="B73" s="13" t="s">
        <v>120</v>
      </c>
      <c r="C73" s="29">
        <v>1</v>
      </c>
      <c r="D73" s="28">
        <v>75</v>
      </c>
      <c r="E73" s="30">
        <v>21.293333333333333</v>
      </c>
      <c r="F73" s="30">
        <v>53.502152857248284</v>
      </c>
      <c r="G73" s="28">
        <v>365</v>
      </c>
      <c r="H73" s="28">
        <v>1</v>
      </c>
      <c r="I73" s="3"/>
    </row>
    <row r="74" spans="1:9" ht="12.6" customHeight="1">
      <c r="A74" s="4" t="s">
        <v>121</v>
      </c>
      <c r="B74" s="13" t="s">
        <v>122</v>
      </c>
      <c r="C74" s="29">
        <v>1</v>
      </c>
      <c r="D74" s="28">
        <v>26</v>
      </c>
      <c r="E74" s="30">
        <v>18.26923076923077</v>
      </c>
      <c r="F74" s="30">
        <v>49.972438557515034</v>
      </c>
      <c r="G74" s="28">
        <v>259</v>
      </c>
      <c r="H74" s="28">
        <v>1</v>
      </c>
      <c r="I74" s="3"/>
    </row>
    <row r="75" spans="1:9" ht="12.6" customHeight="1">
      <c r="A75" s="4" t="s">
        <v>123</v>
      </c>
      <c r="B75" s="13" t="s">
        <v>124</v>
      </c>
      <c r="C75" s="29">
        <v>0</v>
      </c>
      <c r="D75" s="28">
        <v>24</v>
      </c>
      <c r="E75" s="30">
        <v>22.75</v>
      </c>
      <c r="F75" s="30">
        <v>58.146180105571553</v>
      </c>
      <c r="G75" s="28">
        <v>290</v>
      </c>
      <c r="H75" s="28">
        <v>1</v>
      </c>
      <c r="I75" s="3"/>
    </row>
    <row r="76" spans="1:9" ht="12.6" customHeight="1">
      <c r="A76" s="4" t="s">
        <v>125</v>
      </c>
      <c r="B76" s="13" t="s">
        <v>126</v>
      </c>
      <c r="C76" s="29">
        <v>3</v>
      </c>
      <c r="D76" s="28">
        <v>97</v>
      </c>
      <c r="E76" s="30">
        <v>76.639175257731964</v>
      </c>
      <c r="F76" s="30">
        <v>187.65422465973435</v>
      </c>
      <c r="G76" s="28">
        <v>1095</v>
      </c>
      <c r="H76" s="28">
        <v>1</v>
      </c>
      <c r="I76" s="3"/>
    </row>
    <row r="77" spans="1:9" ht="12.6" customHeight="1">
      <c r="A77" s="4" t="s">
        <v>127</v>
      </c>
      <c r="B77" s="13" t="s">
        <v>128</v>
      </c>
      <c r="C77" s="29">
        <v>0</v>
      </c>
      <c r="D77" s="28">
        <v>69</v>
      </c>
      <c r="E77" s="30">
        <v>195.95652173913044</v>
      </c>
      <c r="F77" s="30">
        <v>1057.8047806491491</v>
      </c>
      <c r="G77" s="28">
        <v>8760</v>
      </c>
      <c r="H77" s="28">
        <v>1</v>
      </c>
      <c r="I77" s="3"/>
    </row>
    <row r="78" spans="1:9" ht="12.6" customHeight="1">
      <c r="A78" s="145" t="s">
        <v>129</v>
      </c>
      <c r="B78" s="13" t="s">
        <v>130</v>
      </c>
      <c r="C78" s="29">
        <v>1</v>
      </c>
      <c r="D78" s="28">
        <v>476</v>
      </c>
      <c r="E78" s="30">
        <v>36.165966386554622</v>
      </c>
      <c r="F78" s="30">
        <v>87.65367123731852</v>
      </c>
      <c r="G78" s="28">
        <v>720</v>
      </c>
      <c r="H78" s="28">
        <v>1</v>
      </c>
      <c r="I78" s="3"/>
    </row>
    <row r="79" spans="1:9" ht="12.6" customHeight="1">
      <c r="A79" s="4" t="s">
        <v>131</v>
      </c>
      <c r="B79" s="13" t="s">
        <v>132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133</v>
      </c>
      <c r="B80" s="13" t="s">
        <v>134</v>
      </c>
      <c r="C80" s="29">
        <v>2</v>
      </c>
      <c r="D80" s="28">
        <v>21</v>
      </c>
      <c r="E80" s="30">
        <v>35.952380952380949</v>
      </c>
      <c r="F80" s="30">
        <v>73.800051619545755</v>
      </c>
      <c r="G80" s="28">
        <v>346</v>
      </c>
      <c r="H80" s="28">
        <v>1</v>
      </c>
      <c r="I80" s="3"/>
    </row>
    <row r="81" spans="1:9" ht="12.6" customHeight="1">
      <c r="A81" s="145" t="s">
        <v>135</v>
      </c>
      <c r="B81" s="13" t="s">
        <v>136</v>
      </c>
      <c r="C81" s="29">
        <v>0</v>
      </c>
      <c r="D81" s="28">
        <v>6</v>
      </c>
      <c r="E81" s="30">
        <v>68</v>
      </c>
      <c r="F81" s="30">
        <v>88.848185124964715</v>
      </c>
      <c r="G81" s="28">
        <v>243</v>
      </c>
      <c r="H81" s="28">
        <v>2</v>
      </c>
      <c r="I81" s="3"/>
    </row>
    <row r="82" spans="1:9" ht="12.6" customHeight="1">
      <c r="A82" s="4" t="s">
        <v>137</v>
      </c>
      <c r="B82" s="13" t="s">
        <v>138</v>
      </c>
      <c r="C82" s="29">
        <v>3</v>
      </c>
      <c r="D82" s="28">
        <v>218</v>
      </c>
      <c r="E82" s="30">
        <v>27.816513761467888</v>
      </c>
      <c r="F82" s="30">
        <v>70.076346139413985</v>
      </c>
      <c r="G82" s="28">
        <v>365</v>
      </c>
      <c r="H82" s="28">
        <v>1</v>
      </c>
      <c r="I82" s="3"/>
    </row>
    <row r="83" spans="1:9" ht="12.6" customHeight="1">
      <c r="A83" s="4" t="s">
        <v>139</v>
      </c>
      <c r="B83" s="13" t="s">
        <v>140</v>
      </c>
      <c r="C83" s="29">
        <v>10</v>
      </c>
      <c r="D83" s="28">
        <v>1236</v>
      </c>
      <c r="E83" s="30">
        <v>31.986245954692556</v>
      </c>
      <c r="F83" s="30">
        <v>94.641307781582796</v>
      </c>
      <c r="G83" s="28">
        <v>1376</v>
      </c>
      <c r="H83" s="28">
        <v>1</v>
      </c>
      <c r="I83" s="3"/>
    </row>
    <row r="84" spans="1:9" ht="12.6" customHeight="1">
      <c r="A84" s="145" t="s">
        <v>141</v>
      </c>
      <c r="B84" s="13" t="s">
        <v>142</v>
      </c>
      <c r="C84" s="29">
        <v>5</v>
      </c>
      <c r="D84" s="28">
        <v>567</v>
      </c>
      <c r="E84" s="30">
        <v>40.881834215167551</v>
      </c>
      <c r="F84" s="30">
        <v>108.79686620938614</v>
      </c>
      <c r="G84" s="28">
        <v>1680</v>
      </c>
      <c r="H84" s="28">
        <v>1</v>
      </c>
      <c r="I84" s="3"/>
    </row>
    <row r="85" spans="1:9" ht="12.6" customHeight="1">
      <c r="A85" s="4" t="s">
        <v>143</v>
      </c>
      <c r="B85" s="13" t="s">
        <v>144</v>
      </c>
      <c r="C85" s="29">
        <v>0</v>
      </c>
      <c r="D85" s="28">
        <v>869</v>
      </c>
      <c r="E85" s="30">
        <v>13.657077100115075</v>
      </c>
      <c r="F85" s="30">
        <v>17.499302454031969</v>
      </c>
      <c r="G85" s="28">
        <v>156</v>
      </c>
      <c r="H85" s="28">
        <v>1</v>
      </c>
      <c r="I85" s="3"/>
    </row>
    <row r="86" spans="1:9" ht="12.6" customHeight="1">
      <c r="A86" s="4" t="s">
        <v>145</v>
      </c>
      <c r="B86" s="13" t="s">
        <v>146</v>
      </c>
      <c r="C86" s="29">
        <v>0</v>
      </c>
      <c r="D86" s="28">
        <v>141</v>
      </c>
      <c r="E86" s="30">
        <v>10.75177304964539</v>
      </c>
      <c r="F86" s="30">
        <v>11.600588672482342</v>
      </c>
      <c r="G86" s="28">
        <v>60</v>
      </c>
      <c r="H86" s="28">
        <v>1</v>
      </c>
      <c r="I86" s="3"/>
    </row>
    <row r="87" spans="1:9" ht="12.6" customHeight="1">
      <c r="A87" s="4" t="s">
        <v>147</v>
      </c>
      <c r="B87" s="13" t="s">
        <v>148</v>
      </c>
      <c r="C87" s="29">
        <v>0</v>
      </c>
      <c r="D87" s="28">
        <v>139</v>
      </c>
      <c r="E87" s="30">
        <v>15.784172661870503</v>
      </c>
      <c r="F87" s="30">
        <v>32.020546526473119</v>
      </c>
      <c r="G87" s="28">
        <v>365</v>
      </c>
      <c r="H87" s="28">
        <v>1</v>
      </c>
      <c r="I87" s="3"/>
    </row>
    <row r="88" spans="1:9" ht="12.6" customHeight="1">
      <c r="A88" s="4" t="s">
        <v>149</v>
      </c>
      <c r="B88" s="13" t="s">
        <v>150</v>
      </c>
      <c r="C88" s="29">
        <v>0</v>
      </c>
      <c r="D88" s="28">
        <v>311</v>
      </c>
      <c r="E88" s="30">
        <v>14.14790996784566</v>
      </c>
      <c r="F88" s="30">
        <v>20.237556602282247</v>
      </c>
      <c r="G88" s="28">
        <v>232</v>
      </c>
      <c r="H88" s="28">
        <v>1</v>
      </c>
      <c r="I88" s="3"/>
    </row>
    <row r="89" spans="1:9" ht="12.6" customHeight="1">
      <c r="A89" s="4" t="s">
        <v>151</v>
      </c>
      <c r="B89" s="13" t="s">
        <v>152</v>
      </c>
      <c r="C89" s="29">
        <v>0</v>
      </c>
      <c r="D89" s="28">
        <v>2</v>
      </c>
      <c r="E89" s="30">
        <v>8</v>
      </c>
      <c r="F89" s="30">
        <v>5.6568542494923806</v>
      </c>
      <c r="G89" s="28">
        <v>12</v>
      </c>
      <c r="H89" s="28">
        <v>4</v>
      </c>
      <c r="I89" s="3"/>
    </row>
    <row r="90" spans="1:9" ht="12.6" customHeight="1">
      <c r="A90" s="4" t="s">
        <v>153</v>
      </c>
      <c r="B90" s="13" t="s">
        <v>154</v>
      </c>
      <c r="C90" s="29">
        <v>0</v>
      </c>
      <c r="D90" s="28">
        <v>0</v>
      </c>
      <c r="E90" s="30" t="s">
        <v>961</v>
      </c>
      <c r="F90" s="30" t="s">
        <v>961</v>
      </c>
      <c r="G90" s="28" t="s">
        <v>961</v>
      </c>
      <c r="H90" s="28" t="s">
        <v>961</v>
      </c>
      <c r="I90" s="3"/>
    </row>
    <row r="91" spans="1:9" ht="12.6" customHeight="1">
      <c r="A91" s="4" t="s">
        <v>155</v>
      </c>
      <c r="B91" s="13" t="s">
        <v>3541</v>
      </c>
      <c r="C91" s="29">
        <v>0</v>
      </c>
      <c r="D91" s="28">
        <v>226</v>
      </c>
      <c r="E91" s="30">
        <v>16.685840707964601</v>
      </c>
      <c r="F91" s="30">
        <v>42.07943254213211</v>
      </c>
      <c r="G91" s="28">
        <v>365</v>
      </c>
      <c r="H91" s="28">
        <v>1</v>
      </c>
      <c r="I91" s="3"/>
    </row>
    <row r="92" spans="1:9" ht="12.6" customHeight="1">
      <c r="A92" s="145" t="s">
        <v>3542</v>
      </c>
      <c r="B92" s="13" t="s">
        <v>3543</v>
      </c>
      <c r="C92" s="29">
        <v>0</v>
      </c>
      <c r="D92" s="28">
        <v>2</v>
      </c>
      <c r="E92" s="30">
        <v>146</v>
      </c>
      <c r="F92" s="30">
        <v>189.50461735799473</v>
      </c>
      <c r="G92" s="28">
        <v>280</v>
      </c>
      <c r="H92" s="28">
        <v>12</v>
      </c>
      <c r="I92" s="3"/>
    </row>
    <row r="93" spans="1:9" ht="12.6" customHeight="1">
      <c r="A93" s="4" t="s">
        <v>3544</v>
      </c>
      <c r="B93" s="13" t="s">
        <v>3545</v>
      </c>
      <c r="C93" s="29">
        <v>0</v>
      </c>
      <c r="D93" s="28">
        <v>207</v>
      </c>
      <c r="E93" s="30">
        <v>18.85024154589372</v>
      </c>
      <c r="F93" s="30">
        <v>23.727043835351115</v>
      </c>
      <c r="G93" s="28">
        <v>168</v>
      </c>
      <c r="H93" s="28">
        <v>1</v>
      </c>
      <c r="I93" s="3"/>
    </row>
    <row r="94" spans="1:9" ht="12.6" customHeight="1">
      <c r="A94" s="145" t="s">
        <v>3546</v>
      </c>
      <c r="B94" s="13" t="s">
        <v>3547</v>
      </c>
      <c r="C94" s="29">
        <v>0</v>
      </c>
      <c r="D94" s="28">
        <v>70</v>
      </c>
      <c r="E94" s="30">
        <v>42.928571428571431</v>
      </c>
      <c r="F94" s="30">
        <v>143.51935903640128</v>
      </c>
      <c r="G94" s="28">
        <v>1095</v>
      </c>
      <c r="H94" s="28">
        <v>1</v>
      </c>
      <c r="I94" s="3"/>
    </row>
    <row r="95" spans="1:9" ht="12.6" customHeight="1">
      <c r="A95" s="4" t="s">
        <v>3548</v>
      </c>
      <c r="B95" s="13" t="s">
        <v>3549</v>
      </c>
      <c r="C95" s="29">
        <v>1</v>
      </c>
      <c r="D95" s="28">
        <v>5</v>
      </c>
      <c r="E95" s="30">
        <v>12.2</v>
      </c>
      <c r="F95" s="30">
        <v>7.8230428862431785</v>
      </c>
      <c r="G95" s="28">
        <v>24</v>
      </c>
      <c r="H95" s="28">
        <v>2</v>
      </c>
      <c r="I95" s="3"/>
    </row>
    <row r="96" spans="1:9" ht="12.6" customHeight="1">
      <c r="A96" s="4" t="s">
        <v>3550</v>
      </c>
      <c r="B96" s="13" t="s">
        <v>3551</v>
      </c>
      <c r="C96" s="29">
        <v>0</v>
      </c>
      <c r="D96" s="28">
        <v>21</v>
      </c>
      <c r="E96" s="30">
        <v>13.904761904761905</v>
      </c>
      <c r="F96" s="30">
        <v>16.774697499224128</v>
      </c>
      <c r="G96" s="28">
        <v>53</v>
      </c>
      <c r="H96" s="28">
        <v>1</v>
      </c>
      <c r="I96" s="3"/>
    </row>
    <row r="97" spans="1:9" ht="12.6" customHeight="1">
      <c r="A97" s="145" t="s">
        <v>3552</v>
      </c>
      <c r="B97" s="13" t="s">
        <v>3553</v>
      </c>
      <c r="C97" s="29">
        <v>0</v>
      </c>
      <c r="D97" s="28">
        <v>3</v>
      </c>
      <c r="E97" s="30">
        <v>23.666666666666668</v>
      </c>
      <c r="F97" s="30">
        <v>12.013880860626733</v>
      </c>
      <c r="G97" s="28">
        <v>36</v>
      </c>
      <c r="H97" s="28">
        <v>12</v>
      </c>
      <c r="I97" s="3"/>
    </row>
    <row r="98" spans="1:9" ht="12.6" customHeight="1">
      <c r="A98" s="4" t="s">
        <v>3554</v>
      </c>
      <c r="B98" s="13" t="s">
        <v>3555</v>
      </c>
      <c r="C98" s="29">
        <v>0</v>
      </c>
      <c r="D98" s="28">
        <v>2</v>
      </c>
      <c r="E98" s="30">
        <v>3.5</v>
      </c>
      <c r="F98" s="30">
        <v>3.5355339059327378</v>
      </c>
      <c r="G98" s="28">
        <v>6</v>
      </c>
      <c r="H98" s="28">
        <v>1</v>
      </c>
      <c r="I98" s="3"/>
    </row>
    <row r="99" spans="1:9" ht="12.6" customHeight="1">
      <c r="A99" s="145" t="s">
        <v>3556</v>
      </c>
      <c r="B99" s="13" t="s">
        <v>3557</v>
      </c>
      <c r="C99" s="29">
        <v>0</v>
      </c>
      <c r="D99" s="28">
        <v>43</v>
      </c>
      <c r="E99" s="30">
        <v>18.418604651162791</v>
      </c>
      <c r="F99" s="30">
        <v>54.820152949761244</v>
      </c>
      <c r="G99" s="28">
        <v>365</v>
      </c>
      <c r="H99" s="28">
        <v>1</v>
      </c>
      <c r="I99" s="3"/>
    </row>
    <row r="100" spans="1:9" ht="12.6" customHeight="1">
      <c r="A100" s="4" t="s">
        <v>3558</v>
      </c>
      <c r="B100" s="13" t="s">
        <v>3559</v>
      </c>
      <c r="C100" s="29">
        <v>0</v>
      </c>
      <c r="D100" s="28">
        <v>689</v>
      </c>
      <c r="E100" s="30">
        <v>20.496371552975326</v>
      </c>
      <c r="F100" s="30">
        <v>63.010337848393768</v>
      </c>
      <c r="G100" s="28">
        <v>730</v>
      </c>
      <c r="H100" s="28">
        <v>1</v>
      </c>
      <c r="I100" s="3"/>
    </row>
    <row r="101" spans="1:9" ht="12.6" customHeight="1">
      <c r="A101" s="4" t="s">
        <v>3560</v>
      </c>
      <c r="B101" s="13" t="s">
        <v>3561</v>
      </c>
      <c r="C101" s="29">
        <v>0</v>
      </c>
      <c r="D101" s="28">
        <v>51</v>
      </c>
      <c r="E101" s="30">
        <v>13.588235294117647</v>
      </c>
      <c r="F101" s="30">
        <v>8.4644585664724836</v>
      </c>
      <c r="G101" s="28">
        <v>52</v>
      </c>
      <c r="H101" s="28">
        <v>1</v>
      </c>
      <c r="I101" s="3"/>
    </row>
    <row r="102" spans="1:9" ht="12.6" customHeight="1">
      <c r="A102" s="4" t="s">
        <v>3562</v>
      </c>
      <c r="B102" s="13" t="s">
        <v>3563</v>
      </c>
      <c r="C102" s="29">
        <v>1</v>
      </c>
      <c r="D102" s="28">
        <v>63</v>
      </c>
      <c r="E102" s="30">
        <v>40.206349206349209</v>
      </c>
      <c r="F102" s="30">
        <v>76.641427088319233</v>
      </c>
      <c r="G102" s="28">
        <v>365</v>
      </c>
      <c r="H102" s="28">
        <v>1</v>
      </c>
      <c r="I102" s="3"/>
    </row>
    <row r="103" spans="1:9" ht="12.6" customHeight="1">
      <c r="A103" s="4" t="s">
        <v>3564</v>
      </c>
      <c r="B103" s="13" t="s">
        <v>3565</v>
      </c>
      <c r="C103" s="29">
        <v>0</v>
      </c>
      <c r="D103" s="28">
        <v>134</v>
      </c>
      <c r="E103" s="30">
        <v>13.67910447761194</v>
      </c>
      <c r="F103" s="30">
        <v>53.760902128668292</v>
      </c>
      <c r="G103" s="28">
        <v>365</v>
      </c>
      <c r="H103" s="28">
        <v>1</v>
      </c>
      <c r="I103" s="3"/>
    </row>
    <row r="104" spans="1:9" ht="12.6" customHeight="1">
      <c r="A104" s="4" t="s">
        <v>3566</v>
      </c>
      <c r="B104" s="13" t="s">
        <v>3567</v>
      </c>
      <c r="C104" s="29">
        <v>0</v>
      </c>
      <c r="D104" s="28">
        <v>8</v>
      </c>
      <c r="E104" s="30">
        <v>50.625</v>
      </c>
      <c r="F104" s="30">
        <v>80.390009151812961</v>
      </c>
      <c r="G104" s="28">
        <v>240</v>
      </c>
      <c r="H104" s="28">
        <v>3</v>
      </c>
      <c r="I104" s="3"/>
    </row>
    <row r="105" spans="1:9" ht="12.6" customHeight="1">
      <c r="A105" s="4" t="s">
        <v>3568</v>
      </c>
      <c r="B105" s="4" t="s">
        <v>3569</v>
      </c>
      <c r="C105" s="28">
        <v>3</v>
      </c>
      <c r="D105" s="135">
        <v>5953</v>
      </c>
      <c r="E105" s="185">
        <v>21.064841256509322</v>
      </c>
      <c r="F105" s="185">
        <v>41.664899770214987</v>
      </c>
      <c r="G105" s="135">
        <v>795</v>
      </c>
      <c r="H105" s="135">
        <v>1</v>
      </c>
      <c r="I105" s="8"/>
    </row>
    <row r="106" spans="1:9" ht="12.6" customHeight="1">
      <c r="A106" s="4" t="s">
        <v>3570</v>
      </c>
      <c r="B106" s="4" t="s">
        <v>3571</v>
      </c>
      <c r="C106" s="28">
        <v>0</v>
      </c>
      <c r="D106" s="135">
        <v>1754</v>
      </c>
      <c r="E106" s="185">
        <v>84.656214367160771</v>
      </c>
      <c r="F106" s="185">
        <v>105.09572334391933</v>
      </c>
      <c r="G106" s="135">
        <v>506</v>
      </c>
      <c r="H106" s="135">
        <v>1</v>
      </c>
      <c r="I106" s="8"/>
    </row>
    <row r="107" spans="1:9" ht="12.6" customHeight="1">
      <c r="A107" s="4" t="s">
        <v>3572</v>
      </c>
      <c r="B107" s="4" t="s">
        <v>3573</v>
      </c>
      <c r="C107" s="28">
        <v>3</v>
      </c>
      <c r="D107" s="135">
        <v>184</v>
      </c>
      <c r="E107" s="185">
        <v>96.233695652173907</v>
      </c>
      <c r="F107" s="185">
        <v>632.06150246800712</v>
      </c>
      <c r="G107" s="135">
        <v>8494</v>
      </c>
      <c r="H107" s="135">
        <v>1</v>
      </c>
      <c r="I107" s="3"/>
    </row>
    <row r="108" spans="1:9" ht="12.6" customHeight="1">
      <c r="A108" s="4" t="s">
        <v>3574</v>
      </c>
      <c r="B108" s="4" t="s">
        <v>3575</v>
      </c>
      <c r="C108" s="28">
        <v>0</v>
      </c>
      <c r="D108" s="135">
        <v>1150</v>
      </c>
      <c r="E108" s="185">
        <v>16.493043478260869</v>
      </c>
      <c r="F108" s="185">
        <v>21.060595661038647</v>
      </c>
      <c r="G108" s="135">
        <v>308</v>
      </c>
      <c r="H108" s="135">
        <v>1</v>
      </c>
      <c r="I108" s="3"/>
    </row>
    <row r="109" spans="1:9" ht="12.6" customHeight="1">
      <c r="A109" s="4" t="s">
        <v>3576</v>
      </c>
      <c r="B109" s="4" t="s">
        <v>3577</v>
      </c>
      <c r="C109" s="28">
        <v>0</v>
      </c>
      <c r="D109" s="135">
        <v>7</v>
      </c>
      <c r="E109" s="185">
        <v>12</v>
      </c>
      <c r="F109" s="185">
        <v>0</v>
      </c>
      <c r="G109" s="135">
        <v>12</v>
      </c>
      <c r="H109" s="135">
        <v>12</v>
      </c>
      <c r="I109" s="3"/>
    </row>
    <row r="110" spans="1:9" ht="12.6" customHeight="1">
      <c r="A110" s="4" t="s">
        <v>3578</v>
      </c>
      <c r="B110" s="13" t="s">
        <v>3579</v>
      </c>
      <c r="C110" s="29">
        <v>0</v>
      </c>
      <c r="D110" s="135">
        <v>179</v>
      </c>
      <c r="E110" s="185">
        <v>15.391061452513966</v>
      </c>
      <c r="F110" s="185">
        <v>21.384997589448002</v>
      </c>
      <c r="G110" s="135">
        <v>228</v>
      </c>
      <c r="H110" s="135">
        <v>1</v>
      </c>
    </row>
    <row r="111" spans="1:9" ht="12.6" customHeight="1">
      <c r="A111" s="105" t="s">
        <v>3580</v>
      </c>
      <c r="B111" s="13" t="s">
        <v>3581</v>
      </c>
      <c r="C111" s="29">
        <v>0</v>
      </c>
      <c r="D111" s="135">
        <v>13</v>
      </c>
      <c r="E111" s="185">
        <v>43.53846153846154</v>
      </c>
      <c r="F111" s="185">
        <v>97.439396023558643</v>
      </c>
      <c r="G111" s="135">
        <v>365</v>
      </c>
      <c r="H111" s="135">
        <v>1</v>
      </c>
    </row>
    <row r="112" spans="1:9" ht="12.6" customHeight="1">
      <c r="A112" s="105"/>
      <c r="B112" s="13" t="s">
        <v>3582</v>
      </c>
      <c r="C112" s="29">
        <f>SUM(C7:C111)</f>
        <v>76</v>
      </c>
      <c r="D112" s="135">
        <v>18519</v>
      </c>
      <c r="E112" s="185">
        <v>40.076084021815433</v>
      </c>
      <c r="F112" s="185">
        <v>183.25011219088631</v>
      </c>
      <c r="G112" s="135">
        <v>8760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1558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8757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3583</v>
      </c>
      <c r="B7" s="13" t="s">
        <v>3584</v>
      </c>
      <c r="C7" s="29">
        <v>0</v>
      </c>
      <c r="D7" s="28">
        <v>15</v>
      </c>
      <c r="E7" s="30">
        <v>9.1999999999999993</v>
      </c>
      <c r="F7" s="30">
        <v>7.4565407529228995</v>
      </c>
      <c r="G7" s="28">
        <v>30</v>
      </c>
      <c r="H7" s="28">
        <v>1</v>
      </c>
      <c r="I7" s="3"/>
    </row>
    <row r="8" spans="1:9" ht="12.6" customHeight="1">
      <c r="A8" s="4" t="s">
        <v>3585</v>
      </c>
      <c r="B8" s="13" t="s">
        <v>3586</v>
      </c>
      <c r="C8" s="29">
        <v>0</v>
      </c>
      <c r="D8" s="28">
        <v>101</v>
      </c>
      <c r="E8" s="30">
        <v>9.0297029702970288</v>
      </c>
      <c r="F8" s="30">
        <v>8.4480239648624984</v>
      </c>
      <c r="G8" s="28">
        <v>52</v>
      </c>
      <c r="H8" s="28">
        <v>1</v>
      </c>
      <c r="I8" s="3"/>
    </row>
    <row r="9" spans="1:9" ht="12.6" customHeight="1">
      <c r="A9" s="4" t="s">
        <v>3587</v>
      </c>
      <c r="B9" s="13" t="s">
        <v>3588</v>
      </c>
      <c r="C9" s="29">
        <v>0</v>
      </c>
      <c r="D9" s="28">
        <v>375</v>
      </c>
      <c r="E9" s="30">
        <v>12.317333333333334</v>
      </c>
      <c r="F9" s="30">
        <v>9.8297319003883104</v>
      </c>
      <c r="G9" s="28">
        <v>58</v>
      </c>
      <c r="H9" s="28">
        <v>1</v>
      </c>
      <c r="I9" s="3"/>
    </row>
    <row r="10" spans="1:9" ht="12.6" customHeight="1">
      <c r="A10" s="4" t="s">
        <v>3589</v>
      </c>
      <c r="B10" s="13" t="s">
        <v>3590</v>
      </c>
      <c r="C10" s="29">
        <v>0</v>
      </c>
      <c r="D10" s="28">
        <v>163</v>
      </c>
      <c r="E10" s="30">
        <v>10.588957055214724</v>
      </c>
      <c r="F10" s="30">
        <v>13.522605701377767</v>
      </c>
      <c r="G10" s="28">
        <v>104</v>
      </c>
      <c r="H10" s="28">
        <v>1</v>
      </c>
      <c r="I10" s="3"/>
    </row>
    <row r="11" spans="1:9" ht="12.6" customHeight="1">
      <c r="A11" s="4" t="s">
        <v>3591</v>
      </c>
      <c r="B11" s="13" t="s">
        <v>3592</v>
      </c>
      <c r="C11" s="29">
        <v>0</v>
      </c>
      <c r="D11" s="28">
        <v>233</v>
      </c>
      <c r="E11" s="30">
        <v>11.158798283261802</v>
      </c>
      <c r="F11" s="30">
        <v>12.274013139542104</v>
      </c>
      <c r="G11" s="28">
        <v>144</v>
      </c>
      <c r="H11" s="28">
        <v>1</v>
      </c>
      <c r="I11" s="3"/>
    </row>
    <row r="12" spans="1:9" ht="12.6" customHeight="1">
      <c r="A12" s="4" t="s">
        <v>3593</v>
      </c>
      <c r="B12" s="13" t="s">
        <v>3594</v>
      </c>
      <c r="C12" s="29">
        <v>0</v>
      </c>
      <c r="D12" s="28">
        <v>79</v>
      </c>
      <c r="E12" s="30">
        <v>11.481012658227849</v>
      </c>
      <c r="F12" s="30">
        <v>9.3601182869657986</v>
      </c>
      <c r="G12" s="28">
        <v>50</v>
      </c>
      <c r="H12" s="28">
        <v>1</v>
      </c>
      <c r="I12" s="3"/>
    </row>
    <row r="13" spans="1:9" ht="12.6" customHeight="1">
      <c r="A13" s="4" t="s">
        <v>3595</v>
      </c>
      <c r="B13" s="13" t="s">
        <v>3596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3597</v>
      </c>
      <c r="B14" s="13" t="s">
        <v>3598</v>
      </c>
      <c r="C14" s="29">
        <v>0</v>
      </c>
      <c r="D14" s="28">
        <v>19</v>
      </c>
      <c r="E14" s="30">
        <v>30.473684210526315</v>
      </c>
      <c r="F14" s="30">
        <v>51.489339156602369</v>
      </c>
      <c r="G14" s="28">
        <v>206</v>
      </c>
      <c r="H14" s="28">
        <v>1</v>
      </c>
      <c r="I14" s="3"/>
    </row>
    <row r="15" spans="1:9" ht="12.6" customHeight="1">
      <c r="A15" s="4" t="s">
        <v>3599</v>
      </c>
      <c r="B15" s="13" t="s">
        <v>3600</v>
      </c>
      <c r="C15" s="29">
        <v>0</v>
      </c>
      <c r="D15" s="28">
        <v>24</v>
      </c>
      <c r="E15" s="30">
        <v>12.833333333333334</v>
      </c>
      <c r="F15" s="30">
        <v>11.649469727311034</v>
      </c>
      <c r="G15" s="28">
        <v>48</v>
      </c>
      <c r="H15" s="28">
        <v>1</v>
      </c>
      <c r="I15" s="3"/>
    </row>
    <row r="16" spans="1:9" ht="12.6" customHeight="1">
      <c r="A16" s="4" t="s">
        <v>3601</v>
      </c>
      <c r="B16" s="13" t="s">
        <v>3602</v>
      </c>
      <c r="C16" s="29">
        <v>0</v>
      </c>
      <c r="D16" s="28">
        <v>29</v>
      </c>
      <c r="E16" s="30">
        <v>11.517241379310345</v>
      </c>
      <c r="F16" s="30">
        <v>5.3826486420665507</v>
      </c>
      <c r="G16" s="28">
        <v>24</v>
      </c>
      <c r="H16" s="28">
        <v>1</v>
      </c>
      <c r="I16" s="3"/>
    </row>
    <row r="17" spans="1:9" ht="12.6" customHeight="1">
      <c r="A17" s="4" t="s">
        <v>3603</v>
      </c>
      <c r="B17" s="13" t="s">
        <v>3604</v>
      </c>
      <c r="C17" s="29">
        <v>0</v>
      </c>
      <c r="D17" s="28">
        <v>285</v>
      </c>
      <c r="E17" s="30">
        <v>14.105263157894736</v>
      </c>
      <c r="F17" s="30">
        <v>30.716034837610351</v>
      </c>
      <c r="G17" s="28">
        <v>365</v>
      </c>
      <c r="H17" s="28">
        <v>1</v>
      </c>
      <c r="I17" s="3"/>
    </row>
    <row r="18" spans="1:9" ht="12.6" customHeight="1">
      <c r="A18" s="4" t="s">
        <v>3605</v>
      </c>
      <c r="B18" s="13" t="s">
        <v>3606</v>
      </c>
      <c r="C18" s="29">
        <v>0</v>
      </c>
      <c r="D18" s="28">
        <v>31</v>
      </c>
      <c r="E18" s="30">
        <v>8.67741935483871</v>
      </c>
      <c r="F18" s="30">
        <v>6.0903590303265025</v>
      </c>
      <c r="G18" s="28">
        <v>26</v>
      </c>
      <c r="H18" s="28">
        <v>1</v>
      </c>
      <c r="I18" s="3"/>
    </row>
    <row r="19" spans="1:9" ht="12.6" customHeight="1">
      <c r="A19" s="4" t="s">
        <v>3607</v>
      </c>
      <c r="B19" s="13" t="s">
        <v>3608</v>
      </c>
      <c r="C19" s="29">
        <v>0</v>
      </c>
      <c r="D19" s="28">
        <v>25</v>
      </c>
      <c r="E19" s="30">
        <v>12.12</v>
      </c>
      <c r="F19" s="30">
        <v>11.421179156870508</v>
      </c>
      <c r="G19" s="28">
        <v>48</v>
      </c>
      <c r="H19" s="28">
        <v>1</v>
      </c>
      <c r="I19" s="3"/>
    </row>
    <row r="20" spans="1:9" ht="12.6" customHeight="1">
      <c r="A20" s="4" t="s">
        <v>3609</v>
      </c>
      <c r="B20" s="13" t="s">
        <v>3610</v>
      </c>
      <c r="C20" s="29">
        <v>0</v>
      </c>
      <c r="D20" s="28">
        <v>1</v>
      </c>
      <c r="E20" s="30">
        <v>51</v>
      </c>
      <c r="F20" s="30" t="s">
        <v>961</v>
      </c>
      <c r="G20" s="28">
        <v>51</v>
      </c>
      <c r="H20" s="28">
        <v>51</v>
      </c>
      <c r="I20" s="3"/>
    </row>
    <row r="21" spans="1:9" ht="12.6" customHeight="1">
      <c r="A21" s="4" t="s">
        <v>3611</v>
      </c>
      <c r="B21" s="13" t="s">
        <v>3612</v>
      </c>
      <c r="C21" s="29">
        <v>0</v>
      </c>
      <c r="D21" s="28">
        <v>18</v>
      </c>
      <c r="E21" s="30">
        <v>17.777777777777779</v>
      </c>
      <c r="F21" s="30">
        <v>17.134607414289658</v>
      </c>
      <c r="G21" s="28">
        <v>52</v>
      </c>
      <c r="H21" s="28">
        <v>2</v>
      </c>
      <c r="I21" s="3"/>
    </row>
    <row r="22" spans="1:9" ht="12.6" customHeight="1">
      <c r="A22" s="4" t="s">
        <v>3613</v>
      </c>
      <c r="B22" s="13" t="s">
        <v>3614</v>
      </c>
      <c r="C22" s="29">
        <v>0</v>
      </c>
      <c r="D22" s="28">
        <v>8</v>
      </c>
      <c r="E22" s="30">
        <v>61.125</v>
      </c>
      <c r="F22" s="30">
        <v>120.46746745194619</v>
      </c>
      <c r="G22" s="28">
        <v>358</v>
      </c>
      <c r="H22" s="28">
        <v>12</v>
      </c>
      <c r="I22" s="3"/>
    </row>
    <row r="23" spans="1:9" ht="12.6" customHeight="1">
      <c r="A23" s="4" t="s">
        <v>3615</v>
      </c>
      <c r="B23" s="13" t="s">
        <v>3616</v>
      </c>
      <c r="C23" s="29">
        <v>0</v>
      </c>
      <c r="D23" s="28">
        <v>57</v>
      </c>
      <c r="E23" s="30">
        <v>11.87719298245614</v>
      </c>
      <c r="F23" s="30">
        <v>7.4308002247368936</v>
      </c>
      <c r="G23" s="28">
        <v>46</v>
      </c>
      <c r="H23" s="28">
        <v>1</v>
      </c>
      <c r="I23" s="3"/>
    </row>
    <row r="24" spans="1:9" ht="12.6" customHeight="1">
      <c r="A24" s="4" t="s">
        <v>3617</v>
      </c>
      <c r="B24" s="13" t="s">
        <v>3618</v>
      </c>
      <c r="C24" s="29">
        <v>0</v>
      </c>
      <c r="D24" s="28">
        <v>97</v>
      </c>
      <c r="E24" s="30">
        <v>10.340206185567011</v>
      </c>
      <c r="F24" s="30">
        <v>7.2196009208989294</v>
      </c>
      <c r="G24" s="28">
        <v>48</v>
      </c>
      <c r="H24" s="28">
        <v>1</v>
      </c>
      <c r="I24" s="3"/>
    </row>
    <row r="25" spans="1:9" ht="12.6" customHeight="1">
      <c r="A25" s="145" t="s">
        <v>1347</v>
      </c>
      <c r="B25" s="13" t="s">
        <v>1348</v>
      </c>
      <c r="C25" s="29">
        <v>0</v>
      </c>
      <c r="D25" s="28">
        <v>3</v>
      </c>
      <c r="E25" s="30">
        <v>32</v>
      </c>
      <c r="F25" s="30">
        <v>20</v>
      </c>
      <c r="G25" s="28">
        <v>52</v>
      </c>
      <c r="H25" s="28">
        <v>12</v>
      </c>
      <c r="I25" s="3"/>
    </row>
    <row r="26" spans="1:9" ht="12.6" customHeight="1">
      <c r="A26" s="4" t="s">
        <v>1349</v>
      </c>
      <c r="B26" s="13" t="s">
        <v>1350</v>
      </c>
      <c r="C26" s="29">
        <v>0</v>
      </c>
      <c r="D26" s="28">
        <v>62</v>
      </c>
      <c r="E26" s="30">
        <v>16.451612903225808</v>
      </c>
      <c r="F26" s="30">
        <v>15.279556061007471</v>
      </c>
      <c r="G26" s="28">
        <v>80</v>
      </c>
      <c r="H26" s="28">
        <v>1</v>
      </c>
      <c r="I26" s="3"/>
    </row>
    <row r="27" spans="1:9" ht="12.6" customHeight="1">
      <c r="A27" s="4" t="s">
        <v>1351</v>
      </c>
      <c r="B27" s="13" t="s">
        <v>1352</v>
      </c>
      <c r="C27" s="29">
        <v>0</v>
      </c>
      <c r="D27" s="28">
        <v>2</v>
      </c>
      <c r="E27" s="30">
        <v>38.5</v>
      </c>
      <c r="F27" s="30">
        <v>37.476659402887016</v>
      </c>
      <c r="G27" s="28">
        <v>65</v>
      </c>
      <c r="H27" s="28">
        <v>12</v>
      </c>
      <c r="I27" s="3"/>
    </row>
    <row r="28" spans="1:9" ht="12.6" customHeight="1">
      <c r="A28" s="4" t="s">
        <v>1353</v>
      </c>
      <c r="B28" s="13" t="s">
        <v>1354</v>
      </c>
      <c r="C28" s="29">
        <v>0</v>
      </c>
      <c r="D28" s="28">
        <v>233</v>
      </c>
      <c r="E28" s="30">
        <v>16.334763948497855</v>
      </c>
      <c r="F28" s="30">
        <v>17.656674083953934</v>
      </c>
      <c r="G28" s="28">
        <v>137</v>
      </c>
      <c r="H28" s="28">
        <v>1</v>
      </c>
      <c r="I28" s="3"/>
    </row>
    <row r="29" spans="1:9" ht="12.6" customHeight="1">
      <c r="A29" s="4" t="s">
        <v>1355</v>
      </c>
      <c r="B29" s="13" t="s">
        <v>1356</v>
      </c>
      <c r="C29" s="29">
        <v>0</v>
      </c>
      <c r="D29" s="28">
        <v>1</v>
      </c>
      <c r="E29" s="30">
        <v>12</v>
      </c>
      <c r="F29" s="30" t="s">
        <v>961</v>
      </c>
      <c r="G29" s="28">
        <v>12</v>
      </c>
      <c r="H29" s="28">
        <v>12</v>
      </c>
      <c r="I29" s="3"/>
    </row>
    <row r="30" spans="1:9" ht="12.6" customHeight="1">
      <c r="A30" s="145" t="s">
        <v>1357</v>
      </c>
      <c r="B30" s="13" t="s">
        <v>1358</v>
      </c>
      <c r="C30" s="29">
        <v>0</v>
      </c>
      <c r="D30" s="28">
        <v>17</v>
      </c>
      <c r="E30" s="30">
        <v>40.823529411764703</v>
      </c>
      <c r="F30" s="30">
        <v>48.355758827307277</v>
      </c>
      <c r="G30" s="28">
        <v>212</v>
      </c>
      <c r="H30" s="28">
        <v>1</v>
      </c>
      <c r="I30" s="3"/>
    </row>
    <row r="31" spans="1:9" ht="12.6" customHeight="1">
      <c r="A31" s="4" t="s">
        <v>1359</v>
      </c>
      <c r="B31" s="13" t="s">
        <v>1360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1361</v>
      </c>
      <c r="B32" s="13" t="s">
        <v>1362</v>
      </c>
      <c r="C32" s="29">
        <v>0</v>
      </c>
      <c r="D32" s="28">
        <v>7</v>
      </c>
      <c r="E32" s="30">
        <v>14.857142857142858</v>
      </c>
      <c r="F32" s="30">
        <v>16.567322972532118</v>
      </c>
      <c r="G32" s="28">
        <v>48</v>
      </c>
      <c r="H32" s="28">
        <v>2</v>
      </c>
      <c r="I32" s="3"/>
    </row>
    <row r="33" spans="1:9" ht="12.6" customHeight="1">
      <c r="A33" s="4" t="s">
        <v>1363</v>
      </c>
      <c r="B33" s="13" t="s">
        <v>1364</v>
      </c>
      <c r="C33" s="29">
        <v>0</v>
      </c>
      <c r="D33" s="28">
        <v>3</v>
      </c>
      <c r="E33" s="30">
        <v>8.6666666666666661</v>
      </c>
      <c r="F33" s="30">
        <v>5.7735026918962582</v>
      </c>
      <c r="G33" s="28">
        <v>12</v>
      </c>
      <c r="H33" s="28">
        <v>2</v>
      </c>
      <c r="I33" s="3"/>
    </row>
    <row r="34" spans="1:9" ht="12.6" customHeight="1">
      <c r="A34" s="4" t="s">
        <v>1365</v>
      </c>
      <c r="B34" s="13" t="s">
        <v>1366</v>
      </c>
      <c r="C34" s="29">
        <v>0</v>
      </c>
      <c r="D34" s="28">
        <v>3</v>
      </c>
      <c r="E34" s="30">
        <v>5.666666666666667</v>
      </c>
      <c r="F34" s="30">
        <v>5.6862407030773268</v>
      </c>
      <c r="G34" s="28">
        <v>12</v>
      </c>
      <c r="H34" s="28">
        <v>1</v>
      </c>
      <c r="I34" s="3"/>
    </row>
    <row r="35" spans="1:9" ht="12.6" customHeight="1">
      <c r="A35" s="145" t="s">
        <v>1367</v>
      </c>
      <c r="B35" s="13" t="s">
        <v>1368</v>
      </c>
      <c r="C35" s="29">
        <v>0</v>
      </c>
      <c r="D35" s="28">
        <v>152</v>
      </c>
      <c r="E35" s="30">
        <v>53.35526315789474</v>
      </c>
      <c r="F35" s="30">
        <v>178.74434767684363</v>
      </c>
      <c r="G35" s="28">
        <v>1404</v>
      </c>
      <c r="H35" s="28">
        <v>1</v>
      </c>
      <c r="I35" s="3"/>
    </row>
    <row r="36" spans="1:9" ht="12.6" customHeight="1">
      <c r="A36" s="4" t="s">
        <v>1369</v>
      </c>
      <c r="B36" s="13" t="s">
        <v>1370</v>
      </c>
      <c r="C36" s="29">
        <v>0</v>
      </c>
      <c r="D36" s="28">
        <v>27</v>
      </c>
      <c r="E36" s="30">
        <v>13.925925925925926</v>
      </c>
      <c r="F36" s="30">
        <v>18.239698727956274</v>
      </c>
      <c r="G36" s="28">
        <v>78</v>
      </c>
      <c r="H36" s="28">
        <v>1</v>
      </c>
      <c r="I36" s="3"/>
    </row>
    <row r="37" spans="1:9" ht="12.6" customHeight="1">
      <c r="A37" s="4" t="s">
        <v>1371</v>
      </c>
      <c r="B37" s="13" t="s">
        <v>1372</v>
      </c>
      <c r="C37" s="29">
        <v>0</v>
      </c>
      <c r="D37" s="28">
        <v>11</v>
      </c>
      <c r="E37" s="30">
        <v>14.090909090909092</v>
      </c>
      <c r="F37" s="30">
        <v>7.2863508761868649</v>
      </c>
      <c r="G37" s="28">
        <v>24</v>
      </c>
      <c r="H37" s="28">
        <v>3</v>
      </c>
      <c r="I37" s="3"/>
    </row>
    <row r="38" spans="1:9" ht="12.6" customHeight="1">
      <c r="A38" s="4" t="s">
        <v>1373</v>
      </c>
      <c r="B38" s="13" t="s">
        <v>1374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1375</v>
      </c>
      <c r="B39" s="13" t="s">
        <v>331</v>
      </c>
      <c r="C39" s="29">
        <v>0</v>
      </c>
      <c r="D39" s="28">
        <v>12</v>
      </c>
      <c r="E39" s="30">
        <v>21.083333333333332</v>
      </c>
      <c r="F39" s="30">
        <v>24.13770469366936</v>
      </c>
      <c r="G39" s="28">
        <v>87</v>
      </c>
      <c r="H39" s="28">
        <v>2</v>
      </c>
      <c r="I39" s="3"/>
    </row>
    <row r="40" spans="1:9" ht="12.6" customHeight="1">
      <c r="A40" s="4" t="s">
        <v>332</v>
      </c>
      <c r="B40" s="13" t="s">
        <v>333</v>
      </c>
      <c r="C40" s="29">
        <v>0</v>
      </c>
      <c r="D40" s="28">
        <v>119</v>
      </c>
      <c r="E40" s="30">
        <v>15.117647058823529</v>
      </c>
      <c r="F40" s="30">
        <v>14.661246317052726</v>
      </c>
      <c r="G40" s="28">
        <v>72</v>
      </c>
      <c r="H40" s="28">
        <v>1</v>
      </c>
      <c r="I40" s="3"/>
    </row>
    <row r="41" spans="1:9" ht="12.6" customHeight="1">
      <c r="A41" s="4" t="s">
        <v>334</v>
      </c>
      <c r="B41" s="13" t="s">
        <v>335</v>
      </c>
      <c r="C41" s="29">
        <v>0</v>
      </c>
      <c r="D41" s="28">
        <v>10</v>
      </c>
      <c r="E41" s="30">
        <v>34.299999999999997</v>
      </c>
      <c r="F41" s="30">
        <v>73.353103395683121</v>
      </c>
      <c r="G41" s="28">
        <v>242</v>
      </c>
      <c r="H41" s="28">
        <v>1</v>
      </c>
      <c r="I41" s="3"/>
    </row>
    <row r="42" spans="1:9" ht="12.6" customHeight="1">
      <c r="A42" s="4" t="s">
        <v>336</v>
      </c>
      <c r="B42" s="13" t="s">
        <v>337</v>
      </c>
      <c r="C42" s="29">
        <v>0</v>
      </c>
      <c r="D42" s="28">
        <v>0</v>
      </c>
      <c r="E42" s="30" t="s">
        <v>961</v>
      </c>
      <c r="F42" s="30" t="s">
        <v>961</v>
      </c>
      <c r="G42" s="28" t="s">
        <v>961</v>
      </c>
      <c r="H42" s="28" t="s">
        <v>961</v>
      </c>
      <c r="I42" s="3"/>
    </row>
    <row r="43" spans="1:9" ht="12.6" customHeight="1">
      <c r="A43" s="4" t="s">
        <v>338</v>
      </c>
      <c r="B43" s="13" t="s">
        <v>339</v>
      </c>
      <c r="C43" s="29">
        <v>0</v>
      </c>
      <c r="D43" s="28">
        <v>8</v>
      </c>
      <c r="E43" s="30">
        <v>20</v>
      </c>
      <c r="F43" s="30">
        <v>19.190771591723827</v>
      </c>
      <c r="G43" s="28">
        <v>51</v>
      </c>
      <c r="H43" s="28">
        <v>1</v>
      </c>
      <c r="I43" s="3"/>
    </row>
    <row r="44" spans="1:9" ht="12.6" customHeight="1">
      <c r="A44" s="4" t="s">
        <v>340</v>
      </c>
      <c r="B44" s="13" t="s">
        <v>341</v>
      </c>
      <c r="C44" s="29">
        <v>0</v>
      </c>
      <c r="D44" s="28">
        <v>3</v>
      </c>
      <c r="E44" s="30">
        <v>16.666666666666668</v>
      </c>
      <c r="F44" s="30">
        <v>17.473789896108208</v>
      </c>
      <c r="G44" s="28">
        <v>36</v>
      </c>
      <c r="H44" s="28">
        <v>2</v>
      </c>
      <c r="I44" s="3"/>
    </row>
    <row r="45" spans="1:9" ht="12.6" customHeight="1">
      <c r="A45" s="4" t="s">
        <v>342</v>
      </c>
      <c r="B45" s="13" t="s">
        <v>1382</v>
      </c>
      <c r="C45" s="29">
        <v>0</v>
      </c>
      <c r="D45" s="28">
        <v>13</v>
      </c>
      <c r="E45" s="30">
        <v>50.07692307692308</v>
      </c>
      <c r="F45" s="30">
        <v>92.82282544222042</v>
      </c>
      <c r="G45" s="28">
        <v>334</v>
      </c>
      <c r="H45" s="28">
        <v>1</v>
      </c>
      <c r="I45" s="3"/>
    </row>
    <row r="46" spans="1:9" ht="12.6" customHeight="1">
      <c r="A46" s="4" t="s">
        <v>1383</v>
      </c>
      <c r="B46" s="13" t="s">
        <v>1384</v>
      </c>
      <c r="C46" s="29">
        <v>0</v>
      </c>
      <c r="D46" s="28">
        <v>90</v>
      </c>
      <c r="E46" s="30">
        <v>18.066666666666666</v>
      </c>
      <c r="F46" s="30">
        <v>33.789433891331015</v>
      </c>
      <c r="G46" s="28">
        <v>312</v>
      </c>
      <c r="H46" s="28">
        <v>1</v>
      </c>
      <c r="I46" s="3"/>
    </row>
    <row r="47" spans="1:9" ht="12.6" customHeight="1">
      <c r="A47" s="4" t="s">
        <v>1385</v>
      </c>
      <c r="B47" s="13" t="s">
        <v>1386</v>
      </c>
      <c r="C47" s="29">
        <v>0</v>
      </c>
      <c r="D47" s="28">
        <v>4</v>
      </c>
      <c r="E47" s="30">
        <v>87</v>
      </c>
      <c r="F47" s="30">
        <v>156.73757260678332</v>
      </c>
      <c r="G47" s="28">
        <v>322</v>
      </c>
      <c r="H47" s="28">
        <v>2</v>
      </c>
      <c r="I47" s="3"/>
    </row>
    <row r="48" spans="1:9" ht="12.6" customHeight="1">
      <c r="A48" s="4" t="s">
        <v>1387</v>
      </c>
      <c r="B48" s="13" t="s">
        <v>1388</v>
      </c>
      <c r="C48" s="29">
        <v>0</v>
      </c>
      <c r="D48" s="28">
        <v>3</v>
      </c>
      <c r="E48" s="30">
        <v>17</v>
      </c>
      <c r="F48" s="30">
        <v>16.093476939431081</v>
      </c>
      <c r="G48" s="28">
        <v>35</v>
      </c>
      <c r="H48" s="28">
        <v>4</v>
      </c>
      <c r="I48" s="3"/>
    </row>
    <row r="49" spans="1:9" ht="12.6" customHeight="1">
      <c r="A49" s="4" t="s">
        <v>1389</v>
      </c>
      <c r="B49" s="13" t="s">
        <v>1390</v>
      </c>
      <c r="C49" s="29">
        <v>0</v>
      </c>
      <c r="D49" s="28">
        <v>3</v>
      </c>
      <c r="E49" s="30">
        <v>6.333333333333333</v>
      </c>
      <c r="F49" s="30">
        <v>4.9328828623162471</v>
      </c>
      <c r="G49" s="28">
        <v>12</v>
      </c>
      <c r="H49" s="28">
        <v>3</v>
      </c>
      <c r="I49" s="3"/>
    </row>
    <row r="50" spans="1:9" ht="12.6" customHeight="1">
      <c r="A50" s="4" t="s">
        <v>1391</v>
      </c>
      <c r="B50" s="13" t="s">
        <v>1392</v>
      </c>
      <c r="C50" s="29">
        <v>0</v>
      </c>
      <c r="D50" s="28">
        <v>11</v>
      </c>
      <c r="E50" s="30">
        <v>21.727272727272727</v>
      </c>
      <c r="F50" s="30">
        <v>19.895179863931411</v>
      </c>
      <c r="G50" s="28">
        <v>52</v>
      </c>
      <c r="H50" s="28">
        <v>1</v>
      </c>
      <c r="I50" s="3"/>
    </row>
    <row r="51" spans="1:9" ht="12.6" customHeight="1">
      <c r="A51" s="4" t="s">
        <v>1393</v>
      </c>
      <c r="B51" s="13" t="s">
        <v>1394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1395</v>
      </c>
      <c r="B52" s="13" t="s">
        <v>1396</v>
      </c>
      <c r="C52" s="29">
        <v>0</v>
      </c>
      <c r="D52" s="28">
        <v>1</v>
      </c>
      <c r="E52" s="30">
        <v>24</v>
      </c>
      <c r="F52" s="30" t="s">
        <v>961</v>
      </c>
      <c r="G52" s="28">
        <v>24</v>
      </c>
      <c r="H52" s="28">
        <v>24</v>
      </c>
      <c r="I52" s="3"/>
    </row>
    <row r="53" spans="1:9" ht="12.6" customHeight="1">
      <c r="A53" s="4" t="s">
        <v>1397</v>
      </c>
      <c r="B53" s="13" t="s">
        <v>1398</v>
      </c>
      <c r="C53" s="29">
        <v>0</v>
      </c>
      <c r="D53" s="28">
        <v>2</v>
      </c>
      <c r="E53" s="30">
        <v>31.5</v>
      </c>
      <c r="F53" s="30">
        <v>19.091883092036785</v>
      </c>
      <c r="G53" s="28">
        <v>45</v>
      </c>
      <c r="H53" s="28">
        <v>18</v>
      </c>
      <c r="I53" s="3"/>
    </row>
    <row r="54" spans="1:9" ht="12.6" customHeight="1">
      <c r="A54" s="4" t="s">
        <v>1399</v>
      </c>
      <c r="B54" s="13" t="s">
        <v>1400</v>
      </c>
      <c r="C54" s="29">
        <v>0</v>
      </c>
      <c r="D54" s="28">
        <v>7</v>
      </c>
      <c r="E54" s="30">
        <v>49.857142857142854</v>
      </c>
      <c r="F54" s="30">
        <v>83.945276959514075</v>
      </c>
      <c r="G54" s="28">
        <v>237</v>
      </c>
      <c r="H54" s="28">
        <v>2</v>
      </c>
      <c r="I54" s="3"/>
    </row>
    <row r="55" spans="1:9" ht="12.6" customHeight="1">
      <c r="A55" s="4" t="s">
        <v>1401</v>
      </c>
      <c r="B55" s="13" t="s">
        <v>1402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1403</v>
      </c>
      <c r="B56" s="13" t="s">
        <v>1404</v>
      </c>
      <c r="C56" s="29">
        <v>0</v>
      </c>
      <c r="D56" s="28">
        <v>5</v>
      </c>
      <c r="E56" s="30">
        <v>18</v>
      </c>
      <c r="F56" s="30">
        <v>18.986837546047525</v>
      </c>
      <c r="G56" s="28">
        <v>51</v>
      </c>
      <c r="H56" s="28">
        <v>2</v>
      </c>
      <c r="I56" s="3"/>
    </row>
    <row r="57" spans="1:9" ht="12.6" customHeight="1">
      <c r="A57" s="4" t="s">
        <v>1405</v>
      </c>
      <c r="B57" s="13" t="s">
        <v>1406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1407</v>
      </c>
      <c r="B58" s="13" t="s">
        <v>1408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1409</v>
      </c>
      <c r="B59" s="13" t="s">
        <v>1410</v>
      </c>
      <c r="C59" s="29">
        <v>0</v>
      </c>
      <c r="D59" s="28">
        <v>132</v>
      </c>
      <c r="E59" s="30">
        <v>34.045454545454547</v>
      </c>
      <c r="F59" s="30">
        <v>99.964028922496738</v>
      </c>
      <c r="G59" s="28">
        <v>1095</v>
      </c>
      <c r="H59" s="28">
        <v>1</v>
      </c>
      <c r="I59" s="3"/>
    </row>
    <row r="60" spans="1:9" ht="12.6" customHeight="1">
      <c r="A60" s="4" t="s">
        <v>1411</v>
      </c>
      <c r="B60" s="13" t="s">
        <v>1412</v>
      </c>
      <c r="C60" s="29">
        <v>0</v>
      </c>
      <c r="D60" s="28">
        <v>135</v>
      </c>
      <c r="E60" s="30">
        <v>26.177777777777777</v>
      </c>
      <c r="F60" s="30">
        <v>45.4672042978966</v>
      </c>
      <c r="G60" s="28">
        <v>365</v>
      </c>
      <c r="H60" s="28">
        <v>1</v>
      </c>
      <c r="I60" s="3"/>
    </row>
    <row r="61" spans="1:9" ht="12.6" customHeight="1">
      <c r="A61" s="4" t="s">
        <v>1413</v>
      </c>
      <c r="B61" s="13" t="s">
        <v>1414</v>
      </c>
      <c r="C61" s="29">
        <v>0</v>
      </c>
      <c r="D61" s="28">
        <v>8</v>
      </c>
      <c r="E61" s="30">
        <v>21.875</v>
      </c>
      <c r="F61" s="30">
        <v>21.15546197625028</v>
      </c>
      <c r="G61" s="28">
        <v>56</v>
      </c>
      <c r="H61" s="28">
        <v>2</v>
      </c>
      <c r="I61" s="3"/>
    </row>
    <row r="62" spans="1:9" ht="12.6" customHeight="1">
      <c r="A62" s="4" t="s">
        <v>1415</v>
      </c>
      <c r="B62" s="13" t="s">
        <v>1416</v>
      </c>
      <c r="C62" s="29">
        <v>0</v>
      </c>
      <c r="D62" s="28">
        <v>7</v>
      </c>
      <c r="E62" s="30">
        <v>7.2857142857142856</v>
      </c>
      <c r="F62" s="30">
        <v>4.5721725585067219</v>
      </c>
      <c r="G62" s="28">
        <v>12</v>
      </c>
      <c r="H62" s="28">
        <v>2</v>
      </c>
      <c r="I62" s="3"/>
    </row>
    <row r="63" spans="1:9" ht="12.6" customHeight="1">
      <c r="A63" s="4" t="s">
        <v>1417</v>
      </c>
      <c r="B63" s="13" t="s">
        <v>1418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1419</v>
      </c>
      <c r="B64" s="13" t="s">
        <v>1420</v>
      </c>
      <c r="C64" s="29">
        <v>0</v>
      </c>
      <c r="D64" s="28">
        <v>7</v>
      </c>
      <c r="E64" s="30">
        <v>15.857142857142858</v>
      </c>
      <c r="F64" s="30">
        <v>21.388693052082225</v>
      </c>
      <c r="G64" s="28">
        <v>50</v>
      </c>
      <c r="H64" s="28">
        <v>2</v>
      </c>
      <c r="I64" s="3"/>
    </row>
    <row r="65" spans="1:9" ht="12.6" customHeight="1">
      <c r="A65" s="4" t="s">
        <v>1421</v>
      </c>
      <c r="B65" s="13" t="s">
        <v>1422</v>
      </c>
      <c r="C65" s="29">
        <v>0</v>
      </c>
      <c r="D65" s="28">
        <v>46</v>
      </c>
      <c r="E65" s="30">
        <v>10.239130434782609</v>
      </c>
      <c r="F65" s="30">
        <v>9.8300780659468163</v>
      </c>
      <c r="G65" s="28">
        <v>48</v>
      </c>
      <c r="H65" s="28">
        <v>1</v>
      </c>
      <c r="I65" s="3"/>
    </row>
    <row r="66" spans="1:9" ht="12.6" customHeight="1">
      <c r="A66" s="4" t="s">
        <v>1423</v>
      </c>
      <c r="B66" s="13" t="s">
        <v>1424</v>
      </c>
      <c r="C66" s="29">
        <v>0</v>
      </c>
      <c r="D66" s="28">
        <v>2</v>
      </c>
      <c r="E66" s="30">
        <v>29</v>
      </c>
      <c r="F66" s="30">
        <v>24.041630560342615</v>
      </c>
      <c r="G66" s="28">
        <v>46</v>
      </c>
      <c r="H66" s="28">
        <v>12</v>
      </c>
      <c r="I66" s="3"/>
    </row>
    <row r="67" spans="1:9" ht="12.6" customHeight="1">
      <c r="A67" s="4" t="s">
        <v>1425</v>
      </c>
      <c r="B67" s="13" t="s">
        <v>1426</v>
      </c>
      <c r="C67" s="29">
        <v>0</v>
      </c>
      <c r="D67" s="28">
        <v>7</v>
      </c>
      <c r="E67" s="30">
        <v>13.714285714285714</v>
      </c>
      <c r="F67" s="30">
        <v>4.5721725585067219</v>
      </c>
      <c r="G67" s="28">
        <v>24</v>
      </c>
      <c r="H67" s="28">
        <v>11</v>
      </c>
      <c r="I67" s="3"/>
    </row>
    <row r="68" spans="1:9" ht="12.6" customHeight="1">
      <c r="A68" s="4" t="s">
        <v>1427</v>
      </c>
      <c r="B68" s="13" t="s">
        <v>1428</v>
      </c>
      <c r="C68" s="29">
        <v>0</v>
      </c>
      <c r="D68" s="28">
        <v>108</v>
      </c>
      <c r="E68" s="30">
        <v>9.5092592592592595</v>
      </c>
      <c r="F68" s="30">
        <v>7.2505177003308301</v>
      </c>
      <c r="G68" s="28">
        <v>48</v>
      </c>
      <c r="H68" s="28">
        <v>1</v>
      </c>
      <c r="I68" s="3"/>
    </row>
    <row r="69" spans="1:9" ht="12.6" customHeight="1">
      <c r="A69" s="4" t="s">
        <v>1429</v>
      </c>
      <c r="B69" s="13" t="s">
        <v>1430</v>
      </c>
      <c r="C69" s="29">
        <v>0</v>
      </c>
      <c r="D69" s="28">
        <v>46</v>
      </c>
      <c r="E69" s="30">
        <v>10.130434782608695</v>
      </c>
      <c r="F69" s="30">
        <v>8.7244450843010934</v>
      </c>
      <c r="G69" s="28">
        <v>50</v>
      </c>
      <c r="H69" s="28">
        <v>1</v>
      </c>
      <c r="I69" s="3"/>
    </row>
    <row r="70" spans="1:9" ht="12.6" customHeight="1">
      <c r="A70" s="4" t="s">
        <v>1431</v>
      </c>
      <c r="B70" s="13" t="s">
        <v>1432</v>
      </c>
      <c r="C70" s="29">
        <v>0</v>
      </c>
      <c r="D70" s="28">
        <v>62</v>
      </c>
      <c r="E70" s="30">
        <v>5.741935483870968</v>
      </c>
      <c r="F70" s="30">
        <v>6.3140111795986948</v>
      </c>
      <c r="G70" s="28">
        <v>24</v>
      </c>
      <c r="H70" s="28">
        <v>1</v>
      </c>
      <c r="I70" s="3"/>
    </row>
    <row r="71" spans="1:9" ht="12.6" customHeight="1">
      <c r="A71" s="4" t="s">
        <v>1433</v>
      </c>
      <c r="B71" s="13" t="s">
        <v>1434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1435</v>
      </c>
      <c r="B72" s="13" t="s">
        <v>1436</v>
      </c>
      <c r="C72" s="29">
        <v>0</v>
      </c>
      <c r="D72" s="28">
        <v>5</v>
      </c>
      <c r="E72" s="30">
        <v>9</v>
      </c>
      <c r="F72" s="30">
        <v>4.7958315233127191</v>
      </c>
      <c r="G72" s="28">
        <v>12</v>
      </c>
      <c r="H72" s="28">
        <v>1</v>
      </c>
      <c r="I72" s="3"/>
    </row>
    <row r="73" spans="1:9" ht="12.6" customHeight="1">
      <c r="A73" s="4" t="s">
        <v>1437</v>
      </c>
      <c r="B73" s="13" t="s">
        <v>1438</v>
      </c>
      <c r="C73" s="29">
        <v>0</v>
      </c>
      <c r="D73" s="28">
        <v>57</v>
      </c>
      <c r="E73" s="30">
        <v>7.4210526315789478</v>
      </c>
      <c r="F73" s="30">
        <v>4.880527519867135</v>
      </c>
      <c r="G73" s="28">
        <v>15</v>
      </c>
      <c r="H73" s="28">
        <v>1</v>
      </c>
      <c r="I73" s="3"/>
    </row>
    <row r="74" spans="1:9" ht="12.6" customHeight="1">
      <c r="A74" s="4" t="s">
        <v>1439</v>
      </c>
      <c r="B74" s="13" t="s">
        <v>1440</v>
      </c>
      <c r="C74" s="29">
        <v>0</v>
      </c>
      <c r="D74" s="28">
        <v>17</v>
      </c>
      <c r="E74" s="30">
        <v>6</v>
      </c>
      <c r="F74" s="30">
        <v>8.9861003778057142</v>
      </c>
      <c r="G74" s="28">
        <v>36</v>
      </c>
      <c r="H74" s="28">
        <v>1</v>
      </c>
      <c r="I74" s="3"/>
    </row>
    <row r="75" spans="1:9" ht="12.6" customHeight="1">
      <c r="A75" s="4" t="s">
        <v>1441</v>
      </c>
      <c r="B75" s="13" t="s">
        <v>1442</v>
      </c>
      <c r="C75" s="29">
        <v>0</v>
      </c>
      <c r="D75" s="28">
        <v>2</v>
      </c>
      <c r="E75" s="30">
        <v>12</v>
      </c>
      <c r="F75" s="30">
        <v>0</v>
      </c>
      <c r="G75" s="28">
        <v>12</v>
      </c>
      <c r="H75" s="28">
        <v>12</v>
      </c>
      <c r="I75" s="3"/>
    </row>
    <row r="76" spans="1:9" ht="12.6" customHeight="1">
      <c r="A76" s="4" t="s">
        <v>1443</v>
      </c>
      <c r="B76" s="13" t="s">
        <v>1444</v>
      </c>
      <c r="C76" s="29">
        <v>0</v>
      </c>
      <c r="D76" s="28">
        <v>52</v>
      </c>
      <c r="E76" s="30">
        <v>10.923076923076923</v>
      </c>
      <c r="F76" s="30">
        <v>9.2542436558060022</v>
      </c>
      <c r="G76" s="28">
        <v>48</v>
      </c>
      <c r="H76" s="28">
        <v>1</v>
      </c>
      <c r="I76" s="3"/>
    </row>
    <row r="77" spans="1:9" ht="12.6" customHeight="1">
      <c r="A77" s="4" t="s">
        <v>1445</v>
      </c>
      <c r="B77" s="13" t="s">
        <v>1446</v>
      </c>
      <c r="C77" s="29">
        <v>0</v>
      </c>
      <c r="D77" s="28">
        <v>47</v>
      </c>
      <c r="E77" s="30">
        <v>16.170212765957448</v>
      </c>
      <c r="F77" s="30">
        <v>16.974814014395321</v>
      </c>
      <c r="G77" s="28">
        <v>72</v>
      </c>
      <c r="H77" s="28">
        <v>1</v>
      </c>
      <c r="I77" s="3"/>
    </row>
    <row r="78" spans="1:9" ht="12.6" customHeight="1">
      <c r="A78" s="145" t="s">
        <v>1447</v>
      </c>
      <c r="B78" s="13" t="s">
        <v>1448</v>
      </c>
      <c r="C78" s="29">
        <v>0</v>
      </c>
      <c r="D78" s="28">
        <v>445</v>
      </c>
      <c r="E78" s="30">
        <v>14.63820224719101</v>
      </c>
      <c r="F78" s="30">
        <v>14.430069843203277</v>
      </c>
      <c r="G78" s="28">
        <v>124</v>
      </c>
      <c r="H78" s="28">
        <v>1</v>
      </c>
      <c r="I78" s="3"/>
    </row>
    <row r="79" spans="1:9" ht="12.6" customHeight="1">
      <c r="A79" s="4" t="s">
        <v>1449</v>
      </c>
      <c r="B79" s="13" t="s">
        <v>1450</v>
      </c>
      <c r="C79" s="29">
        <v>0</v>
      </c>
      <c r="D79" s="28">
        <v>1</v>
      </c>
      <c r="E79" s="30">
        <v>42</v>
      </c>
      <c r="F79" s="30" t="s">
        <v>961</v>
      </c>
      <c r="G79" s="28">
        <v>42</v>
      </c>
      <c r="H79" s="28">
        <v>42</v>
      </c>
      <c r="I79" s="3"/>
    </row>
    <row r="80" spans="1:9" ht="12.6" customHeight="1">
      <c r="A80" s="4" t="s">
        <v>1451</v>
      </c>
      <c r="B80" s="13" t="s">
        <v>1452</v>
      </c>
      <c r="C80" s="29">
        <v>0</v>
      </c>
      <c r="D80" s="28">
        <v>6</v>
      </c>
      <c r="E80" s="30">
        <v>2.6666666666666665</v>
      </c>
      <c r="F80" s="30">
        <v>1.505545305418162</v>
      </c>
      <c r="G80" s="28">
        <v>4</v>
      </c>
      <c r="H80" s="28">
        <v>1</v>
      </c>
      <c r="I80" s="3"/>
    </row>
    <row r="81" spans="1:9" ht="12.6" customHeight="1">
      <c r="A81" s="145" t="s">
        <v>1453</v>
      </c>
      <c r="B81" s="13" t="s">
        <v>1454</v>
      </c>
      <c r="C81" s="29">
        <v>0</v>
      </c>
      <c r="D81" s="28">
        <v>2</v>
      </c>
      <c r="E81" s="30">
        <v>2</v>
      </c>
      <c r="F81" s="30">
        <v>0</v>
      </c>
      <c r="G81" s="28">
        <v>2</v>
      </c>
      <c r="H81" s="28">
        <v>2</v>
      </c>
      <c r="I81" s="3"/>
    </row>
    <row r="82" spans="1:9" ht="12.6" customHeight="1">
      <c r="A82" s="4" t="s">
        <v>1455</v>
      </c>
      <c r="B82" s="13" t="s">
        <v>1456</v>
      </c>
      <c r="C82" s="29">
        <v>0</v>
      </c>
      <c r="D82" s="28">
        <v>197</v>
      </c>
      <c r="E82" s="30">
        <v>8.690355329949238</v>
      </c>
      <c r="F82" s="30">
        <v>8.7738339172673161</v>
      </c>
      <c r="G82" s="28">
        <v>72</v>
      </c>
      <c r="H82" s="28">
        <v>1</v>
      </c>
      <c r="I82" s="3"/>
    </row>
    <row r="83" spans="1:9" ht="12.6" customHeight="1">
      <c r="A83" s="4" t="s">
        <v>1457</v>
      </c>
      <c r="B83" s="13" t="s">
        <v>1458</v>
      </c>
      <c r="C83" s="29">
        <v>0</v>
      </c>
      <c r="D83" s="28">
        <v>1103</v>
      </c>
      <c r="E83" s="30">
        <v>12.402538531278331</v>
      </c>
      <c r="F83" s="30">
        <v>12.881678237068678</v>
      </c>
      <c r="G83" s="28">
        <v>156</v>
      </c>
      <c r="H83" s="28">
        <v>1</v>
      </c>
      <c r="I83" s="3"/>
    </row>
    <row r="84" spans="1:9" ht="12.6" customHeight="1">
      <c r="A84" s="145" t="s">
        <v>1459</v>
      </c>
      <c r="B84" s="13" t="s">
        <v>1460</v>
      </c>
      <c r="C84" s="29">
        <v>0</v>
      </c>
      <c r="D84" s="28">
        <v>444</v>
      </c>
      <c r="E84" s="30">
        <v>16.144144144144143</v>
      </c>
      <c r="F84" s="30">
        <v>30.018383185353219</v>
      </c>
      <c r="G84" s="28">
        <v>365</v>
      </c>
      <c r="H84" s="28">
        <v>1</v>
      </c>
      <c r="I84" s="3"/>
    </row>
    <row r="85" spans="1:9" ht="12.6" customHeight="1">
      <c r="A85" s="4" t="s">
        <v>1461</v>
      </c>
      <c r="B85" s="13" t="s">
        <v>1462</v>
      </c>
      <c r="C85" s="29">
        <v>0</v>
      </c>
      <c r="D85" s="28">
        <v>794</v>
      </c>
      <c r="E85" s="30">
        <v>7.1070528967254409</v>
      </c>
      <c r="F85" s="30">
        <v>7.9303319331354514</v>
      </c>
      <c r="G85" s="28">
        <v>60</v>
      </c>
      <c r="H85" s="28">
        <v>1</v>
      </c>
      <c r="I85" s="3"/>
    </row>
    <row r="86" spans="1:9" ht="12.6" customHeight="1">
      <c r="A86" s="4" t="s">
        <v>1463</v>
      </c>
      <c r="B86" s="13" t="s">
        <v>1464</v>
      </c>
      <c r="C86" s="29">
        <v>0</v>
      </c>
      <c r="D86" s="28">
        <v>138</v>
      </c>
      <c r="E86" s="30">
        <v>8.27536231884058</v>
      </c>
      <c r="F86" s="30">
        <v>5.9471739175000691</v>
      </c>
      <c r="G86" s="28">
        <v>48</v>
      </c>
      <c r="H86" s="28">
        <v>1</v>
      </c>
      <c r="I86" s="3"/>
    </row>
    <row r="87" spans="1:9" ht="12.6" customHeight="1">
      <c r="A87" s="4" t="s">
        <v>1465</v>
      </c>
      <c r="B87" s="13" t="s">
        <v>1466</v>
      </c>
      <c r="C87" s="29">
        <v>0</v>
      </c>
      <c r="D87" s="28">
        <v>137</v>
      </c>
      <c r="E87" s="30">
        <v>11.065693430656934</v>
      </c>
      <c r="F87" s="30">
        <v>8.4681100568388903</v>
      </c>
      <c r="G87" s="28">
        <v>52</v>
      </c>
      <c r="H87" s="28">
        <v>1</v>
      </c>
      <c r="I87" s="3"/>
    </row>
    <row r="88" spans="1:9" ht="12.6" customHeight="1">
      <c r="A88" s="4" t="s">
        <v>1467</v>
      </c>
      <c r="B88" s="13" t="s">
        <v>1468</v>
      </c>
      <c r="C88" s="29">
        <v>0</v>
      </c>
      <c r="D88" s="28">
        <v>291</v>
      </c>
      <c r="E88" s="30">
        <v>7.0996563573883158</v>
      </c>
      <c r="F88" s="30">
        <v>7.1056339874962013</v>
      </c>
      <c r="G88" s="28">
        <v>52</v>
      </c>
      <c r="H88" s="28">
        <v>1</v>
      </c>
      <c r="I88" s="3"/>
    </row>
    <row r="89" spans="1:9" ht="12.6" customHeight="1">
      <c r="A89" s="4" t="s">
        <v>1469</v>
      </c>
      <c r="B89" s="13" t="s">
        <v>1470</v>
      </c>
      <c r="C89" s="29">
        <v>0</v>
      </c>
      <c r="D89" s="28">
        <v>2</v>
      </c>
      <c r="E89" s="30">
        <v>8</v>
      </c>
      <c r="F89" s="30">
        <v>5.6568542494923806</v>
      </c>
      <c r="G89" s="28">
        <v>12</v>
      </c>
      <c r="H89" s="28">
        <v>4</v>
      </c>
      <c r="I89" s="3"/>
    </row>
    <row r="90" spans="1:9" ht="12.6" customHeight="1">
      <c r="A90" s="4" t="s">
        <v>1471</v>
      </c>
      <c r="B90" s="13" t="s">
        <v>1472</v>
      </c>
      <c r="C90" s="29">
        <v>0</v>
      </c>
      <c r="D90" s="28">
        <v>0</v>
      </c>
      <c r="E90" s="30" t="s">
        <v>961</v>
      </c>
      <c r="F90" s="30" t="s">
        <v>961</v>
      </c>
      <c r="G90" s="28" t="s">
        <v>961</v>
      </c>
      <c r="H90" s="28" t="s">
        <v>961</v>
      </c>
      <c r="I90" s="3"/>
    </row>
    <row r="91" spans="1:9" ht="12.6" customHeight="1">
      <c r="A91" s="4" t="s">
        <v>1473</v>
      </c>
      <c r="B91" s="13" t="s">
        <v>1474</v>
      </c>
      <c r="C91" s="29">
        <v>0</v>
      </c>
      <c r="D91" s="28">
        <v>209</v>
      </c>
      <c r="E91" s="30">
        <v>12.47846889952153</v>
      </c>
      <c r="F91" s="30">
        <v>27.063507319150109</v>
      </c>
      <c r="G91" s="28">
        <v>365</v>
      </c>
      <c r="H91" s="28">
        <v>1</v>
      </c>
      <c r="I91" s="3"/>
    </row>
    <row r="92" spans="1:9" ht="12.6" customHeight="1">
      <c r="A92" s="145" t="s">
        <v>1475</v>
      </c>
      <c r="B92" s="13" t="s">
        <v>1476</v>
      </c>
      <c r="C92" s="29">
        <v>0</v>
      </c>
      <c r="D92" s="28">
        <v>2</v>
      </c>
      <c r="E92" s="30">
        <v>18</v>
      </c>
      <c r="F92" s="30">
        <v>8.4852813742385695</v>
      </c>
      <c r="G92" s="28">
        <v>24</v>
      </c>
      <c r="H92" s="28">
        <v>12</v>
      </c>
      <c r="I92" s="3"/>
    </row>
    <row r="93" spans="1:9" ht="12.6" customHeight="1">
      <c r="A93" s="4" t="s">
        <v>1477</v>
      </c>
      <c r="B93" s="13" t="s">
        <v>1478</v>
      </c>
      <c r="C93" s="29">
        <v>0</v>
      </c>
      <c r="D93" s="28">
        <v>200</v>
      </c>
      <c r="E93" s="30">
        <v>10.675000000000001</v>
      </c>
      <c r="F93" s="30">
        <v>8.3965400268271537</v>
      </c>
      <c r="G93" s="28">
        <v>53</v>
      </c>
      <c r="H93" s="28">
        <v>1</v>
      </c>
      <c r="I93" s="3"/>
    </row>
    <row r="94" spans="1:9" ht="12.6" customHeight="1">
      <c r="A94" s="145" t="s">
        <v>1479</v>
      </c>
      <c r="B94" s="13" t="s">
        <v>1480</v>
      </c>
      <c r="C94" s="29">
        <v>0</v>
      </c>
      <c r="D94" s="28">
        <v>69</v>
      </c>
      <c r="E94" s="30">
        <v>27.594202898550726</v>
      </c>
      <c r="F94" s="30">
        <v>130.68893454672522</v>
      </c>
      <c r="G94" s="28">
        <v>1095</v>
      </c>
      <c r="H94" s="28">
        <v>1</v>
      </c>
      <c r="I94" s="3"/>
    </row>
    <row r="95" spans="1:9" ht="12.6" customHeight="1">
      <c r="A95" s="4" t="s">
        <v>1481</v>
      </c>
      <c r="B95" s="13" t="s">
        <v>1482</v>
      </c>
      <c r="C95" s="29">
        <v>0</v>
      </c>
      <c r="D95" s="28">
        <v>5</v>
      </c>
      <c r="E95" s="30">
        <v>12.4</v>
      </c>
      <c r="F95" s="30">
        <v>7.7974354758471707</v>
      </c>
      <c r="G95" s="28">
        <v>24</v>
      </c>
      <c r="H95" s="28">
        <v>2</v>
      </c>
      <c r="I95" s="3"/>
    </row>
    <row r="96" spans="1:9" ht="12.6" customHeight="1">
      <c r="A96" s="4" t="s">
        <v>1483</v>
      </c>
      <c r="B96" s="13" t="s">
        <v>1484</v>
      </c>
      <c r="C96" s="29">
        <v>0</v>
      </c>
      <c r="D96" s="28">
        <v>21</v>
      </c>
      <c r="E96" s="30">
        <v>8.4285714285714288</v>
      </c>
      <c r="F96" s="30">
        <v>6.0627669307951182</v>
      </c>
      <c r="G96" s="28">
        <v>24</v>
      </c>
      <c r="H96" s="28">
        <v>1</v>
      </c>
      <c r="I96" s="3"/>
    </row>
    <row r="97" spans="1:9" ht="12.6" customHeight="1">
      <c r="A97" s="145" t="s">
        <v>1485</v>
      </c>
      <c r="B97" s="13" t="s">
        <v>1486</v>
      </c>
      <c r="C97" s="29">
        <v>0</v>
      </c>
      <c r="D97" s="28">
        <v>0</v>
      </c>
      <c r="E97" s="30" t="s">
        <v>961</v>
      </c>
      <c r="F97" s="30" t="s">
        <v>961</v>
      </c>
      <c r="G97" s="28" t="s">
        <v>961</v>
      </c>
      <c r="H97" s="28" t="s">
        <v>961</v>
      </c>
      <c r="I97" s="3"/>
    </row>
    <row r="98" spans="1:9" ht="12.6" customHeight="1">
      <c r="A98" s="4" t="s">
        <v>1487</v>
      </c>
      <c r="B98" s="13" t="s">
        <v>1488</v>
      </c>
      <c r="C98" s="29">
        <v>0</v>
      </c>
      <c r="D98" s="28">
        <v>2</v>
      </c>
      <c r="E98" s="30">
        <v>3.5</v>
      </c>
      <c r="F98" s="30">
        <v>3.5355339059327378</v>
      </c>
      <c r="G98" s="28">
        <v>6</v>
      </c>
      <c r="H98" s="28">
        <v>1</v>
      </c>
      <c r="I98" s="3"/>
    </row>
    <row r="99" spans="1:9" ht="12.6" customHeight="1">
      <c r="A99" s="145" t="s">
        <v>1489</v>
      </c>
      <c r="B99" s="13" t="s">
        <v>1490</v>
      </c>
      <c r="C99" s="29">
        <v>0</v>
      </c>
      <c r="D99" s="28">
        <v>38</v>
      </c>
      <c r="E99" s="30">
        <v>9.526315789473685</v>
      </c>
      <c r="F99" s="30">
        <v>6.6849441247953481</v>
      </c>
      <c r="G99" s="28">
        <v>27</v>
      </c>
      <c r="H99" s="28">
        <v>1</v>
      </c>
      <c r="I99" s="3"/>
    </row>
    <row r="100" spans="1:9" ht="12.6" customHeight="1">
      <c r="A100" s="4" t="s">
        <v>1491</v>
      </c>
      <c r="B100" s="13" t="s">
        <v>1492</v>
      </c>
      <c r="C100" s="29">
        <v>0</v>
      </c>
      <c r="D100" s="28">
        <v>580</v>
      </c>
      <c r="E100" s="30">
        <v>8.5413793103448281</v>
      </c>
      <c r="F100" s="30">
        <v>17.151262782079666</v>
      </c>
      <c r="G100" s="28">
        <v>365</v>
      </c>
      <c r="H100" s="28">
        <v>1</v>
      </c>
      <c r="I100" s="3"/>
    </row>
    <row r="101" spans="1:9" ht="12.6" customHeight="1">
      <c r="A101" s="4" t="s">
        <v>1493</v>
      </c>
      <c r="B101" s="13" t="s">
        <v>1494</v>
      </c>
      <c r="C101" s="29">
        <v>0</v>
      </c>
      <c r="D101" s="28">
        <v>50</v>
      </c>
      <c r="E101" s="30">
        <v>12.56</v>
      </c>
      <c r="F101" s="30">
        <v>6.7677506587929077</v>
      </c>
      <c r="G101" s="28">
        <v>52</v>
      </c>
      <c r="H101" s="28">
        <v>1</v>
      </c>
      <c r="I101" s="3"/>
    </row>
    <row r="102" spans="1:9" ht="12.6" customHeight="1">
      <c r="A102" s="4" t="s">
        <v>1495</v>
      </c>
      <c r="B102" s="13" t="s">
        <v>1496</v>
      </c>
      <c r="C102" s="29">
        <v>0</v>
      </c>
      <c r="D102" s="28">
        <v>50</v>
      </c>
      <c r="E102" s="30">
        <v>17.28</v>
      </c>
      <c r="F102" s="30">
        <v>26.066664926840243</v>
      </c>
      <c r="G102" s="28">
        <v>150</v>
      </c>
      <c r="H102" s="28">
        <v>1</v>
      </c>
      <c r="I102" s="3"/>
    </row>
    <row r="103" spans="1:9" ht="12.6" customHeight="1">
      <c r="A103" s="4" t="s">
        <v>1497</v>
      </c>
      <c r="B103" s="13" t="s">
        <v>1498</v>
      </c>
      <c r="C103" s="29">
        <v>0</v>
      </c>
      <c r="D103" s="28">
        <v>115</v>
      </c>
      <c r="E103" s="30">
        <v>5.0782608695652174</v>
      </c>
      <c r="F103" s="30">
        <v>5.1318541262837334</v>
      </c>
      <c r="G103" s="28">
        <v>24</v>
      </c>
      <c r="H103" s="28">
        <v>1</v>
      </c>
      <c r="I103" s="3"/>
    </row>
    <row r="104" spans="1:9" ht="12.6" customHeight="1">
      <c r="A104" s="4" t="s">
        <v>1499</v>
      </c>
      <c r="B104" s="13" t="s">
        <v>1500</v>
      </c>
      <c r="C104" s="29">
        <v>0</v>
      </c>
      <c r="D104" s="28">
        <v>7</v>
      </c>
      <c r="E104" s="30">
        <v>9.5714285714285712</v>
      </c>
      <c r="F104" s="30">
        <v>8.0385973663971768</v>
      </c>
      <c r="G104" s="28">
        <v>24</v>
      </c>
      <c r="H104" s="28">
        <v>1</v>
      </c>
      <c r="I104" s="3"/>
    </row>
    <row r="105" spans="1:9" ht="12.6" customHeight="1">
      <c r="A105" s="4" t="s">
        <v>1501</v>
      </c>
      <c r="B105" s="4" t="s">
        <v>1502</v>
      </c>
      <c r="C105" s="28">
        <v>0</v>
      </c>
      <c r="D105" s="135">
        <v>5920</v>
      </c>
      <c r="E105" s="185">
        <v>11.652533783783785</v>
      </c>
      <c r="F105" s="185">
        <v>9.7750182568361748</v>
      </c>
      <c r="G105" s="135">
        <v>277</v>
      </c>
      <c r="H105" s="135">
        <v>1</v>
      </c>
      <c r="I105" s="8"/>
    </row>
    <row r="106" spans="1:9" ht="12.6" customHeight="1">
      <c r="A106" s="4" t="s">
        <v>1503</v>
      </c>
      <c r="B106" s="4" t="s">
        <v>1504</v>
      </c>
      <c r="C106" s="28">
        <v>0</v>
      </c>
      <c r="D106" s="135">
        <v>1755</v>
      </c>
      <c r="E106" s="185">
        <v>32.477492877492878</v>
      </c>
      <c r="F106" s="185">
        <v>28.153005362279551</v>
      </c>
      <c r="G106" s="135">
        <v>460</v>
      </c>
      <c r="H106" s="135">
        <v>1</v>
      </c>
      <c r="I106" s="8"/>
    </row>
    <row r="107" spans="1:9" ht="12.6" customHeight="1">
      <c r="A107" s="4" t="s">
        <v>1505</v>
      </c>
      <c r="B107" s="4" t="s">
        <v>1506</v>
      </c>
      <c r="C107" s="28">
        <v>0</v>
      </c>
      <c r="D107" s="135">
        <v>157</v>
      </c>
      <c r="E107" s="185">
        <v>15.54140127388535</v>
      </c>
      <c r="F107" s="185">
        <v>27.591221765928832</v>
      </c>
      <c r="G107" s="135">
        <v>250</v>
      </c>
      <c r="H107" s="135">
        <v>1</v>
      </c>
      <c r="I107" s="3"/>
    </row>
    <row r="108" spans="1:9" ht="12.6" customHeight="1">
      <c r="A108" s="4" t="s">
        <v>1507</v>
      </c>
      <c r="B108" s="4" t="s">
        <v>1508</v>
      </c>
      <c r="C108" s="28">
        <v>0</v>
      </c>
      <c r="D108" s="135">
        <v>1116</v>
      </c>
      <c r="E108" s="185">
        <v>8.9310035842293907</v>
      </c>
      <c r="F108" s="185">
        <v>7.5698059210588982</v>
      </c>
      <c r="G108" s="135">
        <v>147</v>
      </c>
      <c r="H108" s="135">
        <v>1</v>
      </c>
      <c r="I108" s="3"/>
    </row>
    <row r="109" spans="1:9" ht="12.6" customHeight="1">
      <c r="A109" s="4" t="s">
        <v>3976</v>
      </c>
      <c r="B109" s="4" t="s">
        <v>3977</v>
      </c>
      <c r="C109" s="28">
        <v>0</v>
      </c>
      <c r="D109" s="135">
        <v>7</v>
      </c>
      <c r="E109" s="185">
        <v>12</v>
      </c>
      <c r="F109" s="185">
        <v>0</v>
      </c>
      <c r="G109" s="135">
        <v>12</v>
      </c>
      <c r="H109" s="135">
        <v>12</v>
      </c>
      <c r="I109" s="3"/>
    </row>
    <row r="110" spans="1:9" ht="12.6" customHeight="1">
      <c r="A110" s="4" t="s">
        <v>3978</v>
      </c>
      <c r="B110" s="13" t="s">
        <v>3979</v>
      </c>
      <c r="C110" s="29">
        <v>0</v>
      </c>
      <c r="D110" s="135">
        <v>174</v>
      </c>
      <c r="E110" s="185">
        <v>11.660919540229886</v>
      </c>
      <c r="F110" s="185">
        <v>8.4268337751054272</v>
      </c>
      <c r="G110" s="135">
        <v>52</v>
      </c>
      <c r="H110" s="135">
        <v>1</v>
      </c>
    </row>
    <row r="111" spans="1:9" ht="12.6" customHeight="1">
      <c r="A111" s="105" t="s">
        <v>3980</v>
      </c>
      <c r="B111" s="13" t="s">
        <v>3981</v>
      </c>
      <c r="C111" s="29">
        <v>0</v>
      </c>
      <c r="D111" s="135">
        <v>12</v>
      </c>
      <c r="E111" s="185">
        <v>12.25</v>
      </c>
      <c r="F111" s="185">
        <v>8.4973257825356718</v>
      </c>
      <c r="G111" s="135">
        <v>24</v>
      </c>
      <c r="H111" s="135">
        <v>1</v>
      </c>
    </row>
    <row r="112" spans="1:9" ht="12.6" customHeight="1">
      <c r="A112" s="105"/>
      <c r="B112" s="13" t="s">
        <v>3982</v>
      </c>
      <c r="C112" s="29">
        <f>SUM(C7:C111)</f>
        <v>0</v>
      </c>
      <c r="D112" s="135">
        <v>17162</v>
      </c>
      <c r="E112" s="185">
        <v>14.400477799790234</v>
      </c>
      <c r="F112" s="185">
        <v>27.75280314912348</v>
      </c>
      <c r="G112" s="135">
        <v>1404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7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1559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9180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3983</v>
      </c>
      <c r="B7" s="13" t="s">
        <v>561</v>
      </c>
      <c r="C7" s="29">
        <v>0</v>
      </c>
      <c r="D7" s="28">
        <v>26</v>
      </c>
      <c r="E7" s="30">
        <v>24.923076923076923</v>
      </c>
      <c r="F7" s="30">
        <v>21.572061703829938</v>
      </c>
      <c r="G7" s="28">
        <v>78</v>
      </c>
      <c r="H7" s="28">
        <v>1</v>
      </c>
      <c r="I7" s="3"/>
    </row>
    <row r="8" spans="1:9" ht="12.6" customHeight="1">
      <c r="A8" s="4" t="s">
        <v>3984</v>
      </c>
      <c r="B8" s="13" t="s">
        <v>562</v>
      </c>
      <c r="C8" s="29">
        <v>1</v>
      </c>
      <c r="D8" s="28">
        <v>53</v>
      </c>
      <c r="E8" s="30">
        <v>20.018867924528301</v>
      </c>
      <c r="F8" s="30">
        <v>52.974772866263628</v>
      </c>
      <c r="G8" s="28">
        <v>365</v>
      </c>
      <c r="H8" s="28">
        <v>1</v>
      </c>
      <c r="I8" s="3"/>
    </row>
    <row r="9" spans="1:9" ht="12.6" customHeight="1">
      <c r="A9" s="4" t="s">
        <v>3985</v>
      </c>
      <c r="B9" s="13" t="s">
        <v>563</v>
      </c>
      <c r="C9" s="29">
        <v>1</v>
      </c>
      <c r="D9" s="28">
        <v>276</v>
      </c>
      <c r="E9" s="30">
        <v>43.268115942028984</v>
      </c>
      <c r="F9" s="30">
        <v>176.59813814956249</v>
      </c>
      <c r="G9" s="28">
        <v>2727</v>
      </c>
      <c r="H9" s="28">
        <v>1</v>
      </c>
      <c r="I9" s="3"/>
    </row>
    <row r="10" spans="1:9" ht="12.6" customHeight="1">
      <c r="A10" s="4" t="s">
        <v>3986</v>
      </c>
      <c r="B10" s="13" t="s">
        <v>564</v>
      </c>
      <c r="C10" s="29">
        <v>0</v>
      </c>
      <c r="D10" s="28">
        <v>153</v>
      </c>
      <c r="E10" s="30">
        <v>21.052287581699346</v>
      </c>
      <c r="F10" s="30">
        <v>43.185309217748369</v>
      </c>
      <c r="G10" s="28">
        <v>365</v>
      </c>
      <c r="H10" s="28">
        <v>1</v>
      </c>
      <c r="I10" s="3"/>
    </row>
    <row r="11" spans="1:9" ht="12.6" customHeight="1">
      <c r="A11" s="4" t="s">
        <v>3987</v>
      </c>
      <c r="B11" s="13" t="s">
        <v>565</v>
      </c>
      <c r="C11" s="29">
        <v>0</v>
      </c>
      <c r="D11" s="28">
        <v>149</v>
      </c>
      <c r="E11" s="30">
        <v>31.986577181208055</v>
      </c>
      <c r="F11" s="30">
        <v>71.653726877025136</v>
      </c>
      <c r="G11" s="28">
        <v>365</v>
      </c>
      <c r="H11" s="28">
        <v>1</v>
      </c>
      <c r="I11" s="3"/>
    </row>
    <row r="12" spans="1:9" ht="12.6" customHeight="1">
      <c r="A12" s="4" t="s">
        <v>3988</v>
      </c>
      <c r="B12" s="13" t="s">
        <v>566</v>
      </c>
      <c r="C12" s="29">
        <v>2</v>
      </c>
      <c r="D12" s="28">
        <v>70</v>
      </c>
      <c r="E12" s="30">
        <v>50.842857142857142</v>
      </c>
      <c r="F12" s="30">
        <v>171.46847732558922</v>
      </c>
      <c r="G12" s="28">
        <v>999</v>
      </c>
      <c r="H12" s="28">
        <v>1</v>
      </c>
      <c r="I12" s="3"/>
    </row>
    <row r="13" spans="1:9" ht="12.6" customHeight="1">
      <c r="A13" s="4" t="s">
        <v>3989</v>
      </c>
      <c r="B13" s="13" t="s">
        <v>567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3990</v>
      </c>
      <c r="B14" s="13" t="s">
        <v>1706</v>
      </c>
      <c r="C14" s="29">
        <v>0</v>
      </c>
      <c r="D14" s="28">
        <v>26</v>
      </c>
      <c r="E14" s="30">
        <v>46</v>
      </c>
      <c r="F14" s="30">
        <v>81.130019105137649</v>
      </c>
      <c r="G14" s="28">
        <v>343</v>
      </c>
      <c r="H14" s="28">
        <v>1</v>
      </c>
      <c r="I14" s="3"/>
    </row>
    <row r="15" spans="1:9" ht="12.6" customHeight="1">
      <c r="A15" s="4" t="s">
        <v>3991</v>
      </c>
      <c r="B15" s="13" t="s">
        <v>1707</v>
      </c>
      <c r="C15" s="29">
        <v>0</v>
      </c>
      <c r="D15" s="28">
        <v>23</v>
      </c>
      <c r="E15" s="30">
        <v>40.304347826086953</v>
      </c>
      <c r="F15" s="30">
        <v>64.88341627496105</v>
      </c>
      <c r="G15" s="28">
        <v>286</v>
      </c>
      <c r="H15" s="28">
        <v>1</v>
      </c>
      <c r="I15" s="3"/>
    </row>
    <row r="16" spans="1:9" ht="12.6" customHeight="1">
      <c r="A16" s="4" t="s">
        <v>3992</v>
      </c>
      <c r="B16" s="13" t="s">
        <v>1708</v>
      </c>
      <c r="C16" s="29">
        <v>0</v>
      </c>
      <c r="D16" s="28">
        <v>13</v>
      </c>
      <c r="E16" s="30">
        <v>40.07692307692308</v>
      </c>
      <c r="F16" s="30">
        <v>97.786725017987948</v>
      </c>
      <c r="G16" s="28">
        <v>365</v>
      </c>
      <c r="H16" s="28">
        <v>1</v>
      </c>
      <c r="I16" s="3"/>
    </row>
    <row r="17" spans="1:9" ht="12.6" customHeight="1">
      <c r="A17" s="4" t="s">
        <v>3993</v>
      </c>
      <c r="B17" s="13" t="s">
        <v>1709</v>
      </c>
      <c r="C17" s="29">
        <v>0</v>
      </c>
      <c r="D17" s="28">
        <v>208</v>
      </c>
      <c r="E17" s="30">
        <v>92.663461538461533</v>
      </c>
      <c r="F17" s="30">
        <v>614.34786304075521</v>
      </c>
      <c r="G17" s="28">
        <v>8760</v>
      </c>
      <c r="H17" s="28">
        <v>1</v>
      </c>
      <c r="I17" s="3"/>
    </row>
    <row r="18" spans="1:9" ht="12.6" customHeight="1">
      <c r="A18" s="4" t="s">
        <v>3994</v>
      </c>
      <c r="B18" s="13" t="s">
        <v>60</v>
      </c>
      <c r="C18" s="29">
        <v>0</v>
      </c>
      <c r="D18" s="28">
        <v>23</v>
      </c>
      <c r="E18" s="30">
        <v>45.260869565217391</v>
      </c>
      <c r="F18" s="30">
        <v>151.16433483623777</v>
      </c>
      <c r="G18" s="28">
        <v>735</v>
      </c>
      <c r="H18" s="28">
        <v>1</v>
      </c>
      <c r="I18" s="3"/>
    </row>
    <row r="19" spans="1:9" ht="12.6" customHeight="1">
      <c r="A19" s="4" t="s">
        <v>3995</v>
      </c>
      <c r="B19" s="13" t="s">
        <v>61</v>
      </c>
      <c r="C19" s="29">
        <v>0</v>
      </c>
      <c r="D19" s="28">
        <v>26</v>
      </c>
      <c r="E19" s="30">
        <v>37.115384615384613</v>
      </c>
      <c r="F19" s="30">
        <v>72.850711416197939</v>
      </c>
      <c r="G19" s="28">
        <v>281</v>
      </c>
      <c r="H19" s="28">
        <v>1</v>
      </c>
      <c r="I19" s="3"/>
    </row>
    <row r="20" spans="1:9" ht="12.6" customHeight="1">
      <c r="A20" s="4" t="s">
        <v>3996</v>
      </c>
      <c r="B20" s="13" t="s">
        <v>62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3997</v>
      </c>
      <c r="B21" s="13" t="s">
        <v>63</v>
      </c>
      <c r="C21" s="29">
        <v>1</v>
      </c>
      <c r="D21" s="28">
        <v>14</v>
      </c>
      <c r="E21" s="30">
        <v>145.42857142857142</v>
      </c>
      <c r="F21" s="30">
        <v>167.90231330504895</v>
      </c>
      <c r="G21" s="28">
        <v>365</v>
      </c>
      <c r="H21" s="28">
        <v>1</v>
      </c>
      <c r="I21" s="3"/>
    </row>
    <row r="22" spans="1:9" ht="12.6" customHeight="1">
      <c r="A22" s="4" t="s">
        <v>3998</v>
      </c>
      <c r="B22" s="13" t="s">
        <v>64</v>
      </c>
      <c r="C22" s="29">
        <v>0</v>
      </c>
      <c r="D22" s="28">
        <v>6</v>
      </c>
      <c r="E22" s="30">
        <v>92.833333333333329</v>
      </c>
      <c r="F22" s="30">
        <v>138.59353039253551</v>
      </c>
      <c r="G22" s="28">
        <v>358</v>
      </c>
      <c r="H22" s="28">
        <v>12</v>
      </c>
      <c r="I22" s="3"/>
    </row>
    <row r="23" spans="1:9" ht="12.6" customHeight="1">
      <c r="A23" s="4" t="s">
        <v>3999</v>
      </c>
      <c r="B23" s="13" t="s">
        <v>65</v>
      </c>
      <c r="C23" s="29">
        <v>0</v>
      </c>
      <c r="D23" s="28">
        <v>45</v>
      </c>
      <c r="E23" s="30">
        <v>16.888888888888889</v>
      </c>
      <c r="F23" s="30">
        <v>13.678487127639888</v>
      </c>
      <c r="G23" s="28">
        <v>78</v>
      </c>
      <c r="H23" s="28">
        <v>2</v>
      </c>
      <c r="I23" s="3"/>
    </row>
    <row r="24" spans="1:9" ht="12.6" customHeight="1">
      <c r="A24" s="4" t="s">
        <v>4000</v>
      </c>
      <c r="B24" s="13" t="s">
        <v>66</v>
      </c>
      <c r="C24" s="29">
        <v>0</v>
      </c>
      <c r="D24" s="28">
        <v>78</v>
      </c>
      <c r="E24" s="30">
        <v>22.96153846153846</v>
      </c>
      <c r="F24" s="30">
        <v>46.420282822734471</v>
      </c>
      <c r="G24" s="28">
        <v>324</v>
      </c>
      <c r="H24" s="28">
        <v>1</v>
      </c>
      <c r="I24" s="3"/>
    </row>
    <row r="25" spans="1:9" ht="12.6" customHeight="1">
      <c r="A25" s="145" t="s">
        <v>4001</v>
      </c>
      <c r="B25" s="13" t="s">
        <v>67</v>
      </c>
      <c r="C25" s="29">
        <v>1</v>
      </c>
      <c r="D25" s="28">
        <v>2</v>
      </c>
      <c r="E25" s="30">
        <v>364</v>
      </c>
      <c r="F25" s="30">
        <v>1.4142135623730951</v>
      </c>
      <c r="G25" s="28">
        <v>365</v>
      </c>
      <c r="H25" s="28">
        <v>363</v>
      </c>
      <c r="I25" s="3"/>
    </row>
    <row r="26" spans="1:9" ht="12.6" customHeight="1">
      <c r="A26" s="4" t="s">
        <v>4002</v>
      </c>
      <c r="B26" s="13" t="s">
        <v>1161</v>
      </c>
      <c r="C26" s="29">
        <v>0</v>
      </c>
      <c r="D26" s="28">
        <v>51</v>
      </c>
      <c r="E26" s="30">
        <v>44.098039215686278</v>
      </c>
      <c r="F26" s="30">
        <v>75.612764769438442</v>
      </c>
      <c r="G26" s="28">
        <v>365</v>
      </c>
      <c r="H26" s="28">
        <v>1</v>
      </c>
      <c r="I26" s="3"/>
    </row>
    <row r="27" spans="1:9" ht="12.6" customHeight="1">
      <c r="A27" s="4" t="s">
        <v>4003</v>
      </c>
      <c r="B27" s="13" t="s">
        <v>1162</v>
      </c>
      <c r="C27" s="29">
        <v>0</v>
      </c>
      <c r="D27" s="28">
        <v>3</v>
      </c>
      <c r="E27" s="30">
        <v>184.66666666666666</v>
      </c>
      <c r="F27" s="30">
        <v>157.67159964094145</v>
      </c>
      <c r="G27" s="28">
        <v>321</v>
      </c>
      <c r="H27" s="28">
        <v>12</v>
      </c>
      <c r="I27" s="3"/>
    </row>
    <row r="28" spans="1:9" ht="12.6" customHeight="1">
      <c r="A28" s="4" t="s">
        <v>4004</v>
      </c>
      <c r="B28" s="13" t="s">
        <v>1163</v>
      </c>
      <c r="C28" s="29">
        <v>2</v>
      </c>
      <c r="D28" s="28">
        <v>197</v>
      </c>
      <c r="E28" s="30">
        <v>85.619289340101517</v>
      </c>
      <c r="F28" s="30">
        <v>628.54828872464213</v>
      </c>
      <c r="G28" s="28">
        <v>8760</v>
      </c>
      <c r="H28" s="28">
        <v>1</v>
      </c>
      <c r="I28" s="3"/>
    </row>
    <row r="29" spans="1:9" ht="12.6" customHeight="1">
      <c r="A29" s="4" t="s">
        <v>4005</v>
      </c>
      <c r="B29" s="13" t="s">
        <v>1164</v>
      </c>
      <c r="C29" s="29">
        <v>0</v>
      </c>
      <c r="D29" s="28">
        <v>1</v>
      </c>
      <c r="E29" s="30">
        <v>12</v>
      </c>
      <c r="F29" s="30" t="s">
        <v>961</v>
      </c>
      <c r="G29" s="28">
        <v>12</v>
      </c>
      <c r="H29" s="28">
        <v>12</v>
      </c>
      <c r="I29" s="3"/>
    </row>
    <row r="30" spans="1:9" ht="12.6" customHeight="1">
      <c r="A30" s="145" t="s">
        <v>4006</v>
      </c>
      <c r="B30" s="13" t="s">
        <v>1165</v>
      </c>
      <c r="C30" s="29">
        <v>1</v>
      </c>
      <c r="D30" s="28">
        <v>20</v>
      </c>
      <c r="E30" s="30">
        <v>95.75</v>
      </c>
      <c r="F30" s="30">
        <v>241.0832734489104</v>
      </c>
      <c r="G30" s="28">
        <v>1095</v>
      </c>
      <c r="H30" s="28">
        <v>1</v>
      </c>
      <c r="I30" s="3"/>
    </row>
    <row r="31" spans="1:9" ht="12.6" customHeight="1">
      <c r="A31" s="4" t="s">
        <v>4007</v>
      </c>
      <c r="B31" s="13" t="s">
        <v>1166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4008</v>
      </c>
      <c r="B32" s="13" t="s">
        <v>1167</v>
      </c>
      <c r="C32" s="29">
        <v>0</v>
      </c>
      <c r="D32" s="28">
        <v>5</v>
      </c>
      <c r="E32" s="30">
        <v>14</v>
      </c>
      <c r="F32" s="30">
        <v>19.50640920313116</v>
      </c>
      <c r="G32" s="28">
        <v>48</v>
      </c>
      <c r="H32" s="28">
        <v>2</v>
      </c>
      <c r="I32" s="3"/>
    </row>
    <row r="33" spans="1:9" ht="12.6" customHeight="1">
      <c r="A33" s="4" t="s">
        <v>4009</v>
      </c>
      <c r="B33" s="13" t="s">
        <v>1168</v>
      </c>
      <c r="C33" s="29">
        <v>0</v>
      </c>
      <c r="D33" s="28">
        <v>3</v>
      </c>
      <c r="E33" s="30">
        <v>8.6666666666666661</v>
      </c>
      <c r="F33" s="30">
        <v>5.7735026918962582</v>
      </c>
      <c r="G33" s="28">
        <v>12</v>
      </c>
      <c r="H33" s="28">
        <v>2</v>
      </c>
      <c r="I33" s="3"/>
    </row>
    <row r="34" spans="1:9" ht="12.6" customHeight="1">
      <c r="A34" s="4" t="s">
        <v>4010</v>
      </c>
      <c r="B34" s="13" t="s">
        <v>1169</v>
      </c>
      <c r="C34" s="29">
        <v>0</v>
      </c>
      <c r="D34" s="28">
        <v>3</v>
      </c>
      <c r="E34" s="30">
        <v>9.3333333333333339</v>
      </c>
      <c r="F34" s="30">
        <v>4.6188021535170058</v>
      </c>
      <c r="G34" s="28">
        <v>12</v>
      </c>
      <c r="H34" s="28">
        <v>4</v>
      </c>
      <c r="I34" s="3"/>
    </row>
    <row r="35" spans="1:9" ht="12.6" customHeight="1">
      <c r="A35" s="145" t="s">
        <v>4011</v>
      </c>
      <c r="B35" s="13" t="s">
        <v>1170</v>
      </c>
      <c r="C35" s="29">
        <v>10</v>
      </c>
      <c r="D35" s="28">
        <v>174</v>
      </c>
      <c r="E35" s="30">
        <v>341.60344827586209</v>
      </c>
      <c r="F35" s="30">
        <v>974.88017831370723</v>
      </c>
      <c r="G35" s="28">
        <v>8472</v>
      </c>
      <c r="H35" s="28">
        <v>1</v>
      </c>
      <c r="I35" s="3"/>
    </row>
    <row r="36" spans="1:9" ht="12.6" customHeight="1">
      <c r="A36" s="4" t="s">
        <v>4012</v>
      </c>
      <c r="B36" s="13" t="s">
        <v>695</v>
      </c>
      <c r="C36" s="29">
        <v>0</v>
      </c>
      <c r="D36" s="28">
        <v>19</v>
      </c>
      <c r="E36" s="30">
        <v>14.421052631578947</v>
      </c>
      <c r="F36" s="30">
        <v>18.913004901018901</v>
      </c>
      <c r="G36" s="28">
        <v>78</v>
      </c>
      <c r="H36" s="28">
        <v>1</v>
      </c>
      <c r="I36" s="3"/>
    </row>
    <row r="37" spans="1:9" ht="12.6" customHeight="1">
      <c r="A37" s="4" t="s">
        <v>4013</v>
      </c>
      <c r="B37" s="13" t="s">
        <v>1974</v>
      </c>
      <c r="C37" s="29">
        <v>1</v>
      </c>
      <c r="D37" s="28">
        <v>18</v>
      </c>
      <c r="E37" s="30">
        <v>33</v>
      </c>
      <c r="F37" s="30">
        <v>40.688197450424191</v>
      </c>
      <c r="G37" s="28">
        <v>161</v>
      </c>
      <c r="H37" s="28">
        <v>1</v>
      </c>
      <c r="I37" s="3"/>
    </row>
    <row r="38" spans="1:9" ht="12.6" customHeight="1">
      <c r="A38" s="4" t="s">
        <v>4014</v>
      </c>
      <c r="B38" s="13" t="s">
        <v>1975</v>
      </c>
      <c r="C38" s="29">
        <v>0</v>
      </c>
      <c r="D38" s="28">
        <v>2</v>
      </c>
      <c r="E38" s="30">
        <v>208</v>
      </c>
      <c r="F38" s="30">
        <v>222.03152929257593</v>
      </c>
      <c r="G38" s="28">
        <v>365</v>
      </c>
      <c r="H38" s="28">
        <v>51</v>
      </c>
      <c r="I38" s="3"/>
    </row>
    <row r="39" spans="1:9" ht="12.6" customHeight="1">
      <c r="A39" s="4" t="s">
        <v>4015</v>
      </c>
      <c r="B39" s="13" t="s">
        <v>1976</v>
      </c>
      <c r="C39" s="29">
        <v>0</v>
      </c>
      <c r="D39" s="28">
        <v>18</v>
      </c>
      <c r="E39" s="30">
        <v>1018.2222222222222</v>
      </c>
      <c r="F39" s="30">
        <v>2817.7001793401646</v>
      </c>
      <c r="G39" s="28">
        <v>8760</v>
      </c>
      <c r="H39" s="28">
        <v>1</v>
      </c>
      <c r="I39" s="3"/>
    </row>
    <row r="40" spans="1:9" ht="12.6" customHeight="1">
      <c r="A40" s="4" t="s">
        <v>4016</v>
      </c>
      <c r="B40" s="13" t="s">
        <v>1977</v>
      </c>
      <c r="C40" s="29">
        <v>0</v>
      </c>
      <c r="D40" s="28">
        <v>160</v>
      </c>
      <c r="E40" s="30">
        <v>324.25</v>
      </c>
      <c r="F40" s="30">
        <v>1528.6707918767556</v>
      </c>
      <c r="G40" s="28">
        <v>8760</v>
      </c>
      <c r="H40" s="28">
        <v>1</v>
      </c>
      <c r="I40" s="3"/>
    </row>
    <row r="41" spans="1:9" ht="12.6" customHeight="1">
      <c r="A41" s="4" t="s">
        <v>4017</v>
      </c>
      <c r="B41" s="13" t="s">
        <v>1978</v>
      </c>
      <c r="C41" s="29">
        <v>0</v>
      </c>
      <c r="D41" s="28">
        <v>11</v>
      </c>
      <c r="E41" s="30">
        <v>29.454545454545453</v>
      </c>
      <c r="F41" s="30">
        <v>70.860939362054239</v>
      </c>
      <c r="G41" s="28">
        <v>242</v>
      </c>
      <c r="H41" s="28">
        <v>1</v>
      </c>
      <c r="I41" s="3"/>
    </row>
    <row r="42" spans="1:9" ht="12.6" customHeight="1">
      <c r="A42" s="4" t="s">
        <v>4018</v>
      </c>
      <c r="B42" s="13" t="s">
        <v>1979</v>
      </c>
      <c r="C42" s="29">
        <v>0</v>
      </c>
      <c r="D42" s="28">
        <v>3</v>
      </c>
      <c r="E42" s="30">
        <v>39</v>
      </c>
      <c r="F42" s="30">
        <v>23.388031127053001</v>
      </c>
      <c r="G42" s="28">
        <v>53</v>
      </c>
      <c r="H42" s="28">
        <v>12</v>
      </c>
      <c r="I42" s="3"/>
    </row>
    <row r="43" spans="1:9" ht="12.6" customHeight="1">
      <c r="A43" s="4" t="s">
        <v>4019</v>
      </c>
      <c r="B43" s="13" t="s">
        <v>1980</v>
      </c>
      <c r="C43" s="29">
        <v>0</v>
      </c>
      <c r="D43" s="28">
        <v>10</v>
      </c>
      <c r="E43" s="30">
        <v>215.5</v>
      </c>
      <c r="F43" s="30">
        <v>330.79172702270938</v>
      </c>
      <c r="G43" s="28">
        <v>1077</v>
      </c>
      <c r="H43" s="28">
        <v>12</v>
      </c>
      <c r="I43" s="3"/>
    </row>
    <row r="44" spans="1:9" ht="12.6" customHeight="1">
      <c r="A44" s="4" t="s">
        <v>4020</v>
      </c>
      <c r="B44" s="13" t="s">
        <v>1981</v>
      </c>
      <c r="C44" s="29">
        <v>0</v>
      </c>
      <c r="D44" s="28">
        <v>3</v>
      </c>
      <c r="E44" s="30">
        <v>22</v>
      </c>
      <c r="F44" s="30">
        <v>27.404379212089442</v>
      </c>
      <c r="G44" s="28">
        <v>53</v>
      </c>
      <c r="H44" s="28">
        <v>1</v>
      </c>
      <c r="I44" s="3"/>
    </row>
    <row r="45" spans="1:9" ht="12.6" customHeight="1">
      <c r="A45" s="4" t="s">
        <v>4021</v>
      </c>
      <c r="B45" s="13" t="s">
        <v>1982</v>
      </c>
      <c r="C45" s="29">
        <v>1</v>
      </c>
      <c r="D45" s="28">
        <v>16</v>
      </c>
      <c r="E45" s="30">
        <v>122</v>
      </c>
      <c r="F45" s="30">
        <v>252.94030916403975</v>
      </c>
      <c r="G45" s="28">
        <v>960</v>
      </c>
      <c r="H45" s="28">
        <v>2</v>
      </c>
      <c r="I45" s="3"/>
    </row>
    <row r="46" spans="1:9" ht="12.6" customHeight="1">
      <c r="A46" s="4" t="s">
        <v>4022</v>
      </c>
      <c r="B46" s="13" t="s">
        <v>1983</v>
      </c>
      <c r="C46" s="29">
        <v>2</v>
      </c>
      <c r="D46" s="28">
        <v>107</v>
      </c>
      <c r="E46" s="30">
        <v>165.53271028037383</v>
      </c>
      <c r="F46" s="30">
        <v>874.08453800551865</v>
      </c>
      <c r="G46" s="28">
        <v>7920</v>
      </c>
      <c r="H46" s="28">
        <v>1</v>
      </c>
      <c r="I46" s="3"/>
    </row>
    <row r="47" spans="1:9" ht="12.6" customHeight="1">
      <c r="A47" s="4" t="s">
        <v>4023</v>
      </c>
      <c r="B47" s="13" t="s">
        <v>1984</v>
      </c>
      <c r="C47" s="29">
        <v>0</v>
      </c>
      <c r="D47" s="28">
        <v>8</v>
      </c>
      <c r="E47" s="30">
        <v>1160.375</v>
      </c>
      <c r="F47" s="30">
        <v>3034.4487820219151</v>
      </c>
      <c r="G47" s="28">
        <v>8664</v>
      </c>
      <c r="H47" s="28">
        <v>4</v>
      </c>
      <c r="I47" s="3"/>
    </row>
    <row r="48" spans="1:9" ht="12.6" customHeight="1">
      <c r="A48" s="4" t="s">
        <v>4024</v>
      </c>
      <c r="B48" s="13" t="s">
        <v>1985</v>
      </c>
      <c r="C48" s="29">
        <v>0</v>
      </c>
      <c r="D48" s="28">
        <v>6</v>
      </c>
      <c r="E48" s="30">
        <v>106.66666666666667</v>
      </c>
      <c r="F48" s="30">
        <v>135.82734138113233</v>
      </c>
      <c r="G48" s="28">
        <v>340</v>
      </c>
      <c r="H48" s="28">
        <v>1</v>
      </c>
      <c r="I48" s="3"/>
    </row>
    <row r="49" spans="1:9" ht="12.6" customHeight="1">
      <c r="A49" s="4" t="s">
        <v>4025</v>
      </c>
      <c r="B49" s="13" t="s">
        <v>1986</v>
      </c>
      <c r="C49" s="29">
        <v>0</v>
      </c>
      <c r="D49" s="28">
        <v>4</v>
      </c>
      <c r="E49" s="30">
        <v>1547</v>
      </c>
      <c r="F49" s="30">
        <v>2040.5232988949999</v>
      </c>
      <c r="G49" s="28">
        <v>4543</v>
      </c>
      <c r="H49" s="28">
        <v>13</v>
      </c>
      <c r="I49" s="3"/>
    </row>
    <row r="50" spans="1:9" ht="12.6" customHeight="1">
      <c r="A50" s="4" t="s">
        <v>4026</v>
      </c>
      <c r="B50" s="13" t="s">
        <v>1987</v>
      </c>
      <c r="C50" s="29">
        <v>3</v>
      </c>
      <c r="D50" s="28">
        <v>33</v>
      </c>
      <c r="E50" s="30">
        <v>78.484848484848484</v>
      </c>
      <c r="F50" s="30">
        <v>110.55431957077741</v>
      </c>
      <c r="G50" s="28">
        <v>365</v>
      </c>
      <c r="H50" s="28">
        <v>2</v>
      </c>
      <c r="I50" s="3"/>
    </row>
    <row r="51" spans="1:9" ht="12.6" customHeight="1">
      <c r="A51" s="4" t="s">
        <v>4027</v>
      </c>
      <c r="B51" s="13" t="s">
        <v>831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4028</v>
      </c>
      <c r="B52" s="13" t="s">
        <v>2648</v>
      </c>
      <c r="C52" s="29">
        <v>1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4029</v>
      </c>
      <c r="B53" s="13" t="s">
        <v>2649</v>
      </c>
      <c r="C53" s="29">
        <v>0</v>
      </c>
      <c r="D53" s="28">
        <v>2</v>
      </c>
      <c r="E53" s="30">
        <v>144</v>
      </c>
      <c r="F53" s="30">
        <v>178.19090885900997</v>
      </c>
      <c r="G53" s="28">
        <v>270</v>
      </c>
      <c r="H53" s="28">
        <v>18</v>
      </c>
      <c r="I53" s="3"/>
    </row>
    <row r="54" spans="1:9" ht="12.6" customHeight="1">
      <c r="A54" s="4" t="s">
        <v>4030</v>
      </c>
      <c r="B54" s="13" t="s">
        <v>2650</v>
      </c>
      <c r="C54" s="29">
        <v>0</v>
      </c>
      <c r="D54" s="28">
        <v>7</v>
      </c>
      <c r="E54" s="30">
        <v>52.714285714285715</v>
      </c>
      <c r="F54" s="30">
        <v>82.265250431585201</v>
      </c>
      <c r="G54" s="28">
        <v>237</v>
      </c>
      <c r="H54" s="28">
        <v>12</v>
      </c>
      <c r="I54" s="3"/>
    </row>
    <row r="55" spans="1:9" ht="12.6" customHeight="1">
      <c r="A55" s="4" t="s">
        <v>4031</v>
      </c>
      <c r="B55" s="13" t="s">
        <v>2651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4032</v>
      </c>
      <c r="B56" s="13" t="s">
        <v>2652</v>
      </c>
      <c r="C56" s="29">
        <v>0</v>
      </c>
      <c r="D56" s="28">
        <v>5</v>
      </c>
      <c r="E56" s="30">
        <v>10.199999999999999</v>
      </c>
      <c r="F56" s="30">
        <v>4.6043457732885349</v>
      </c>
      <c r="G56" s="28">
        <v>13</v>
      </c>
      <c r="H56" s="28">
        <v>2</v>
      </c>
      <c r="I56" s="3"/>
    </row>
    <row r="57" spans="1:9" ht="12.6" customHeight="1">
      <c r="A57" s="4" t="s">
        <v>4033</v>
      </c>
      <c r="B57" s="13" t="s">
        <v>5976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4034</v>
      </c>
      <c r="B58" s="13" t="s">
        <v>5977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4035</v>
      </c>
      <c r="B59" s="13" t="s">
        <v>5978</v>
      </c>
      <c r="C59" s="29">
        <v>1</v>
      </c>
      <c r="D59" s="28">
        <v>150</v>
      </c>
      <c r="E59" s="30">
        <v>204.47333333333333</v>
      </c>
      <c r="F59" s="30">
        <v>986.65404813111286</v>
      </c>
      <c r="G59" s="28">
        <v>8760</v>
      </c>
      <c r="H59" s="28">
        <v>1</v>
      </c>
      <c r="I59" s="3"/>
    </row>
    <row r="60" spans="1:9" ht="12.6" customHeight="1">
      <c r="A60" s="4" t="s">
        <v>4036</v>
      </c>
      <c r="B60" s="13" t="s">
        <v>5979</v>
      </c>
      <c r="C60" s="29">
        <v>3</v>
      </c>
      <c r="D60" s="28">
        <v>123</v>
      </c>
      <c r="E60" s="30">
        <v>58.154471544715449</v>
      </c>
      <c r="F60" s="30">
        <v>135.86070690475989</v>
      </c>
      <c r="G60" s="28">
        <v>999</v>
      </c>
      <c r="H60" s="28">
        <v>1</v>
      </c>
      <c r="I60" s="3"/>
    </row>
    <row r="61" spans="1:9" ht="12.6" customHeight="1">
      <c r="A61" s="4" t="s">
        <v>4037</v>
      </c>
      <c r="B61" s="13" t="s">
        <v>5980</v>
      </c>
      <c r="C61" s="29">
        <v>0</v>
      </c>
      <c r="D61" s="28">
        <v>8</v>
      </c>
      <c r="E61" s="30">
        <v>64.25</v>
      </c>
      <c r="F61" s="30">
        <v>121.55040106885703</v>
      </c>
      <c r="G61" s="28">
        <v>360</v>
      </c>
      <c r="H61" s="28">
        <v>1</v>
      </c>
      <c r="I61" s="3"/>
    </row>
    <row r="62" spans="1:9" ht="12.6" customHeight="1">
      <c r="A62" s="4" t="s">
        <v>4038</v>
      </c>
      <c r="B62" s="13" t="s">
        <v>5981</v>
      </c>
      <c r="C62" s="29">
        <v>0</v>
      </c>
      <c r="D62" s="28">
        <v>8</v>
      </c>
      <c r="E62" s="30">
        <v>50.25</v>
      </c>
      <c r="F62" s="30">
        <v>124.43099062762231</v>
      </c>
      <c r="G62" s="28">
        <v>358</v>
      </c>
      <c r="H62" s="28">
        <v>1</v>
      </c>
      <c r="I62" s="3"/>
    </row>
    <row r="63" spans="1:9" ht="12.6" customHeight="1">
      <c r="A63" s="4" t="s">
        <v>4039</v>
      </c>
      <c r="B63" s="13" t="s">
        <v>5982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4040</v>
      </c>
      <c r="B64" s="13" t="s">
        <v>5983</v>
      </c>
      <c r="C64" s="29">
        <v>1</v>
      </c>
      <c r="D64" s="28">
        <v>26</v>
      </c>
      <c r="E64" s="30">
        <v>101.26923076923077</v>
      </c>
      <c r="F64" s="30">
        <v>126.55008737802046</v>
      </c>
      <c r="G64" s="28">
        <v>471</v>
      </c>
      <c r="H64" s="28">
        <v>12</v>
      </c>
      <c r="I64" s="3"/>
    </row>
    <row r="65" spans="1:9" ht="12.6" customHeight="1">
      <c r="A65" s="4" t="s">
        <v>4041</v>
      </c>
      <c r="B65" s="13" t="s">
        <v>5984</v>
      </c>
      <c r="C65" s="29">
        <v>0</v>
      </c>
      <c r="D65" s="28">
        <v>42</v>
      </c>
      <c r="E65" s="30">
        <v>13.666666666666666</v>
      </c>
      <c r="F65" s="30">
        <v>13.275075980062139</v>
      </c>
      <c r="G65" s="28">
        <v>53</v>
      </c>
      <c r="H65" s="28">
        <v>1</v>
      </c>
      <c r="I65" s="3"/>
    </row>
    <row r="66" spans="1:9" ht="12.6" customHeight="1">
      <c r="A66" s="4" t="s">
        <v>4042</v>
      </c>
      <c r="B66" s="13" t="s">
        <v>80</v>
      </c>
      <c r="C66" s="29">
        <v>0</v>
      </c>
      <c r="D66" s="28">
        <v>2</v>
      </c>
      <c r="E66" s="30">
        <v>29</v>
      </c>
      <c r="F66" s="30">
        <v>24.041630560342615</v>
      </c>
      <c r="G66" s="28">
        <v>46</v>
      </c>
      <c r="H66" s="28">
        <v>12</v>
      </c>
      <c r="I66" s="3"/>
    </row>
    <row r="67" spans="1:9" ht="12.6" customHeight="1">
      <c r="A67" s="4" t="s">
        <v>4043</v>
      </c>
      <c r="B67" s="13" t="s">
        <v>81</v>
      </c>
      <c r="C67" s="29">
        <v>0</v>
      </c>
      <c r="D67" s="28">
        <v>3</v>
      </c>
      <c r="E67" s="30">
        <v>25.666666666666668</v>
      </c>
      <c r="F67" s="30">
        <v>23.671361036774655</v>
      </c>
      <c r="G67" s="28">
        <v>53</v>
      </c>
      <c r="H67" s="28">
        <v>12</v>
      </c>
      <c r="I67" s="3"/>
    </row>
    <row r="68" spans="1:9" ht="12.6" customHeight="1">
      <c r="A68" s="4" t="s">
        <v>4044</v>
      </c>
      <c r="B68" s="13" t="s">
        <v>82</v>
      </c>
      <c r="C68" s="29">
        <v>0</v>
      </c>
      <c r="D68" s="28">
        <v>63</v>
      </c>
      <c r="E68" s="30">
        <v>152.22222222222223</v>
      </c>
      <c r="F68" s="30">
        <v>1071.3356217063435</v>
      </c>
      <c r="G68" s="28">
        <v>8520</v>
      </c>
      <c r="H68" s="28">
        <v>1</v>
      </c>
      <c r="I68" s="3"/>
    </row>
    <row r="69" spans="1:9" ht="12.6" customHeight="1">
      <c r="A69" s="4" t="s">
        <v>4045</v>
      </c>
      <c r="B69" s="13" t="s">
        <v>83</v>
      </c>
      <c r="C69" s="29">
        <v>1</v>
      </c>
      <c r="D69" s="28">
        <v>44</v>
      </c>
      <c r="E69" s="30">
        <v>234.97727272727272</v>
      </c>
      <c r="F69" s="30">
        <v>1323.350583524003</v>
      </c>
      <c r="G69" s="28">
        <v>8760</v>
      </c>
      <c r="H69" s="28">
        <v>1</v>
      </c>
      <c r="I69" s="3"/>
    </row>
    <row r="70" spans="1:9" ht="12.6" customHeight="1">
      <c r="A70" s="4" t="s">
        <v>4046</v>
      </c>
      <c r="B70" s="13" t="s">
        <v>1662</v>
      </c>
      <c r="C70" s="29">
        <v>0</v>
      </c>
      <c r="D70" s="28">
        <v>44</v>
      </c>
      <c r="E70" s="30">
        <v>6.9772727272727275</v>
      </c>
      <c r="F70" s="30">
        <v>9.2220379031253579</v>
      </c>
      <c r="G70" s="28">
        <v>48</v>
      </c>
      <c r="H70" s="28">
        <v>1</v>
      </c>
      <c r="I70" s="3"/>
    </row>
    <row r="71" spans="1:9" ht="12.6" customHeight="1">
      <c r="A71" s="4" t="s">
        <v>4047</v>
      </c>
      <c r="B71" s="13" t="s">
        <v>481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4048</v>
      </c>
      <c r="B72" s="13" t="s">
        <v>482</v>
      </c>
      <c r="C72" s="29">
        <v>0</v>
      </c>
      <c r="D72" s="28">
        <v>4</v>
      </c>
      <c r="E72" s="30">
        <v>14.75</v>
      </c>
      <c r="F72" s="30">
        <v>20.822663934601003</v>
      </c>
      <c r="G72" s="28">
        <v>45</v>
      </c>
      <c r="H72" s="28">
        <v>1</v>
      </c>
      <c r="I72" s="3"/>
    </row>
    <row r="73" spans="1:9" ht="12.6" customHeight="1">
      <c r="A73" s="4" t="s">
        <v>4049</v>
      </c>
      <c r="B73" s="13" t="s">
        <v>483</v>
      </c>
      <c r="C73" s="29">
        <v>1</v>
      </c>
      <c r="D73" s="28">
        <v>62</v>
      </c>
      <c r="E73" s="30">
        <v>25.532258064516128</v>
      </c>
      <c r="F73" s="30">
        <v>61.785381512037688</v>
      </c>
      <c r="G73" s="28">
        <v>364</v>
      </c>
      <c r="H73" s="28">
        <v>1</v>
      </c>
      <c r="I73" s="3"/>
    </row>
    <row r="74" spans="1:9" ht="12.6" customHeight="1">
      <c r="A74" s="4" t="s">
        <v>4050</v>
      </c>
      <c r="B74" s="13" t="s">
        <v>484</v>
      </c>
      <c r="C74" s="29">
        <v>0</v>
      </c>
      <c r="D74" s="28">
        <v>17</v>
      </c>
      <c r="E74" s="30">
        <v>8.5882352941176467</v>
      </c>
      <c r="F74" s="30">
        <v>11.613886211823175</v>
      </c>
      <c r="G74" s="28">
        <v>49</v>
      </c>
      <c r="H74" s="28">
        <v>1</v>
      </c>
      <c r="I74" s="3"/>
    </row>
    <row r="75" spans="1:9" ht="12.6" customHeight="1">
      <c r="A75" s="4" t="s">
        <v>4051</v>
      </c>
      <c r="B75" s="13" t="s">
        <v>485</v>
      </c>
      <c r="C75" s="29">
        <v>0</v>
      </c>
      <c r="D75" s="28">
        <v>9</v>
      </c>
      <c r="E75" s="30">
        <v>22.111111111111111</v>
      </c>
      <c r="F75" s="30">
        <v>18.570436481437671</v>
      </c>
      <c r="G75" s="28">
        <v>48</v>
      </c>
      <c r="H75" s="28">
        <v>1</v>
      </c>
      <c r="I75" s="3"/>
    </row>
    <row r="76" spans="1:9" ht="12.6" customHeight="1">
      <c r="A76" s="4" t="s">
        <v>4052</v>
      </c>
      <c r="B76" s="13" t="s">
        <v>486</v>
      </c>
      <c r="C76" s="29">
        <v>2</v>
      </c>
      <c r="D76" s="28">
        <v>84</v>
      </c>
      <c r="E76" s="30">
        <v>72.214285714285708</v>
      </c>
      <c r="F76" s="30">
        <v>150.53103361970307</v>
      </c>
      <c r="G76" s="28">
        <v>1095</v>
      </c>
      <c r="H76" s="28">
        <v>1</v>
      </c>
      <c r="I76" s="3"/>
    </row>
    <row r="77" spans="1:9" ht="12.6" customHeight="1">
      <c r="A77" s="4" t="s">
        <v>4053</v>
      </c>
      <c r="B77" s="13" t="s">
        <v>487</v>
      </c>
      <c r="C77" s="29">
        <v>0</v>
      </c>
      <c r="D77" s="28">
        <v>56</v>
      </c>
      <c r="E77" s="30">
        <v>49.107142857142854</v>
      </c>
      <c r="F77" s="30">
        <v>135.75146790720547</v>
      </c>
      <c r="G77" s="28">
        <v>999</v>
      </c>
      <c r="H77" s="28">
        <v>1</v>
      </c>
      <c r="I77" s="3"/>
    </row>
    <row r="78" spans="1:9" ht="12.6" customHeight="1">
      <c r="A78" s="145" t="s">
        <v>4054</v>
      </c>
      <c r="B78" s="13" t="s">
        <v>1283</v>
      </c>
      <c r="C78" s="29">
        <v>0</v>
      </c>
      <c r="D78" s="28">
        <v>374</v>
      </c>
      <c r="E78" s="30">
        <v>56.842245989304814</v>
      </c>
      <c r="F78" s="30">
        <v>457.76370882438664</v>
      </c>
      <c r="G78" s="28">
        <v>8760</v>
      </c>
      <c r="H78" s="28">
        <v>1</v>
      </c>
      <c r="I78" s="3"/>
    </row>
    <row r="79" spans="1:9" ht="12.6" customHeight="1">
      <c r="A79" s="4" t="s">
        <v>4055</v>
      </c>
      <c r="B79" s="13" t="s">
        <v>1284</v>
      </c>
      <c r="C79" s="29">
        <v>0</v>
      </c>
      <c r="D79" s="28">
        <v>1</v>
      </c>
      <c r="E79" s="30">
        <v>42</v>
      </c>
      <c r="F79" s="30" t="s">
        <v>961</v>
      </c>
      <c r="G79" s="28">
        <v>42</v>
      </c>
      <c r="H79" s="28">
        <v>42</v>
      </c>
      <c r="I79" s="3"/>
    </row>
    <row r="80" spans="1:9" ht="12.6" customHeight="1">
      <c r="A80" s="4" t="s">
        <v>4056</v>
      </c>
      <c r="B80" s="13" t="s">
        <v>1285</v>
      </c>
      <c r="C80" s="29">
        <v>1</v>
      </c>
      <c r="D80" s="28">
        <v>22</v>
      </c>
      <c r="E80" s="30">
        <v>36.68181818181818</v>
      </c>
      <c r="F80" s="30">
        <v>72.102695520338912</v>
      </c>
      <c r="G80" s="28">
        <v>346</v>
      </c>
      <c r="H80" s="28">
        <v>1</v>
      </c>
      <c r="I80" s="3"/>
    </row>
    <row r="81" spans="1:9" ht="12.6" customHeight="1">
      <c r="A81" s="145" t="s">
        <v>4057</v>
      </c>
      <c r="B81" s="13" t="s">
        <v>1286</v>
      </c>
      <c r="C81" s="29">
        <v>0</v>
      </c>
      <c r="D81" s="28">
        <v>5</v>
      </c>
      <c r="E81" s="30">
        <v>142.80000000000001</v>
      </c>
      <c r="F81" s="30">
        <v>152.36042793323995</v>
      </c>
      <c r="G81" s="28">
        <v>361</v>
      </c>
      <c r="H81" s="28">
        <v>6</v>
      </c>
      <c r="I81" s="3"/>
    </row>
    <row r="82" spans="1:9" ht="12.6" customHeight="1">
      <c r="A82" s="4" t="s">
        <v>4058</v>
      </c>
      <c r="B82" s="13" t="s">
        <v>5444</v>
      </c>
      <c r="C82" s="29">
        <v>0</v>
      </c>
      <c r="D82" s="28">
        <v>138</v>
      </c>
      <c r="E82" s="30">
        <v>16.492753623188406</v>
      </c>
      <c r="F82" s="30">
        <v>25.372048065127643</v>
      </c>
      <c r="G82" s="28">
        <v>250</v>
      </c>
      <c r="H82" s="28">
        <v>1</v>
      </c>
      <c r="I82" s="3"/>
    </row>
    <row r="83" spans="1:9" ht="12.6" customHeight="1">
      <c r="A83" s="4" t="s">
        <v>4059</v>
      </c>
      <c r="B83" s="13" t="s">
        <v>5445</v>
      </c>
      <c r="C83" s="29">
        <v>3</v>
      </c>
      <c r="D83" s="28">
        <v>889</v>
      </c>
      <c r="E83" s="30">
        <v>34.22609673790776</v>
      </c>
      <c r="F83" s="30">
        <v>206.39989381063202</v>
      </c>
      <c r="G83" s="28">
        <v>5856</v>
      </c>
      <c r="H83" s="28">
        <v>1</v>
      </c>
      <c r="I83" s="3"/>
    </row>
    <row r="84" spans="1:9" ht="12.6" customHeight="1">
      <c r="A84" s="145" t="s">
        <v>4060</v>
      </c>
      <c r="B84" s="13" t="s">
        <v>5446</v>
      </c>
      <c r="C84" s="29">
        <v>0</v>
      </c>
      <c r="D84" s="28">
        <v>329</v>
      </c>
      <c r="E84" s="30">
        <v>28.887537993920972</v>
      </c>
      <c r="F84" s="30">
        <v>65.944563721877998</v>
      </c>
      <c r="G84" s="28">
        <v>512</v>
      </c>
      <c r="H84" s="28">
        <v>1</v>
      </c>
      <c r="I84" s="3"/>
    </row>
    <row r="85" spans="1:9" ht="12.6" customHeight="1">
      <c r="A85" s="4" t="s">
        <v>4061</v>
      </c>
      <c r="B85" s="13" t="s">
        <v>5447</v>
      </c>
      <c r="C85" s="29">
        <v>1</v>
      </c>
      <c r="D85" s="28">
        <v>531</v>
      </c>
      <c r="E85" s="30">
        <v>14.1939736346516</v>
      </c>
      <c r="F85" s="30">
        <v>26.492541517703206</v>
      </c>
      <c r="G85" s="28">
        <v>365</v>
      </c>
      <c r="H85" s="28">
        <v>1</v>
      </c>
      <c r="I85" s="3"/>
    </row>
    <row r="86" spans="1:9" ht="12.6" customHeight="1">
      <c r="A86" s="4" t="s">
        <v>4062</v>
      </c>
      <c r="B86" s="13" t="s">
        <v>5448</v>
      </c>
      <c r="C86" s="29">
        <v>0</v>
      </c>
      <c r="D86" s="28">
        <v>99</v>
      </c>
      <c r="E86" s="30">
        <v>14.515151515151516</v>
      </c>
      <c r="F86" s="30">
        <v>12.411617037147453</v>
      </c>
      <c r="G86" s="28">
        <v>72</v>
      </c>
      <c r="H86" s="28">
        <v>1</v>
      </c>
      <c r="I86" s="3"/>
    </row>
    <row r="87" spans="1:9" ht="12.6" customHeight="1">
      <c r="A87" s="4" t="s">
        <v>4063</v>
      </c>
      <c r="B87" s="13" t="s">
        <v>5449</v>
      </c>
      <c r="C87" s="29">
        <v>1</v>
      </c>
      <c r="D87" s="28">
        <v>112</v>
      </c>
      <c r="E87" s="30">
        <v>19.178571428571427</v>
      </c>
      <c r="F87" s="30">
        <v>20.420010626266432</v>
      </c>
      <c r="G87" s="28">
        <v>156</v>
      </c>
      <c r="H87" s="28">
        <v>1</v>
      </c>
      <c r="I87" s="3"/>
    </row>
    <row r="88" spans="1:9" ht="12.6" customHeight="1">
      <c r="A88" s="4" t="s">
        <v>4064</v>
      </c>
      <c r="B88" s="13" t="s">
        <v>3246</v>
      </c>
      <c r="C88" s="29">
        <v>0</v>
      </c>
      <c r="D88" s="28">
        <v>242</v>
      </c>
      <c r="E88" s="30">
        <v>15.454545454545455</v>
      </c>
      <c r="F88" s="30">
        <v>26.969323282949631</v>
      </c>
      <c r="G88" s="28">
        <v>365</v>
      </c>
      <c r="H88" s="28">
        <v>1</v>
      </c>
      <c r="I88" s="3"/>
    </row>
    <row r="89" spans="1:9" ht="12.6" customHeight="1">
      <c r="A89" s="4" t="s">
        <v>4065</v>
      </c>
      <c r="B89" s="13" t="s">
        <v>526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4066</v>
      </c>
      <c r="B90" s="13" t="s">
        <v>527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4067</v>
      </c>
      <c r="B91" s="13" t="s">
        <v>528</v>
      </c>
      <c r="C91" s="29">
        <v>0</v>
      </c>
      <c r="D91" s="28">
        <v>150</v>
      </c>
      <c r="E91" s="30">
        <v>30.18</v>
      </c>
      <c r="F91" s="30">
        <v>72.51809031420224</v>
      </c>
      <c r="G91" s="28">
        <v>624</v>
      </c>
      <c r="H91" s="28">
        <v>1</v>
      </c>
      <c r="I91" s="3"/>
    </row>
    <row r="92" spans="1:9" ht="12.6" customHeight="1">
      <c r="A92" s="145" t="s">
        <v>4068</v>
      </c>
      <c r="B92" s="13" t="s">
        <v>529</v>
      </c>
      <c r="C92" s="29">
        <v>0</v>
      </c>
      <c r="D92" s="28">
        <v>1</v>
      </c>
      <c r="E92" s="30">
        <v>12</v>
      </c>
      <c r="F92" s="30" t="s">
        <v>961</v>
      </c>
      <c r="G92" s="28">
        <v>12</v>
      </c>
      <c r="H92" s="28">
        <v>12</v>
      </c>
      <c r="I92" s="3"/>
    </row>
    <row r="93" spans="1:9" ht="12.6" customHeight="1">
      <c r="A93" s="4" t="s">
        <v>4069</v>
      </c>
      <c r="B93" s="13" t="s">
        <v>530</v>
      </c>
      <c r="C93" s="29">
        <v>0</v>
      </c>
      <c r="D93" s="28">
        <v>158</v>
      </c>
      <c r="E93" s="30">
        <v>29.683544303797468</v>
      </c>
      <c r="F93" s="30">
        <v>51.856500751211946</v>
      </c>
      <c r="G93" s="28">
        <v>365</v>
      </c>
      <c r="H93" s="28">
        <v>1</v>
      </c>
      <c r="I93" s="3"/>
    </row>
    <row r="94" spans="1:9" ht="12.6" customHeight="1">
      <c r="A94" s="145" t="s">
        <v>4070</v>
      </c>
      <c r="B94" s="13" t="s">
        <v>531</v>
      </c>
      <c r="C94" s="29">
        <v>0</v>
      </c>
      <c r="D94" s="28">
        <v>41</v>
      </c>
      <c r="E94" s="30">
        <v>240.60975609756099</v>
      </c>
      <c r="F94" s="30">
        <v>1365.3773448766606</v>
      </c>
      <c r="G94" s="28">
        <v>8760</v>
      </c>
      <c r="H94" s="28">
        <v>1</v>
      </c>
      <c r="I94" s="3"/>
    </row>
    <row r="95" spans="1:9" ht="12.6" customHeight="1">
      <c r="A95" s="4" t="s">
        <v>4071</v>
      </c>
      <c r="B95" s="13" t="s">
        <v>532</v>
      </c>
      <c r="C95" s="29">
        <v>1</v>
      </c>
      <c r="D95" s="28">
        <v>5</v>
      </c>
      <c r="E95" s="30">
        <v>12.4</v>
      </c>
      <c r="F95" s="30">
        <v>7.7974354758471707</v>
      </c>
      <c r="G95" s="28">
        <v>24</v>
      </c>
      <c r="H95" s="28">
        <v>2</v>
      </c>
      <c r="I95" s="3"/>
    </row>
    <row r="96" spans="1:9" ht="12.6" customHeight="1">
      <c r="A96" s="4" t="s">
        <v>4072</v>
      </c>
      <c r="B96" s="13" t="s">
        <v>533</v>
      </c>
      <c r="C96" s="29">
        <v>0</v>
      </c>
      <c r="D96" s="28">
        <v>16</v>
      </c>
      <c r="E96" s="30">
        <v>11.25</v>
      </c>
      <c r="F96" s="30">
        <v>11.357816691600547</v>
      </c>
      <c r="G96" s="28">
        <v>50</v>
      </c>
      <c r="H96" s="28">
        <v>1</v>
      </c>
      <c r="I96" s="3"/>
    </row>
    <row r="97" spans="1:9" ht="12.6" customHeight="1">
      <c r="A97" s="145" t="s">
        <v>4073</v>
      </c>
      <c r="B97" s="13" t="s">
        <v>534</v>
      </c>
      <c r="C97" s="29">
        <v>0</v>
      </c>
      <c r="D97" s="28">
        <v>3</v>
      </c>
      <c r="E97" s="30">
        <v>23.333333333333332</v>
      </c>
      <c r="F97" s="30">
        <v>12.055427546683417</v>
      </c>
      <c r="G97" s="28">
        <v>36</v>
      </c>
      <c r="H97" s="28">
        <v>12</v>
      </c>
      <c r="I97" s="3"/>
    </row>
    <row r="98" spans="1:9" ht="12.6" customHeight="1">
      <c r="A98" s="4" t="s">
        <v>4074</v>
      </c>
      <c r="B98" s="13" t="s">
        <v>535</v>
      </c>
      <c r="C98" s="29">
        <v>0</v>
      </c>
      <c r="D98" s="28">
        <v>1</v>
      </c>
      <c r="E98" s="30">
        <v>12</v>
      </c>
      <c r="F98" s="30" t="s">
        <v>961</v>
      </c>
      <c r="G98" s="28">
        <v>12</v>
      </c>
      <c r="H98" s="28">
        <v>12</v>
      </c>
      <c r="I98" s="3"/>
    </row>
    <row r="99" spans="1:9" ht="12.6" customHeight="1">
      <c r="A99" s="145" t="s">
        <v>4075</v>
      </c>
      <c r="B99" s="13" t="s">
        <v>536</v>
      </c>
      <c r="C99" s="29">
        <v>0</v>
      </c>
      <c r="D99" s="28">
        <v>38</v>
      </c>
      <c r="E99" s="30">
        <v>14.421052631578947</v>
      </c>
      <c r="F99" s="30">
        <v>11.867811517435356</v>
      </c>
      <c r="G99" s="28">
        <v>48</v>
      </c>
      <c r="H99" s="28">
        <v>1</v>
      </c>
      <c r="I99" s="3"/>
    </row>
    <row r="100" spans="1:9" ht="12.6" customHeight="1">
      <c r="A100" s="4" t="s">
        <v>4076</v>
      </c>
      <c r="B100" s="13" t="s">
        <v>537</v>
      </c>
      <c r="C100" s="29">
        <v>1</v>
      </c>
      <c r="D100" s="28">
        <v>465</v>
      </c>
      <c r="E100" s="30">
        <v>38.716129032258067</v>
      </c>
      <c r="F100" s="30">
        <v>411.26719786132645</v>
      </c>
      <c r="G100" s="28">
        <v>8760</v>
      </c>
      <c r="H100" s="28">
        <v>1</v>
      </c>
      <c r="I100" s="3"/>
    </row>
    <row r="101" spans="1:9" ht="12.6" customHeight="1">
      <c r="A101" s="4" t="s">
        <v>4077</v>
      </c>
      <c r="B101" s="13" t="s">
        <v>538</v>
      </c>
      <c r="C101" s="29">
        <v>0</v>
      </c>
      <c r="D101" s="28">
        <v>49</v>
      </c>
      <c r="E101" s="30">
        <v>14.183673469387756</v>
      </c>
      <c r="F101" s="30">
        <v>8.9807049402866923</v>
      </c>
      <c r="G101" s="28">
        <v>53</v>
      </c>
      <c r="H101" s="28">
        <v>1</v>
      </c>
      <c r="I101" s="3"/>
    </row>
    <row r="102" spans="1:9" ht="12.6" customHeight="1">
      <c r="A102" s="4" t="s">
        <v>4078</v>
      </c>
      <c r="B102" s="13" t="s">
        <v>539</v>
      </c>
      <c r="C102" s="29">
        <v>1</v>
      </c>
      <c r="D102" s="28">
        <v>51</v>
      </c>
      <c r="E102" s="30">
        <v>45.019607843137258</v>
      </c>
      <c r="F102" s="30">
        <v>83.039626732320627</v>
      </c>
      <c r="G102" s="28">
        <v>365</v>
      </c>
      <c r="H102" s="28">
        <v>1</v>
      </c>
      <c r="I102" s="3"/>
    </row>
    <row r="103" spans="1:9" ht="12.6" customHeight="1">
      <c r="A103" s="4" t="s">
        <v>4079</v>
      </c>
      <c r="B103" s="13" t="s">
        <v>540</v>
      </c>
      <c r="C103" s="29">
        <v>0</v>
      </c>
      <c r="D103" s="28">
        <v>67</v>
      </c>
      <c r="E103" s="30">
        <v>6.4029850746268657</v>
      </c>
      <c r="F103" s="30">
        <v>8.6340757282752651</v>
      </c>
      <c r="G103" s="28">
        <v>52</v>
      </c>
      <c r="H103" s="28">
        <v>1</v>
      </c>
      <c r="I103" s="3"/>
    </row>
    <row r="104" spans="1:9" ht="12.6" customHeight="1">
      <c r="A104" s="4" t="s">
        <v>4080</v>
      </c>
      <c r="B104" s="13" t="s">
        <v>541</v>
      </c>
      <c r="C104" s="29">
        <v>0</v>
      </c>
      <c r="D104" s="28">
        <v>6</v>
      </c>
      <c r="E104" s="30">
        <v>58.666666666666664</v>
      </c>
      <c r="F104" s="30">
        <v>92.283620793002413</v>
      </c>
      <c r="G104" s="28">
        <v>240</v>
      </c>
      <c r="H104" s="28">
        <v>4</v>
      </c>
      <c r="I104" s="3"/>
    </row>
    <row r="105" spans="1:9" ht="12.6" customHeight="1">
      <c r="A105" s="4" t="s">
        <v>4081</v>
      </c>
      <c r="B105" s="4" t="s">
        <v>542</v>
      </c>
      <c r="C105" s="28">
        <v>8</v>
      </c>
      <c r="D105" s="135">
        <v>4422</v>
      </c>
      <c r="E105" s="185">
        <v>25.404794210764361</v>
      </c>
      <c r="F105" s="185">
        <v>62.840353832147891</v>
      </c>
      <c r="G105" s="135">
        <v>2228</v>
      </c>
      <c r="H105" s="135">
        <v>1</v>
      </c>
      <c r="I105" s="8"/>
    </row>
    <row r="106" spans="1:9" ht="12.6" customHeight="1">
      <c r="A106" s="4" t="s">
        <v>4082</v>
      </c>
      <c r="B106" s="4" t="s">
        <v>543</v>
      </c>
      <c r="C106" s="28">
        <v>6</v>
      </c>
      <c r="D106" s="135">
        <v>1653</v>
      </c>
      <c r="E106" s="185">
        <v>67.372050816696913</v>
      </c>
      <c r="F106" s="185">
        <v>311.62898194853943</v>
      </c>
      <c r="G106" s="135">
        <v>8760</v>
      </c>
      <c r="H106" s="135">
        <v>1</v>
      </c>
      <c r="I106" s="8"/>
    </row>
    <row r="107" spans="1:9" ht="12.6" customHeight="1">
      <c r="A107" s="4" t="s">
        <v>4083</v>
      </c>
      <c r="B107" s="4" t="s">
        <v>544</v>
      </c>
      <c r="C107" s="28">
        <v>4</v>
      </c>
      <c r="D107" s="135">
        <v>126</v>
      </c>
      <c r="E107" s="185">
        <v>114.9047619047619</v>
      </c>
      <c r="F107" s="185">
        <v>750.26060995972784</v>
      </c>
      <c r="G107" s="135">
        <v>8404</v>
      </c>
      <c r="H107" s="135">
        <v>1</v>
      </c>
      <c r="I107" s="3"/>
    </row>
    <row r="108" spans="1:9" ht="12.6" customHeight="1">
      <c r="A108" s="4" t="s">
        <v>4084</v>
      </c>
      <c r="B108" s="4" t="s">
        <v>859</v>
      </c>
      <c r="C108" s="28">
        <v>1</v>
      </c>
      <c r="D108" s="135">
        <v>1193</v>
      </c>
      <c r="E108" s="185">
        <v>17.243084660519699</v>
      </c>
      <c r="F108" s="185">
        <v>24.993212257196209</v>
      </c>
      <c r="G108" s="135">
        <v>365</v>
      </c>
      <c r="H108" s="135">
        <v>1</v>
      </c>
      <c r="I108" s="3"/>
    </row>
    <row r="109" spans="1:9" ht="12.6" customHeight="1">
      <c r="A109" s="4" t="s">
        <v>4085</v>
      </c>
      <c r="B109" s="4" t="s">
        <v>860</v>
      </c>
      <c r="C109" s="28">
        <v>0</v>
      </c>
      <c r="D109" s="135">
        <v>7</v>
      </c>
      <c r="E109" s="185">
        <v>12</v>
      </c>
      <c r="F109" s="185">
        <v>0</v>
      </c>
      <c r="G109" s="135">
        <v>12</v>
      </c>
      <c r="H109" s="135">
        <v>12</v>
      </c>
      <c r="I109" s="3"/>
    </row>
    <row r="110" spans="1:9" ht="12.6" customHeight="1">
      <c r="A110" s="4" t="s">
        <v>4086</v>
      </c>
      <c r="B110" s="13" t="s">
        <v>861</v>
      </c>
      <c r="C110" s="29">
        <v>0</v>
      </c>
      <c r="D110" s="135">
        <v>156</v>
      </c>
      <c r="E110" s="185">
        <v>11.846153846153847</v>
      </c>
      <c r="F110" s="185">
        <v>8.1984686580768837</v>
      </c>
      <c r="G110" s="135">
        <v>52</v>
      </c>
      <c r="H110" s="135">
        <v>1</v>
      </c>
    </row>
    <row r="111" spans="1:9" ht="12.6" customHeight="1">
      <c r="A111" s="105" t="s">
        <v>4087</v>
      </c>
      <c r="B111" s="13" t="s">
        <v>862</v>
      </c>
      <c r="C111" s="29">
        <v>0</v>
      </c>
      <c r="D111" s="135">
        <v>12</v>
      </c>
      <c r="E111" s="185">
        <v>26.25</v>
      </c>
      <c r="F111" s="185">
        <v>41.427099167749432</v>
      </c>
      <c r="G111" s="135">
        <v>156</v>
      </c>
      <c r="H111" s="135">
        <v>1</v>
      </c>
    </row>
    <row r="112" spans="1:9" ht="12.6" customHeight="1">
      <c r="A112" s="105"/>
      <c r="B112" s="13" t="s">
        <v>863</v>
      </c>
      <c r="C112" s="29">
        <f>SUM(C7:C111)</f>
        <v>64</v>
      </c>
      <c r="D112" s="135">
        <v>14188</v>
      </c>
      <c r="E112" s="185">
        <v>49.700239639131659</v>
      </c>
      <c r="F112" s="185">
        <v>366.19525506941682</v>
      </c>
      <c r="G112" s="135">
        <v>8760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1560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5521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3983</v>
      </c>
      <c r="B7" s="13" t="s">
        <v>561</v>
      </c>
      <c r="C7" s="29">
        <v>0</v>
      </c>
      <c r="D7" s="28">
        <v>49</v>
      </c>
      <c r="E7" s="30">
        <v>38.489795918367349</v>
      </c>
      <c r="F7" s="30">
        <v>72.20056626306669</v>
      </c>
      <c r="G7" s="28">
        <v>450</v>
      </c>
      <c r="H7" s="28">
        <v>1</v>
      </c>
      <c r="I7" s="3"/>
    </row>
    <row r="8" spans="1:9" ht="12.6" customHeight="1">
      <c r="A8" s="4" t="s">
        <v>3984</v>
      </c>
      <c r="B8" s="13" t="s">
        <v>562</v>
      </c>
      <c r="C8" s="29">
        <v>0</v>
      </c>
      <c r="D8" s="28">
        <v>98</v>
      </c>
      <c r="E8" s="30">
        <v>8.7346938775510203</v>
      </c>
      <c r="F8" s="30">
        <v>8.0955008764995782</v>
      </c>
      <c r="G8" s="28">
        <v>52</v>
      </c>
      <c r="H8" s="28">
        <v>1</v>
      </c>
      <c r="I8" s="3"/>
    </row>
    <row r="9" spans="1:9" ht="12.6" customHeight="1">
      <c r="A9" s="4" t="s">
        <v>3985</v>
      </c>
      <c r="B9" s="13" t="s">
        <v>563</v>
      </c>
      <c r="C9" s="29">
        <v>0</v>
      </c>
      <c r="D9" s="28">
        <v>377</v>
      </c>
      <c r="E9" s="30">
        <v>14.26525198938992</v>
      </c>
      <c r="F9" s="30">
        <v>24.322603247313516</v>
      </c>
      <c r="G9" s="28">
        <v>365</v>
      </c>
      <c r="H9" s="28">
        <v>1</v>
      </c>
      <c r="I9" s="3"/>
    </row>
    <row r="10" spans="1:9" ht="12.6" customHeight="1">
      <c r="A10" s="4" t="s">
        <v>3986</v>
      </c>
      <c r="B10" s="13" t="s">
        <v>564</v>
      </c>
      <c r="C10" s="29">
        <v>0</v>
      </c>
      <c r="D10" s="28">
        <v>198</v>
      </c>
      <c r="E10" s="30">
        <v>12.454545454545455</v>
      </c>
      <c r="F10" s="30">
        <v>22.139737445548487</v>
      </c>
      <c r="G10" s="28">
        <v>240</v>
      </c>
      <c r="H10" s="28">
        <v>1</v>
      </c>
      <c r="I10" s="3"/>
    </row>
    <row r="11" spans="1:9" ht="12.6" customHeight="1">
      <c r="A11" s="4" t="s">
        <v>3987</v>
      </c>
      <c r="B11" s="13" t="s">
        <v>565</v>
      </c>
      <c r="C11" s="29">
        <v>0</v>
      </c>
      <c r="D11" s="28">
        <v>234</v>
      </c>
      <c r="E11" s="30">
        <v>13.606837606837606</v>
      </c>
      <c r="F11" s="30">
        <v>25.850164912585182</v>
      </c>
      <c r="G11" s="28">
        <v>268</v>
      </c>
      <c r="H11" s="28">
        <v>1</v>
      </c>
      <c r="I11" s="3"/>
    </row>
    <row r="12" spans="1:9" ht="12.6" customHeight="1">
      <c r="A12" s="4" t="s">
        <v>3988</v>
      </c>
      <c r="B12" s="13" t="s">
        <v>566</v>
      </c>
      <c r="C12" s="29">
        <v>0</v>
      </c>
      <c r="D12" s="28">
        <v>85</v>
      </c>
      <c r="E12" s="30">
        <v>24.329411764705881</v>
      </c>
      <c r="F12" s="30">
        <v>107.65790045050927</v>
      </c>
      <c r="G12" s="28">
        <v>999</v>
      </c>
      <c r="H12" s="28">
        <v>1</v>
      </c>
      <c r="I12" s="3"/>
    </row>
    <row r="13" spans="1:9" ht="12.6" customHeight="1">
      <c r="A13" s="4" t="s">
        <v>3989</v>
      </c>
      <c r="B13" s="13" t="s">
        <v>567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3990</v>
      </c>
      <c r="B14" s="13" t="s">
        <v>1706</v>
      </c>
      <c r="C14" s="29">
        <v>0</v>
      </c>
      <c r="D14" s="28">
        <v>26</v>
      </c>
      <c r="E14" s="30">
        <v>42.57692307692308</v>
      </c>
      <c r="F14" s="30">
        <v>74.980623137940427</v>
      </c>
      <c r="G14" s="28">
        <v>343</v>
      </c>
      <c r="H14" s="28">
        <v>1</v>
      </c>
      <c r="I14" s="3"/>
    </row>
    <row r="15" spans="1:9" ht="12.6" customHeight="1">
      <c r="A15" s="4" t="s">
        <v>3991</v>
      </c>
      <c r="B15" s="13" t="s">
        <v>1707</v>
      </c>
      <c r="C15" s="29">
        <v>0</v>
      </c>
      <c r="D15" s="28">
        <v>27</v>
      </c>
      <c r="E15" s="30">
        <v>26.814814814814813</v>
      </c>
      <c r="F15" s="30">
        <v>53.750160670269373</v>
      </c>
      <c r="G15" s="28">
        <v>286</v>
      </c>
      <c r="H15" s="28">
        <v>1</v>
      </c>
      <c r="I15" s="3"/>
    </row>
    <row r="16" spans="1:9" ht="12.6" customHeight="1">
      <c r="A16" s="4" t="s">
        <v>3992</v>
      </c>
      <c r="B16" s="13" t="s">
        <v>1708</v>
      </c>
      <c r="C16" s="29">
        <v>0</v>
      </c>
      <c r="D16" s="28">
        <v>29</v>
      </c>
      <c r="E16" s="30">
        <v>11.517241379310345</v>
      </c>
      <c r="F16" s="30">
        <v>5.3826486420665507</v>
      </c>
      <c r="G16" s="28">
        <v>24</v>
      </c>
      <c r="H16" s="28">
        <v>1</v>
      </c>
      <c r="I16" s="3"/>
    </row>
    <row r="17" spans="1:9" ht="12.6" customHeight="1">
      <c r="A17" s="4" t="s">
        <v>3993</v>
      </c>
      <c r="B17" s="13" t="s">
        <v>1709</v>
      </c>
      <c r="C17" s="29">
        <v>0</v>
      </c>
      <c r="D17" s="28">
        <v>286</v>
      </c>
      <c r="E17" s="30">
        <v>21.793706293706293</v>
      </c>
      <c r="F17" s="30">
        <v>70.946602818446109</v>
      </c>
      <c r="G17" s="28">
        <v>1000</v>
      </c>
      <c r="H17" s="28">
        <v>1</v>
      </c>
      <c r="I17" s="3"/>
    </row>
    <row r="18" spans="1:9" ht="12.6" customHeight="1">
      <c r="A18" s="4" t="s">
        <v>3994</v>
      </c>
      <c r="B18" s="13" t="s">
        <v>60</v>
      </c>
      <c r="C18" s="29">
        <v>0</v>
      </c>
      <c r="D18" s="28">
        <v>33</v>
      </c>
      <c r="E18" s="30">
        <v>32.212121212121211</v>
      </c>
      <c r="F18" s="30">
        <v>126.48758772498134</v>
      </c>
      <c r="G18" s="28">
        <v>735</v>
      </c>
      <c r="H18" s="28">
        <v>1</v>
      </c>
      <c r="I18" s="3"/>
    </row>
    <row r="19" spans="1:9" ht="12.6" customHeight="1">
      <c r="A19" s="4" t="s">
        <v>3995</v>
      </c>
      <c r="B19" s="13" t="s">
        <v>61</v>
      </c>
      <c r="C19" s="29">
        <v>0</v>
      </c>
      <c r="D19" s="28">
        <v>32</v>
      </c>
      <c r="E19" s="30">
        <v>13.78125</v>
      </c>
      <c r="F19" s="30">
        <v>12.432357301192567</v>
      </c>
      <c r="G19" s="28">
        <v>48</v>
      </c>
      <c r="H19" s="28">
        <v>1</v>
      </c>
      <c r="I19" s="3"/>
    </row>
    <row r="20" spans="1:9" ht="12.6" customHeight="1">
      <c r="A20" s="4" t="s">
        <v>3996</v>
      </c>
      <c r="B20" s="13" t="s">
        <v>62</v>
      </c>
      <c r="C20" s="29">
        <v>0</v>
      </c>
      <c r="D20" s="28">
        <v>1</v>
      </c>
      <c r="E20" s="30">
        <v>51</v>
      </c>
      <c r="F20" s="30" t="s">
        <v>961</v>
      </c>
      <c r="G20" s="28">
        <v>51</v>
      </c>
      <c r="H20" s="28">
        <v>51</v>
      </c>
      <c r="I20" s="3"/>
    </row>
    <row r="21" spans="1:9" ht="12.6" customHeight="1">
      <c r="A21" s="4" t="s">
        <v>3997</v>
      </c>
      <c r="B21" s="13" t="s">
        <v>63</v>
      </c>
      <c r="C21" s="29">
        <v>0</v>
      </c>
      <c r="D21" s="28">
        <v>23</v>
      </c>
      <c r="E21" s="30">
        <v>88.913043478260875</v>
      </c>
      <c r="F21" s="30">
        <v>131.18374103921369</v>
      </c>
      <c r="G21" s="28">
        <v>365</v>
      </c>
      <c r="H21" s="28">
        <v>2</v>
      </c>
      <c r="I21" s="3"/>
    </row>
    <row r="22" spans="1:9" ht="12.6" customHeight="1">
      <c r="A22" s="4" t="s">
        <v>3998</v>
      </c>
      <c r="B22" s="13" t="s">
        <v>64</v>
      </c>
      <c r="C22" s="29">
        <v>0</v>
      </c>
      <c r="D22" s="28">
        <v>8</v>
      </c>
      <c r="E22" s="30">
        <v>76</v>
      </c>
      <c r="F22" s="30">
        <v>121.80429267593861</v>
      </c>
      <c r="G22" s="28">
        <v>358</v>
      </c>
      <c r="H22" s="28">
        <v>12</v>
      </c>
      <c r="I22" s="3"/>
    </row>
    <row r="23" spans="1:9" ht="12.6" customHeight="1">
      <c r="A23" s="4" t="s">
        <v>3999</v>
      </c>
      <c r="B23" s="13" t="s">
        <v>65</v>
      </c>
      <c r="C23" s="29">
        <v>0</v>
      </c>
      <c r="D23" s="28">
        <v>55</v>
      </c>
      <c r="E23" s="30">
        <v>11.527272727272727</v>
      </c>
      <c r="F23" s="30">
        <v>6.9544937389419772</v>
      </c>
      <c r="G23" s="28">
        <v>44</v>
      </c>
      <c r="H23" s="28">
        <v>1</v>
      </c>
      <c r="I23" s="3"/>
    </row>
    <row r="24" spans="1:9" ht="12.6" customHeight="1">
      <c r="A24" s="4" t="s">
        <v>4000</v>
      </c>
      <c r="B24" s="13" t="s">
        <v>66</v>
      </c>
      <c r="C24" s="29">
        <v>0</v>
      </c>
      <c r="D24" s="28">
        <v>92</v>
      </c>
      <c r="E24" s="30">
        <v>10.652173913043478</v>
      </c>
      <c r="F24" s="30">
        <v>7.4161018500786895</v>
      </c>
      <c r="G24" s="28">
        <v>50</v>
      </c>
      <c r="H24" s="28">
        <v>1</v>
      </c>
      <c r="I24" s="3"/>
    </row>
    <row r="25" spans="1:9" ht="12.6" customHeight="1">
      <c r="A25" s="145" t="s">
        <v>4001</v>
      </c>
      <c r="B25" s="13" t="s">
        <v>67</v>
      </c>
      <c r="C25" s="29">
        <v>0</v>
      </c>
      <c r="D25" s="28">
        <v>3</v>
      </c>
      <c r="E25" s="30">
        <v>32</v>
      </c>
      <c r="F25" s="30">
        <v>20</v>
      </c>
      <c r="G25" s="28">
        <v>52</v>
      </c>
      <c r="H25" s="28">
        <v>12</v>
      </c>
      <c r="I25" s="3"/>
    </row>
    <row r="26" spans="1:9" ht="12.6" customHeight="1">
      <c r="A26" s="4" t="s">
        <v>4002</v>
      </c>
      <c r="B26" s="13" t="s">
        <v>1161</v>
      </c>
      <c r="C26" s="29">
        <v>0</v>
      </c>
      <c r="D26" s="28">
        <v>66</v>
      </c>
      <c r="E26" s="30">
        <v>16.893939393939394</v>
      </c>
      <c r="F26" s="30">
        <v>19.190645788531604</v>
      </c>
      <c r="G26" s="28">
        <v>110</v>
      </c>
      <c r="H26" s="28">
        <v>1</v>
      </c>
      <c r="I26" s="3"/>
    </row>
    <row r="27" spans="1:9" ht="12.6" customHeight="1">
      <c r="A27" s="4" t="s">
        <v>4003</v>
      </c>
      <c r="B27" s="13" t="s">
        <v>1162</v>
      </c>
      <c r="C27" s="29">
        <v>0</v>
      </c>
      <c r="D27" s="28">
        <v>3</v>
      </c>
      <c r="E27" s="30">
        <v>101.66666666666667</v>
      </c>
      <c r="F27" s="30">
        <v>125.42859854647716</v>
      </c>
      <c r="G27" s="28">
        <v>245</v>
      </c>
      <c r="H27" s="28">
        <v>12</v>
      </c>
      <c r="I27" s="3"/>
    </row>
    <row r="28" spans="1:9" ht="12.6" customHeight="1">
      <c r="A28" s="4" t="s">
        <v>4004</v>
      </c>
      <c r="B28" s="13" t="s">
        <v>1163</v>
      </c>
      <c r="C28" s="29">
        <v>0</v>
      </c>
      <c r="D28" s="28">
        <v>237</v>
      </c>
      <c r="E28" s="30">
        <v>18.662447257383967</v>
      </c>
      <c r="F28" s="30">
        <v>34.061944803784506</v>
      </c>
      <c r="G28" s="28">
        <v>302</v>
      </c>
      <c r="H28" s="28">
        <v>1</v>
      </c>
      <c r="I28" s="3"/>
    </row>
    <row r="29" spans="1:9" ht="12.6" customHeight="1">
      <c r="A29" s="4" t="s">
        <v>4005</v>
      </c>
      <c r="B29" s="13" t="s">
        <v>1164</v>
      </c>
      <c r="C29" s="29">
        <v>0</v>
      </c>
      <c r="D29" s="28">
        <v>1</v>
      </c>
      <c r="E29" s="30">
        <v>12</v>
      </c>
      <c r="F29" s="30" t="s">
        <v>961</v>
      </c>
      <c r="G29" s="28">
        <v>12</v>
      </c>
      <c r="H29" s="28">
        <v>12</v>
      </c>
      <c r="I29" s="3"/>
    </row>
    <row r="30" spans="1:9" ht="12.6" customHeight="1">
      <c r="A30" s="145" t="s">
        <v>4006</v>
      </c>
      <c r="B30" s="13" t="s">
        <v>1165</v>
      </c>
      <c r="C30" s="29">
        <v>0</v>
      </c>
      <c r="D30" s="28">
        <v>23</v>
      </c>
      <c r="E30" s="30">
        <v>78.608695652173907</v>
      </c>
      <c r="F30" s="30">
        <v>216.31474104571765</v>
      </c>
      <c r="G30" s="28">
        <v>1059</v>
      </c>
      <c r="H30" s="28">
        <v>1</v>
      </c>
      <c r="I30" s="3"/>
    </row>
    <row r="31" spans="1:9" ht="12.6" customHeight="1">
      <c r="A31" s="4" t="s">
        <v>4007</v>
      </c>
      <c r="B31" s="13" t="s">
        <v>1166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4008</v>
      </c>
      <c r="B32" s="13" t="s">
        <v>1167</v>
      </c>
      <c r="C32" s="29">
        <v>0</v>
      </c>
      <c r="D32" s="28">
        <v>7</v>
      </c>
      <c r="E32" s="30">
        <v>15.142857142857142</v>
      </c>
      <c r="F32" s="30">
        <v>16.415729970859978</v>
      </c>
      <c r="G32" s="28">
        <v>48</v>
      </c>
      <c r="H32" s="28">
        <v>2</v>
      </c>
      <c r="I32" s="3"/>
    </row>
    <row r="33" spans="1:9" ht="12.6" customHeight="1">
      <c r="A33" s="4" t="s">
        <v>4009</v>
      </c>
      <c r="B33" s="13" t="s">
        <v>1168</v>
      </c>
      <c r="C33" s="29">
        <v>0</v>
      </c>
      <c r="D33" s="28">
        <v>3</v>
      </c>
      <c r="E33" s="30">
        <v>8.6666666666666661</v>
      </c>
      <c r="F33" s="30">
        <v>5.7735026918962582</v>
      </c>
      <c r="G33" s="28">
        <v>12</v>
      </c>
      <c r="H33" s="28">
        <v>2</v>
      </c>
      <c r="I33" s="3"/>
    </row>
    <row r="34" spans="1:9" ht="12.6" customHeight="1">
      <c r="A34" s="4" t="s">
        <v>4010</v>
      </c>
      <c r="B34" s="13" t="s">
        <v>1169</v>
      </c>
      <c r="C34" s="29">
        <v>0</v>
      </c>
      <c r="D34" s="28">
        <v>4</v>
      </c>
      <c r="E34" s="30">
        <v>6.75</v>
      </c>
      <c r="F34" s="30">
        <v>6.0759087111860612</v>
      </c>
      <c r="G34" s="28">
        <v>12</v>
      </c>
      <c r="H34" s="28">
        <v>1</v>
      </c>
      <c r="I34" s="3"/>
    </row>
    <row r="35" spans="1:9" ht="12.6" customHeight="1">
      <c r="A35" s="145" t="s">
        <v>4011</v>
      </c>
      <c r="B35" s="13" t="s">
        <v>1170</v>
      </c>
      <c r="C35" s="29">
        <v>3</v>
      </c>
      <c r="D35" s="28">
        <v>211</v>
      </c>
      <c r="E35" s="30">
        <v>203.4218009478673</v>
      </c>
      <c r="F35" s="30">
        <v>366.17869343048267</v>
      </c>
      <c r="G35" s="28">
        <v>2190</v>
      </c>
      <c r="H35" s="28">
        <v>1</v>
      </c>
      <c r="I35" s="3"/>
    </row>
    <row r="36" spans="1:9" ht="12.6" customHeight="1">
      <c r="A36" s="4" t="s">
        <v>4012</v>
      </c>
      <c r="B36" s="13" t="s">
        <v>695</v>
      </c>
      <c r="C36" s="29">
        <v>0</v>
      </c>
      <c r="D36" s="28">
        <v>23</v>
      </c>
      <c r="E36" s="30">
        <v>12.086956521739131</v>
      </c>
      <c r="F36" s="30">
        <v>13.273052137450462</v>
      </c>
      <c r="G36" s="28">
        <v>51</v>
      </c>
      <c r="H36" s="28">
        <v>1</v>
      </c>
      <c r="I36" s="3"/>
    </row>
    <row r="37" spans="1:9" ht="12.6" customHeight="1">
      <c r="A37" s="4" t="s">
        <v>4013</v>
      </c>
      <c r="B37" s="13" t="s">
        <v>1974</v>
      </c>
      <c r="C37" s="29">
        <v>0</v>
      </c>
      <c r="D37" s="28">
        <v>21</v>
      </c>
      <c r="E37" s="30">
        <v>28.19047619047619</v>
      </c>
      <c r="F37" s="30">
        <v>34.565328072533966</v>
      </c>
      <c r="G37" s="28">
        <v>145</v>
      </c>
      <c r="H37" s="28">
        <v>4</v>
      </c>
      <c r="I37" s="3"/>
    </row>
    <row r="38" spans="1:9" ht="12.6" customHeight="1">
      <c r="A38" s="4" t="s">
        <v>4014</v>
      </c>
      <c r="B38" s="13" t="s">
        <v>1975</v>
      </c>
      <c r="C38" s="29">
        <v>0</v>
      </c>
      <c r="D38" s="28">
        <v>2</v>
      </c>
      <c r="E38" s="30">
        <v>72.5</v>
      </c>
      <c r="F38" s="30">
        <v>30.405591591021544</v>
      </c>
      <c r="G38" s="28">
        <v>94</v>
      </c>
      <c r="H38" s="28">
        <v>51</v>
      </c>
      <c r="I38" s="3"/>
    </row>
    <row r="39" spans="1:9" ht="12.6" customHeight="1">
      <c r="A39" s="4" t="s">
        <v>4015</v>
      </c>
      <c r="B39" s="13" t="s">
        <v>1976</v>
      </c>
      <c r="C39" s="29">
        <v>0</v>
      </c>
      <c r="D39" s="28">
        <v>22</v>
      </c>
      <c r="E39" s="30">
        <v>68.772727272727266</v>
      </c>
      <c r="F39" s="30">
        <v>148.34256744447063</v>
      </c>
      <c r="G39" s="28">
        <v>638</v>
      </c>
      <c r="H39" s="28">
        <v>1</v>
      </c>
      <c r="I39" s="3"/>
    </row>
    <row r="40" spans="1:9" ht="12.6" customHeight="1">
      <c r="A40" s="4" t="s">
        <v>4016</v>
      </c>
      <c r="B40" s="13" t="s">
        <v>1977</v>
      </c>
      <c r="C40" s="29">
        <v>0</v>
      </c>
      <c r="D40" s="28">
        <v>174</v>
      </c>
      <c r="E40" s="30">
        <v>24.494252873563219</v>
      </c>
      <c r="F40" s="30">
        <v>45.543442657442519</v>
      </c>
      <c r="G40" s="28">
        <v>365</v>
      </c>
      <c r="H40" s="28">
        <v>1</v>
      </c>
      <c r="I40" s="3"/>
    </row>
    <row r="41" spans="1:9" ht="12.6" customHeight="1">
      <c r="A41" s="4" t="s">
        <v>4017</v>
      </c>
      <c r="B41" s="13" t="s">
        <v>1978</v>
      </c>
      <c r="C41" s="29">
        <v>0</v>
      </c>
      <c r="D41" s="28">
        <v>13</v>
      </c>
      <c r="E41" s="30">
        <v>27.46153846153846</v>
      </c>
      <c r="F41" s="30">
        <v>64.751596356917958</v>
      </c>
      <c r="G41" s="28">
        <v>242</v>
      </c>
      <c r="H41" s="28">
        <v>1</v>
      </c>
      <c r="I41" s="3"/>
    </row>
    <row r="42" spans="1:9" ht="12.6" customHeight="1">
      <c r="A42" s="4" t="s">
        <v>4018</v>
      </c>
      <c r="B42" s="13" t="s">
        <v>1979</v>
      </c>
      <c r="C42" s="29">
        <v>0</v>
      </c>
      <c r="D42" s="28">
        <v>3</v>
      </c>
      <c r="E42" s="30">
        <v>39</v>
      </c>
      <c r="F42" s="30">
        <v>23.388031127053001</v>
      </c>
      <c r="G42" s="28">
        <v>53</v>
      </c>
      <c r="H42" s="28">
        <v>12</v>
      </c>
      <c r="I42" s="3"/>
    </row>
    <row r="43" spans="1:9" ht="12.6" customHeight="1">
      <c r="A43" s="4" t="s">
        <v>4019</v>
      </c>
      <c r="B43" s="13" t="s">
        <v>1980</v>
      </c>
      <c r="C43" s="29">
        <v>0</v>
      </c>
      <c r="D43" s="28">
        <v>10</v>
      </c>
      <c r="E43" s="30">
        <v>168.5</v>
      </c>
      <c r="F43" s="30">
        <v>330.47516295984082</v>
      </c>
      <c r="G43" s="28">
        <v>1077</v>
      </c>
      <c r="H43" s="28">
        <v>10</v>
      </c>
      <c r="I43" s="3"/>
    </row>
    <row r="44" spans="1:9" ht="12.6" customHeight="1">
      <c r="A44" s="4" t="s">
        <v>4020</v>
      </c>
      <c r="B44" s="13" t="s">
        <v>1981</v>
      </c>
      <c r="C44" s="29">
        <v>0</v>
      </c>
      <c r="D44" s="28">
        <v>4</v>
      </c>
      <c r="E44" s="30">
        <v>28.25</v>
      </c>
      <c r="F44" s="30">
        <v>20.006249023742555</v>
      </c>
      <c r="G44" s="28">
        <v>53</v>
      </c>
      <c r="H44" s="28">
        <v>12</v>
      </c>
      <c r="I44" s="3"/>
    </row>
    <row r="45" spans="1:9" ht="12.6" customHeight="1">
      <c r="A45" s="4" t="s">
        <v>4021</v>
      </c>
      <c r="B45" s="13" t="s">
        <v>1982</v>
      </c>
      <c r="C45" s="29">
        <v>0</v>
      </c>
      <c r="D45" s="28">
        <v>18</v>
      </c>
      <c r="E45" s="30">
        <v>108.94444444444444</v>
      </c>
      <c r="F45" s="30">
        <v>238.49564608733297</v>
      </c>
      <c r="G45" s="28">
        <v>960</v>
      </c>
      <c r="H45" s="28">
        <v>1</v>
      </c>
      <c r="I45" s="3"/>
    </row>
    <row r="46" spans="1:9" ht="12.6" customHeight="1">
      <c r="A46" s="4" t="s">
        <v>4022</v>
      </c>
      <c r="B46" s="13" t="s">
        <v>1983</v>
      </c>
      <c r="C46" s="29">
        <v>0</v>
      </c>
      <c r="D46" s="28">
        <v>113</v>
      </c>
      <c r="E46" s="30">
        <v>33.221238938053098</v>
      </c>
      <c r="F46" s="30">
        <v>108.63789250412142</v>
      </c>
      <c r="G46" s="28">
        <v>1095</v>
      </c>
      <c r="H46" s="28">
        <v>1</v>
      </c>
      <c r="I46" s="3"/>
    </row>
    <row r="47" spans="1:9" ht="12.6" customHeight="1">
      <c r="A47" s="4" t="s">
        <v>4023</v>
      </c>
      <c r="B47" s="13" t="s">
        <v>1984</v>
      </c>
      <c r="C47" s="29">
        <v>0</v>
      </c>
      <c r="D47" s="28">
        <v>8</v>
      </c>
      <c r="E47" s="30">
        <v>53.375</v>
      </c>
      <c r="F47" s="30">
        <v>109.69429923981595</v>
      </c>
      <c r="G47" s="28">
        <v>322</v>
      </c>
      <c r="H47" s="28">
        <v>1</v>
      </c>
      <c r="I47" s="3"/>
    </row>
    <row r="48" spans="1:9" ht="12.6" customHeight="1">
      <c r="A48" s="4" t="s">
        <v>4024</v>
      </c>
      <c r="B48" s="13" t="s">
        <v>1985</v>
      </c>
      <c r="C48" s="29">
        <v>0</v>
      </c>
      <c r="D48" s="28">
        <v>6</v>
      </c>
      <c r="E48" s="30">
        <v>9.8333333333333339</v>
      </c>
      <c r="F48" s="30">
        <v>12.952477240538455</v>
      </c>
      <c r="G48" s="28">
        <v>35</v>
      </c>
      <c r="H48" s="28">
        <v>1</v>
      </c>
      <c r="I48" s="3"/>
    </row>
    <row r="49" spans="1:9" ht="12.6" customHeight="1">
      <c r="A49" s="4" t="s">
        <v>4025</v>
      </c>
      <c r="B49" s="13" t="s">
        <v>1986</v>
      </c>
      <c r="C49" s="29">
        <v>0</v>
      </c>
      <c r="D49" s="28">
        <v>4</v>
      </c>
      <c r="E49" s="30">
        <v>19.25</v>
      </c>
      <c r="F49" s="30">
        <v>20.934421415458321</v>
      </c>
      <c r="G49" s="28">
        <v>50</v>
      </c>
      <c r="H49" s="28">
        <v>3</v>
      </c>
      <c r="I49" s="3"/>
    </row>
    <row r="50" spans="1:9" ht="12.6" customHeight="1">
      <c r="A50" s="4" t="s">
        <v>4026</v>
      </c>
      <c r="B50" s="13" t="s">
        <v>1987</v>
      </c>
      <c r="C50" s="29">
        <v>0</v>
      </c>
      <c r="D50" s="28">
        <v>35</v>
      </c>
      <c r="E50" s="30">
        <v>61.085714285714289</v>
      </c>
      <c r="F50" s="30">
        <v>86.709240781907383</v>
      </c>
      <c r="G50" s="28">
        <v>365</v>
      </c>
      <c r="H50" s="28">
        <v>1</v>
      </c>
      <c r="I50" s="3"/>
    </row>
    <row r="51" spans="1:9" ht="12.6" customHeight="1">
      <c r="A51" s="4" t="s">
        <v>4027</v>
      </c>
      <c r="B51" s="13" t="s">
        <v>831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4028</v>
      </c>
      <c r="B52" s="13" t="s">
        <v>2648</v>
      </c>
      <c r="C52" s="29">
        <v>0</v>
      </c>
      <c r="D52" s="28">
        <v>1</v>
      </c>
      <c r="E52" s="30">
        <v>24</v>
      </c>
      <c r="F52" s="30" t="s">
        <v>961</v>
      </c>
      <c r="G52" s="28">
        <v>24</v>
      </c>
      <c r="H52" s="28">
        <v>24</v>
      </c>
      <c r="I52" s="3"/>
    </row>
    <row r="53" spans="1:9" ht="12.6" customHeight="1">
      <c r="A53" s="4" t="s">
        <v>4029</v>
      </c>
      <c r="B53" s="13" t="s">
        <v>2649</v>
      </c>
      <c r="C53" s="29">
        <v>0</v>
      </c>
      <c r="D53" s="28">
        <v>2</v>
      </c>
      <c r="E53" s="30">
        <v>15</v>
      </c>
      <c r="F53" s="30">
        <v>4.2426406871192848</v>
      </c>
      <c r="G53" s="28">
        <v>18</v>
      </c>
      <c r="H53" s="28">
        <v>12</v>
      </c>
      <c r="I53" s="3"/>
    </row>
    <row r="54" spans="1:9" ht="12.6" customHeight="1">
      <c r="A54" s="4" t="s">
        <v>4030</v>
      </c>
      <c r="B54" s="13" t="s">
        <v>2650</v>
      </c>
      <c r="C54" s="29">
        <v>0</v>
      </c>
      <c r="D54" s="28">
        <v>8</v>
      </c>
      <c r="E54" s="30">
        <v>19.625</v>
      </c>
      <c r="F54" s="30">
        <v>12.648404755428365</v>
      </c>
      <c r="G54" s="28">
        <v>48</v>
      </c>
      <c r="H54" s="28">
        <v>12</v>
      </c>
      <c r="I54" s="3"/>
    </row>
    <row r="55" spans="1:9" ht="12.6" customHeight="1">
      <c r="A55" s="4" t="s">
        <v>4031</v>
      </c>
      <c r="B55" s="13" t="s">
        <v>2651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4032</v>
      </c>
      <c r="B56" s="13" t="s">
        <v>2652</v>
      </c>
      <c r="C56" s="29">
        <v>0</v>
      </c>
      <c r="D56" s="28">
        <v>5</v>
      </c>
      <c r="E56" s="30">
        <v>18</v>
      </c>
      <c r="F56" s="30">
        <v>18.986837546047525</v>
      </c>
      <c r="G56" s="28">
        <v>51</v>
      </c>
      <c r="H56" s="28">
        <v>2</v>
      </c>
      <c r="I56" s="3"/>
    </row>
    <row r="57" spans="1:9" ht="12.6" customHeight="1">
      <c r="A57" s="4" t="s">
        <v>4033</v>
      </c>
      <c r="B57" s="13" t="s">
        <v>5976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4034</v>
      </c>
      <c r="B58" s="13" t="s">
        <v>5977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4035</v>
      </c>
      <c r="B59" s="13" t="s">
        <v>5978</v>
      </c>
      <c r="C59" s="29">
        <v>0</v>
      </c>
      <c r="D59" s="28">
        <v>155</v>
      </c>
      <c r="E59" s="30">
        <v>50.832258064516132</v>
      </c>
      <c r="F59" s="30">
        <v>138.23717710687825</v>
      </c>
      <c r="G59" s="28">
        <v>1103</v>
      </c>
      <c r="H59" s="28">
        <v>1</v>
      </c>
      <c r="I59" s="3"/>
    </row>
    <row r="60" spans="1:9" ht="12.6" customHeight="1">
      <c r="A60" s="4" t="s">
        <v>4036</v>
      </c>
      <c r="B60" s="13" t="s">
        <v>5979</v>
      </c>
      <c r="C60" s="29">
        <v>0</v>
      </c>
      <c r="D60" s="28">
        <v>142</v>
      </c>
      <c r="E60" s="30">
        <v>44.232394366197184</v>
      </c>
      <c r="F60" s="30">
        <v>114.12147723928216</v>
      </c>
      <c r="G60" s="28">
        <v>726</v>
      </c>
      <c r="H60" s="28">
        <v>1</v>
      </c>
      <c r="I60" s="3"/>
    </row>
    <row r="61" spans="1:9" ht="12.6" customHeight="1">
      <c r="A61" s="4" t="s">
        <v>4037</v>
      </c>
      <c r="B61" s="13" t="s">
        <v>5980</v>
      </c>
      <c r="C61" s="29">
        <v>0</v>
      </c>
      <c r="D61" s="28">
        <v>9</v>
      </c>
      <c r="E61" s="30">
        <v>28.222222222222221</v>
      </c>
      <c r="F61" s="30">
        <v>45.361817031997788</v>
      </c>
      <c r="G61" s="28">
        <v>140</v>
      </c>
      <c r="H61" s="28">
        <v>1</v>
      </c>
      <c r="I61" s="3"/>
    </row>
    <row r="62" spans="1:9" ht="12.6" customHeight="1">
      <c r="A62" s="4" t="s">
        <v>4038</v>
      </c>
      <c r="B62" s="13" t="s">
        <v>5981</v>
      </c>
      <c r="C62" s="29">
        <v>0</v>
      </c>
      <c r="D62" s="28">
        <v>8</v>
      </c>
      <c r="E62" s="30">
        <v>14.375</v>
      </c>
      <c r="F62" s="30">
        <v>14.121285858083684</v>
      </c>
      <c r="G62" s="28">
        <v>48</v>
      </c>
      <c r="H62" s="28">
        <v>3</v>
      </c>
      <c r="I62" s="3"/>
    </row>
    <row r="63" spans="1:9" ht="12.6" customHeight="1">
      <c r="A63" s="4" t="s">
        <v>4039</v>
      </c>
      <c r="B63" s="13" t="s">
        <v>5982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4040</v>
      </c>
      <c r="B64" s="13" t="s">
        <v>5983</v>
      </c>
      <c r="C64" s="29">
        <v>1</v>
      </c>
      <c r="D64" s="28">
        <v>27</v>
      </c>
      <c r="E64" s="30">
        <v>83</v>
      </c>
      <c r="F64" s="30">
        <v>115.62538981223271</v>
      </c>
      <c r="G64" s="28">
        <v>471</v>
      </c>
      <c r="H64" s="28">
        <v>2</v>
      </c>
      <c r="I64" s="3"/>
    </row>
    <row r="65" spans="1:9" ht="12.6" customHeight="1">
      <c r="A65" s="4" t="s">
        <v>4041</v>
      </c>
      <c r="B65" s="13" t="s">
        <v>5984</v>
      </c>
      <c r="C65" s="29">
        <v>0</v>
      </c>
      <c r="D65" s="28">
        <v>47</v>
      </c>
      <c r="E65" s="30">
        <v>11.085106382978724</v>
      </c>
      <c r="F65" s="30">
        <v>11.599905897733082</v>
      </c>
      <c r="G65" s="28">
        <v>53</v>
      </c>
      <c r="H65" s="28">
        <v>1</v>
      </c>
      <c r="I65" s="3"/>
    </row>
    <row r="66" spans="1:9" ht="12.6" customHeight="1">
      <c r="A66" s="4" t="s">
        <v>4042</v>
      </c>
      <c r="B66" s="13" t="s">
        <v>80</v>
      </c>
      <c r="C66" s="29">
        <v>0</v>
      </c>
      <c r="D66" s="28">
        <v>2</v>
      </c>
      <c r="E66" s="30">
        <v>29</v>
      </c>
      <c r="F66" s="30">
        <v>24.041630560342615</v>
      </c>
      <c r="G66" s="28">
        <v>46</v>
      </c>
      <c r="H66" s="28">
        <v>12</v>
      </c>
      <c r="I66" s="3"/>
    </row>
    <row r="67" spans="1:9" ht="12.6" customHeight="1">
      <c r="A67" s="4" t="s">
        <v>4043</v>
      </c>
      <c r="B67" s="13" t="s">
        <v>81</v>
      </c>
      <c r="C67" s="29">
        <v>0</v>
      </c>
      <c r="D67" s="28">
        <v>7</v>
      </c>
      <c r="E67" s="30">
        <v>12.714285714285714</v>
      </c>
      <c r="F67" s="30">
        <v>5.8513327745134474</v>
      </c>
      <c r="G67" s="28">
        <v>24</v>
      </c>
      <c r="H67" s="28">
        <v>4</v>
      </c>
      <c r="I67" s="3"/>
    </row>
    <row r="68" spans="1:9" ht="12.6" customHeight="1">
      <c r="A68" s="4" t="s">
        <v>4044</v>
      </c>
      <c r="B68" s="13" t="s">
        <v>82</v>
      </c>
      <c r="C68" s="29">
        <v>0</v>
      </c>
      <c r="D68" s="28">
        <v>115</v>
      </c>
      <c r="E68" s="30">
        <v>33.313043478260873</v>
      </c>
      <c r="F68" s="30">
        <v>234.17433771105314</v>
      </c>
      <c r="G68" s="28">
        <v>2520</v>
      </c>
      <c r="H68" s="28">
        <v>1</v>
      </c>
      <c r="I68" s="3"/>
    </row>
    <row r="69" spans="1:9" ht="12.6" customHeight="1">
      <c r="A69" s="4" t="s">
        <v>4045</v>
      </c>
      <c r="B69" s="13" t="s">
        <v>83</v>
      </c>
      <c r="C69" s="29">
        <v>0</v>
      </c>
      <c r="D69" s="28">
        <v>56</v>
      </c>
      <c r="E69" s="30">
        <v>12.303571428571429</v>
      </c>
      <c r="F69" s="30">
        <v>21.712936774573432</v>
      </c>
      <c r="G69" s="28">
        <v>156</v>
      </c>
      <c r="H69" s="28">
        <v>1</v>
      </c>
      <c r="I69" s="3"/>
    </row>
    <row r="70" spans="1:9" ht="12.6" customHeight="1">
      <c r="A70" s="4" t="s">
        <v>4046</v>
      </c>
      <c r="B70" s="13" t="s">
        <v>1662</v>
      </c>
      <c r="C70" s="29">
        <v>5</v>
      </c>
      <c r="D70" s="28">
        <v>78</v>
      </c>
      <c r="E70" s="30">
        <v>84.269230769230774</v>
      </c>
      <c r="F70" s="30">
        <v>169.5842642385274</v>
      </c>
      <c r="G70" s="28">
        <v>999</v>
      </c>
      <c r="H70" s="28">
        <v>1</v>
      </c>
      <c r="I70" s="3"/>
    </row>
    <row r="71" spans="1:9" ht="12.6" customHeight="1">
      <c r="A71" s="4" t="s">
        <v>4047</v>
      </c>
      <c r="B71" s="13" t="s">
        <v>481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4048</v>
      </c>
      <c r="B72" s="13" t="s">
        <v>482</v>
      </c>
      <c r="C72" s="29">
        <v>0</v>
      </c>
      <c r="D72" s="28">
        <v>6</v>
      </c>
      <c r="E72" s="30">
        <v>21</v>
      </c>
      <c r="F72" s="30">
        <v>20.1791972090071</v>
      </c>
      <c r="G72" s="28">
        <v>48</v>
      </c>
      <c r="H72" s="28">
        <v>1</v>
      </c>
      <c r="I72" s="3"/>
    </row>
    <row r="73" spans="1:9" ht="12.6" customHeight="1">
      <c r="A73" s="4" t="s">
        <v>4049</v>
      </c>
      <c r="B73" s="13" t="s">
        <v>483</v>
      </c>
      <c r="C73" s="29">
        <v>1</v>
      </c>
      <c r="D73" s="28">
        <v>71</v>
      </c>
      <c r="E73" s="30">
        <v>13.169014084507042</v>
      </c>
      <c r="F73" s="30">
        <v>28.852821558232868</v>
      </c>
      <c r="G73" s="28">
        <v>243</v>
      </c>
      <c r="H73" s="28">
        <v>1</v>
      </c>
      <c r="I73" s="3"/>
    </row>
    <row r="74" spans="1:9" ht="12.6" customHeight="1">
      <c r="A74" s="4" t="s">
        <v>4050</v>
      </c>
      <c r="B74" s="13" t="s">
        <v>484</v>
      </c>
      <c r="C74" s="29">
        <v>0</v>
      </c>
      <c r="D74" s="28">
        <v>24</v>
      </c>
      <c r="E74" s="30">
        <v>6.916666666666667</v>
      </c>
      <c r="F74" s="30">
        <v>7.8845841150099139</v>
      </c>
      <c r="G74" s="28">
        <v>36</v>
      </c>
      <c r="H74" s="28">
        <v>1</v>
      </c>
      <c r="I74" s="3"/>
    </row>
    <row r="75" spans="1:9" ht="12.6" customHeight="1">
      <c r="A75" s="4" t="s">
        <v>4051</v>
      </c>
      <c r="B75" s="13" t="s">
        <v>485</v>
      </c>
      <c r="C75" s="29">
        <v>0</v>
      </c>
      <c r="D75" s="28">
        <v>20</v>
      </c>
      <c r="E75" s="30">
        <v>11.1</v>
      </c>
      <c r="F75" s="30">
        <v>10.799122771391154</v>
      </c>
      <c r="G75" s="28">
        <v>48</v>
      </c>
      <c r="H75" s="28">
        <v>2</v>
      </c>
      <c r="I75" s="3"/>
    </row>
    <row r="76" spans="1:9" ht="12.6" customHeight="1">
      <c r="A76" s="4" t="s">
        <v>4052</v>
      </c>
      <c r="B76" s="13" t="s">
        <v>486</v>
      </c>
      <c r="C76" s="29">
        <v>0</v>
      </c>
      <c r="D76" s="28">
        <v>96</v>
      </c>
      <c r="E76" s="30">
        <v>43.0625</v>
      </c>
      <c r="F76" s="30">
        <v>121.70117090644608</v>
      </c>
      <c r="G76" s="28">
        <v>1095</v>
      </c>
      <c r="H76" s="28">
        <v>1</v>
      </c>
      <c r="I76" s="3"/>
    </row>
    <row r="77" spans="1:9" ht="12.6" customHeight="1">
      <c r="A77" s="4" t="s">
        <v>4053</v>
      </c>
      <c r="B77" s="13" t="s">
        <v>487</v>
      </c>
      <c r="C77" s="29">
        <v>0</v>
      </c>
      <c r="D77" s="28">
        <v>60</v>
      </c>
      <c r="E77" s="30">
        <v>25.933333333333334</v>
      </c>
      <c r="F77" s="30">
        <v>28.8290500067863</v>
      </c>
      <c r="G77" s="28">
        <v>150</v>
      </c>
      <c r="H77" s="28">
        <v>1</v>
      </c>
      <c r="I77" s="3"/>
    </row>
    <row r="78" spans="1:9" ht="12.6" customHeight="1">
      <c r="A78" s="145" t="s">
        <v>4054</v>
      </c>
      <c r="B78" s="13" t="s">
        <v>1283</v>
      </c>
      <c r="C78" s="29">
        <v>0</v>
      </c>
      <c r="D78" s="28">
        <v>453</v>
      </c>
      <c r="E78" s="30">
        <v>18.011037527593817</v>
      </c>
      <c r="F78" s="30">
        <v>29.140145984396703</v>
      </c>
      <c r="G78" s="28">
        <v>300</v>
      </c>
      <c r="H78" s="28">
        <v>1</v>
      </c>
      <c r="I78" s="3"/>
    </row>
    <row r="79" spans="1:9" ht="12.6" customHeight="1">
      <c r="A79" s="4" t="s">
        <v>4055</v>
      </c>
      <c r="B79" s="13" t="s">
        <v>1284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4056</v>
      </c>
      <c r="B80" s="13" t="s">
        <v>1285</v>
      </c>
      <c r="C80" s="29">
        <v>0</v>
      </c>
      <c r="D80" s="28">
        <v>23</v>
      </c>
      <c r="E80" s="30">
        <v>24.217391304347824</v>
      </c>
      <c r="F80" s="30">
        <v>33.900866872449697</v>
      </c>
      <c r="G80" s="28">
        <v>156</v>
      </c>
      <c r="H80" s="28">
        <v>1</v>
      </c>
      <c r="I80" s="3"/>
    </row>
    <row r="81" spans="1:9" ht="12.6" customHeight="1">
      <c r="A81" s="145" t="s">
        <v>4057</v>
      </c>
      <c r="B81" s="13" t="s">
        <v>1286</v>
      </c>
      <c r="C81" s="29">
        <v>0</v>
      </c>
      <c r="D81" s="28">
        <v>6</v>
      </c>
      <c r="E81" s="30">
        <v>56.833333333333336</v>
      </c>
      <c r="F81" s="30">
        <v>92.986916642432377</v>
      </c>
      <c r="G81" s="28">
        <v>243</v>
      </c>
      <c r="H81" s="28">
        <v>2</v>
      </c>
      <c r="I81" s="3"/>
    </row>
    <row r="82" spans="1:9" ht="12.6" customHeight="1">
      <c r="A82" s="4" t="s">
        <v>4058</v>
      </c>
      <c r="B82" s="13" t="s">
        <v>5444</v>
      </c>
      <c r="C82" s="29">
        <v>0</v>
      </c>
      <c r="D82" s="28">
        <v>213</v>
      </c>
      <c r="E82" s="30">
        <v>14.661971830985916</v>
      </c>
      <c r="F82" s="30">
        <v>39.033588703025224</v>
      </c>
      <c r="G82" s="28">
        <v>365</v>
      </c>
      <c r="H82" s="28">
        <v>1</v>
      </c>
      <c r="I82" s="3"/>
    </row>
    <row r="83" spans="1:9" ht="12.6" customHeight="1">
      <c r="A83" s="4" t="s">
        <v>4059</v>
      </c>
      <c r="B83" s="13" t="s">
        <v>5445</v>
      </c>
      <c r="C83" s="29">
        <v>0</v>
      </c>
      <c r="D83" s="28">
        <v>1140</v>
      </c>
      <c r="E83" s="30">
        <v>13.965789473684211</v>
      </c>
      <c r="F83" s="30">
        <v>19.994021621608109</v>
      </c>
      <c r="G83" s="28">
        <v>300</v>
      </c>
      <c r="H83" s="28">
        <v>1</v>
      </c>
      <c r="I83" s="3"/>
    </row>
    <row r="84" spans="1:9" ht="12.6" customHeight="1">
      <c r="A84" s="145" t="s">
        <v>4060</v>
      </c>
      <c r="B84" s="13" t="s">
        <v>5446</v>
      </c>
      <c r="C84" s="29">
        <v>0</v>
      </c>
      <c r="D84" s="28">
        <v>425</v>
      </c>
      <c r="E84" s="30">
        <v>15.491764705882353</v>
      </c>
      <c r="F84" s="30">
        <v>32.089579113480987</v>
      </c>
      <c r="G84" s="28">
        <v>365</v>
      </c>
      <c r="H84" s="28">
        <v>1</v>
      </c>
      <c r="I84" s="3"/>
    </row>
    <row r="85" spans="1:9" ht="12.6" customHeight="1">
      <c r="A85" s="4" t="s">
        <v>4061</v>
      </c>
      <c r="B85" s="13" t="s">
        <v>5447</v>
      </c>
      <c r="C85" s="29">
        <v>0</v>
      </c>
      <c r="D85" s="28">
        <v>712</v>
      </c>
      <c r="E85" s="30">
        <v>6.9129213483146064</v>
      </c>
      <c r="F85" s="30">
        <v>7.5672885043090545</v>
      </c>
      <c r="G85" s="28">
        <v>52</v>
      </c>
      <c r="H85" s="28">
        <v>1</v>
      </c>
      <c r="I85" s="3"/>
    </row>
    <row r="86" spans="1:9" ht="12.6" customHeight="1">
      <c r="A86" s="4" t="s">
        <v>4062</v>
      </c>
      <c r="B86" s="13" t="s">
        <v>5448</v>
      </c>
      <c r="C86" s="29">
        <v>0</v>
      </c>
      <c r="D86" s="28">
        <v>131</v>
      </c>
      <c r="E86" s="30">
        <v>8.5114503816793885</v>
      </c>
      <c r="F86" s="30">
        <v>6.0528015283627017</v>
      </c>
      <c r="G86" s="28">
        <v>48</v>
      </c>
      <c r="H86" s="28">
        <v>1</v>
      </c>
      <c r="I86" s="3"/>
    </row>
    <row r="87" spans="1:9" ht="12.6" customHeight="1">
      <c r="A87" s="4" t="s">
        <v>4063</v>
      </c>
      <c r="B87" s="13" t="s">
        <v>5449</v>
      </c>
      <c r="C87" s="29">
        <v>0</v>
      </c>
      <c r="D87" s="28">
        <v>138</v>
      </c>
      <c r="E87" s="30">
        <v>11.826086956521738</v>
      </c>
      <c r="F87" s="30">
        <v>10.025451584184919</v>
      </c>
      <c r="G87" s="28">
        <v>54</v>
      </c>
      <c r="H87" s="28">
        <v>1</v>
      </c>
      <c r="I87" s="3"/>
    </row>
    <row r="88" spans="1:9" ht="12.6" customHeight="1">
      <c r="A88" s="4" t="s">
        <v>4064</v>
      </c>
      <c r="B88" s="13" t="s">
        <v>3246</v>
      </c>
      <c r="C88" s="29">
        <v>0</v>
      </c>
      <c r="D88" s="28">
        <v>264</v>
      </c>
      <c r="E88" s="30">
        <v>6.9015151515151514</v>
      </c>
      <c r="F88" s="30">
        <v>7.0304712653347297</v>
      </c>
      <c r="G88" s="28">
        <v>52</v>
      </c>
      <c r="H88" s="28">
        <v>1</v>
      </c>
      <c r="I88" s="3"/>
    </row>
    <row r="89" spans="1:9" ht="12.6" customHeight="1">
      <c r="A89" s="4" t="s">
        <v>4065</v>
      </c>
      <c r="B89" s="13" t="s">
        <v>526</v>
      </c>
      <c r="C89" s="29">
        <v>0</v>
      </c>
      <c r="D89" s="28">
        <v>1</v>
      </c>
      <c r="E89" s="30">
        <v>12</v>
      </c>
      <c r="F89" s="30" t="s">
        <v>961</v>
      </c>
      <c r="G89" s="28">
        <v>12</v>
      </c>
      <c r="H89" s="28">
        <v>12</v>
      </c>
      <c r="I89" s="3"/>
    </row>
    <row r="90" spans="1:9" ht="12.6" customHeight="1">
      <c r="A90" s="4" t="s">
        <v>4066</v>
      </c>
      <c r="B90" s="13" t="s">
        <v>527</v>
      </c>
      <c r="C90" s="29">
        <v>0</v>
      </c>
      <c r="D90" s="28">
        <v>0</v>
      </c>
      <c r="E90" s="30" t="s">
        <v>961</v>
      </c>
      <c r="F90" s="30" t="s">
        <v>961</v>
      </c>
      <c r="G90" s="28" t="s">
        <v>961</v>
      </c>
      <c r="H90" s="28" t="s">
        <v>961</v>
      </c>
      <c r="I90" s="3"/>
    </row>
    <row r="91" spans="1:9" ht="12.6" customHeight="1">
      <c r="A91" s="4" t="s">
        <v>4067</v>
      </c>
      <c r="B91" s="13" t="s">
        <v>528</v>
      </c>
      <c r="C91" s="29">
        <v>0</v>
      </c>
      <c r="D91" s="28">
        <v>206</v>
      </c>
      <c r="E91" s="30">
        <v>10.961165048543689</v>
      </c>
      <c r="F91" s="30">
        <v>11.652214134910018</v>
      </c>
      <c r="G91" s="28">
        <v>130</v>
      </c>
      <c r="H91" s="28">
        <v>1</v>
      </c>
      <c r="I91" s="3"/>
    </row>
    <row r="92" spans="1:9" ht="12.6" customHeight="1">
      <c r="A92" s="145" t="s">
        <v>4068</v>
      </c>
      <c r="B92" s="13" t="s">
        <v>529</v>
      </c>
      <c r="C92" s="29">
        <v>0</v>
      </c>
      <c r="D92" s="28">
        <v>1</v>
      </c>
      <c r="E92" s="30">
        <v>12</v>
      </c>
      <c r="F92" s="30" t="s">
        <v>961</v>
      </c>
      <c r="G92" s="28">
        <v>12</v>
      </c>
      <c r="H92" s="28">
        <v>12</v>
      </c>
      <c r="I92" s="3"/>
    </row>
    <row r="93" spans="1:9" ht="12.6" customHeight="1">
      <c r="A93" s="4" t="s">
        <v>4069</v>
      </c>
      <c r="B93" s="13" t="s">
        <v>530</v>
      </c>
      <c r="C93" s="29">
        <v>0</v>
      </c>
      <c r="D93" s="28">
        <v>191</v>
      </c>
      <c r="E93" s="30">
        <v>10.256544502617801</v>
      </c>
      <c r="F93" s="30">
        <v>7.2759261734093919</v>
      </c>
      <c r="G93" s="28">
        <v>52</v>
      </c>
      <c r="H93" s="28">
        <v>1</v>
      </c>
      <c r="I93" s="3"/>
    </row>
    <row r="94" spans="1:9" ht="12.6" customHeight="1">
      <c r="A94" s="145" t="s">
        <v>4070</v>
      </c>
      <c r="B94" s="13" t="s">
        <v>531</v>
      </c>
      <c r="C94" s="29">
        <v>0</v>
      </c>
      <c r="D94" s="28">
        <v>70</v>
      </c>
      <c r="E94" s="30">
        <v>11.9</v>
      </c>
      <c r="F94" s="30">
        <v>8.7661238604204019</v>
      </c>
      <c r="G94" s="28">
        <v>48</v>
      </c>
      <c r="H94" s="28">
        <v>1</v>
      </c>
      <c r="I94" s="3"/>
    </row>
    <row r="95" spans="1:9" ht="12.6" customHeight="1">
      <c r="A95" s="4" t="s">
        <v>4071</v>
      </c>
      <c r="B95" s="13" t="s">
        <v>532</v>
      </c>
      <c r="C95" s="29">
        <v>0</v>
      </c>
      <c r="D95" s="28">
        <v>6</v>
      </c>
      <c r="E95" s="30">
        <v>12.333333333333334</v>
      </c>
      <c r="F95" s="30">
        <v>6.97614984548545</v>
      </c>
      <c r="G95" s="28">
        <v>24</v>
      </c>
      <c r="H95" s="28">
        <v>2</v>
      </c>
      <c r="I95" s="3"/>
    </row>
    <row r="96" spans="1:9" ht="12.6" customHeight="1">
      <c r="A96" s="4" t="s">
        <v>4072</v>
      </c>
      <c r="B96" s="13" t="s">
        <v>533</v>
      </c>
      <c r="C96" s="29">
        <v>0</v>
      </c>
      <c r="D96" s="28">
        <v>21</v>
      </c>
      <c r="E96" s="30">
        <v>9.8095238095238102</v>
      </c>
      <c r="F96" s="30">
        <v>11.043636392144789</v>
      </c>
      <c r="G96" s="28">
        <v>53</v>
      </c>
      <c r="H96" s="28">
        <v>1</v>
      </c>
      <c r="I96" s="3"/>
    </row>
    <row r="97" spans="1:9" ht="12.6" customHeight="1">
      <c r="A97" s="145" t="s">
        <v>4073</v>
      </c>
      <c r="B97" s="13" t="s">
        <v>534</v>
      </c>
      <c r="C97" s="29">
        <v>0</v>
      </c>
      <c r="D97" s="28">
        <v>2</v>
      </c>
      <c r="E97" s="30">
        <v>17</v>
      </c>
      <c r="F97" s="30">
        <v>7.0710678118654755</v>
      </c>
      <c r="G97" s="28">
        <v>22</v>
      </c>
      <c r="H97" s="28">
        <v>12</v>
      </c>
      <c r="I97" s="3"/>
    </row>
    <row r="98" spans="1:9" ht="12.6" customHeight="1">
      <c r="A98" s="4" t="s">
        <v>4074</v>
      </c>
      <c r="B98" s="13" t="s">
        <v>535</v>
      </c>
      <c r="C98" s="29">
        <v>0</v>
      </c>
      <c r="D98" s="28">
        <v>2</v>
      </c>
      <c r="E98" s="30">
        <v>3.5</v>
      </c>
      <c r="F98" s="30">
        <v>3.5355339059327378</v>
      </c>
      <c r="G98" s="28">
        <v>6</v>
      </c>
      <c r="H98" s="28">
        <v>1</v>
      </c>
      <c r="I98" s="3"/>
    </row>
    <row r="99" spans="1:9" ht="12.6" customHeight="1">
      <c r="A99" s="145" t="s">
        <v>4075</v>
      </c>
      <c r="B99" s="13" t="s">
        <v>536</v>
      </c>
      <c r="C99" s="29">
        <v>0</v>
      </c>
      <c r="D99" s="28">
        <v>38</v>
      </c>
      <c r="E99" s="30">
        <v>9.473684210526315</v>
      </c>
      <c r="F99" s="30">
        <v>8.1663013630183805</v>
      </c>
      <c r="G99" s="28">
        <v>45</v>
      </c>
      <c r="H99" s="28">
        <v>1</v>
      </c>
      <c r="I99" s="3"/>
    </row>
    <row r="100" spans="1:9" ht="12.6" customHeight="1">
      <c r="A100" s="4" t="s">
        <v>4076</v>
      </c>
      <c r="B100" s="13" t="s">
        <v>537</v>
      </c>
      <c r="C100" s="29">
        <v>0</v>
      </c>
      <c r="D100" s="28">
        <v>557</v>
      </c>
      <c r="E100" s="30">
        <v>11.725314183123878</v>
      </c>
      <c r="F100" s="30">
        <v>51.059299934861642</v>
      </c>
      <c r="G100" s="28">
        <v>1095</v>
      </c>
      <c r="H100" s="28">
        <v>1</v>
      </c>
      <c r="I100" s="3"/>
    </row>
    <row r="101" spans="1:9" ht="12.6" customHeight="1">
      <c r="A101" s="4" t="s">
        <v>4077</v>
      </c>
      <c r="B101" s="13" t="s">
        <v>538</v>
      </c>
      <c r="C101" s="29">
        <v>0</v>
      </c>
      <c r="D101" s="28">
        <v>51</v>
      </c>
      <c r="E101" s="30">
        <v>12.803921568627452</v>
      </c>
      <c r="F101" s="30">
        <v>6.4467654148204812</v>
      </c>
      <c r="G101" s="28">
        <v>52</v>
      </c>
      <c r="H101" s="28">
        <v>1</v>
      </c>
      <c r="I101" s="3"/>
    </row>
    <row r="102" spans="1:9" ht="12.6" customHeight="1">
      <c r="A102" s="4" t="s">
        <v>4078</v>
      </c>
      <c r="B102" s="13" t="s">
        <v>539</v>
      </c>
      <c r="C102" s="29">
        <v>0</v>
      </c>
      <c r="D102" s="28">
        <v>60</v>
      </c>
      <c r="E102" s="30">
        <v>22.983333333333334</v>
      </c>
      <c r="F102" s="30">
        <v>47.410751718687962</v>
      </c>
      <c r="G102" s="28">
        <v>330</v>
      </c>
      <c r="H102" s="28">
        <v>1</v>
      </c>
      <c r="I102" s="3"/>
    </row>
    <row r="103" spans="1:9" ht="12.6" customHeight="1">
      <c r="A103" s="4" t="s">
        <v>4079</v>
      </c>
      <c r="B103" s="13" t="s">
        <v>540</v>
      </c>
      <c r="C103" s="29">
        <v>0</v>
      </c>
      <c r="D103" s="28">
        <v>106</v>
      </c>
      <c r="E103" s="30">
        <v>6.3113207547169807</v>
      </c>
      <c r="F103" s="30">
        <v>8.0903978447671392</v>
      </c>
      <c r="G103" s="28">
        <v>52</v>
      </c>
      <c r="H103" s="28">
        <v>1</v>
      </c>
      <c r="I103" s="3"/>
    </row>
    <row r="104" spans="1:9" ht="12.6" customHeight="1">
      <c r="A104" s="4" t="s">
        <v>4080</v>
      </c>
      <c r="B104" s="13" t="s">
        <v>541</v>
      </c>
      <c r="C104" s="29">
        <v>0</v>
      </c>
      <c r="D104" s="28">
        <v>6</v>
      </c>
      <c r="E104" s="30">
        <v>9</v>
      </c>
      <c r="F104" s="30">
        <v>4.6904157598234297</v>
      </c>
      <c r="G104" s="28">
        <v>12</v>
      </c>
      <c r="H104" s="28">
        <v>2</v>
      </c>
      <c r="I104" s="3"/>
    </row>
    <row r="105" spans="1:9" ht="12.6" customHeight="1">
      <c r="A105" s="4" t="s">
        <v>4081</v>
      </c>
      <c r="B105" s="4" t="s">
        <v>542</v>
      </c>
      <c r="C105" s="28">
        <v>0</v>
      </c>
      <c r="D105" s="135">
        <v>5777</v>
      </c>
      <c r="E105" s="185">
        <v>12.115111649645145</v>
      </c>
      <c r="F105" s="185">
        <v>13.395049957260758</v>
      </c>
      <c r="G105" s="135">
        <v>365</v>
      </c>
      <c r="H105" s="135">
        <v>1</v>
      </c>
      <c r="I105" s="8"/>
    </row>
    <row r="106" spans="1:9" ht="12.6" customHeight="1">
      <c r="A106" s="4" t="s">
        <v>4082</v>
      </c>
      <c r="B106" s="4" t="s">
        <v>543</v>
      </c>
      <c r="C106" s="28">
        <v>0</v>
      </c>
      <c r="D106" s="135">
        <v>1757</v>
      </c>
      <c r="E106" s="185">
        <v>55.043255549231645</v>
      </c>
      <c r="F106" s="185">
        <v>71.32765804476989</v>
      </c>
      <c r="G106" s="135">
        <v>490</v>
      </c>
      <c r="H106" s="135">
        <v>1</v>
      </c>
      <c r="I106" s="8"/>
    </row>
    <row r="107" spans="1:9" ht="12.6" customHeight="1">
      <c r="A107" s="4" t="s">
        <v>4083</v>
      </c>
      <c r="B107" s="4" t="s">
        <v>544</v>
      </c>
      <c r="C107" s="28">
        <v>0</v>
      </c>
      <c r="D107" s="135">
        <v>180</v>
      </c>
      <c r="E107" s="185">
        <v>19.638888888888889</v>
      </c>
      <c r="F107" s="185">
        <v>31.373006204563943</v>
      </c>
      <c r="G107" s="135">
        <v>250</v>
      </c>
      <c r="H107" s="135">
        <v>1</v>
      </c>
      <c r="I107" s="3"/>
    </row>
    <row r="108" spans="1:9" ht="12.6" customHeight="1">
      <c r="A108" s="4" t="s">
        <v>4084</v>
      </c>
      <c r="B108" s="4" t="s">
        <v>859</v>
      </c>
      <c r="C108" s="28">
        <v>0</v>
      </c>
      <c r="D108" s="135">
        <v>1019</v>
      </c>
      <c r="E108" s="185">
        <v>9.2737978410206079</v>
      </c>
      <c r="F108" s="185">
        <v>13.753678215022779</v>
      </c>
      <c r="G108" s="135">
        <v>365</v>
      </c>
      <c r="H108" s="135">
        <v>1</v>
      </c>
      <c r="I108" s="3"/>
    </row>
    <row r="109" spans="1:9" ht="12.6" customHeight="1">
      <c r="A109" s="4" t="s">
        <v>4085</v>
      </c>
      <c r="B109" s="4" t="s">
        <v>860</v>
      </c>
      <c r="C109" s="28">
        <v>0</v>
      </c>
      <c r="D109" s="135">
        <v>6</v>
      </c>
      <c r="E109" s="185">
        <v>12</v>
      </c>
      <c r="F109" s="185">
        <v>0</v>
      </c>
      <c r="G109" s="135">
        <v>12</v>
      </c>
      <c r="H109" s="135">
        <v>12</v>
      </c>
      <c r="I109" s="3"/>
    </row>
    <row r="110" spans="1:9" ht="12.6" customHeight="1">
      <c r="A110" s="4" t="s">
        <v>4086</v>
      </c>
      <c r="B110" s="13" t="s">
        <v>861</v>
      </c>
      <c r="C110" s="29">
        <v>0</v>
      </c>
      <c r="D110" s="135">
        <v>161</v>
      </c>
      <c r="E110" s="185">
        <v>10.863354037267081</v>
      </c>
      <c r="F110" s="185">
        <v>7.3675783796390126</v>
      </c>
      <c r="G110" s="135">
        <v>52</v>
      </c>
      <c r="H110" s="135">
        <v>1</v>
      </c>
    </row>
    <row r="111" spans="1:9" ht="12.6" customHeight="1">
      <c r="A111" s="105" t="s">
        <v>4087</v>
      </c>
      <c r="B111" s="13" t="s">
        <v>862</v>
      </c>
      <c r="C111" s="29">
        <v>0</v>
      </c>
      <c r="D111" s="135">
        <v>11</v>
      </c>
      <c r="E111" s="185">
        <v>25.272727272727273</v>
      </c>
      <c r="F111" s="185">
        <v>43.966102645312809</v>
      </c>
      <c r="G111" s="135">
        <v>156</v>
      </c>
      <c r="H111" s="135">
        <v>1</v>
      </c>
    </row>
    <row r="112" spans="1:9" ht="12.6" customHeight="1">
      <c r="A112" s="105"/>
      <c r="B112" s="13" t="s">
        <v>863</v>
      </c>
      <c r="C112" s="29">
        <f>SUM(C7:C111)</f>
        <v>10</v>
      </c>
      <c r="D112" s="135">
        <v>17341</v>
      </c>
      <c r="E112" s="185">
        <v>21.645810506891184</v>
      </c>
      <c r="F112" s="185">
        <v>67.491406846814542</v>
      </c>
      <c r="G112" s="135">
        <v>2520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1561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9181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14</v>
      </c>
      <c r="E7" s="30">
        <v>19.785714285714285</v>
      </c>
      <c r="F7" s="30">
        <v>18.527229737827557</v>
      </c>
      <c r="G7" s="28">
        <v>52</v>
      </c>
      <c r="H7" s="28">
        <v>1</v>
      </c>
      <c r="I7" s="3"/>
    </row>
    <row r="8" spans="1:9" ht="12.6" customHeight="1">
      <c r="A8" s="4" t="s">
        <v>724</v>
      </c>
      <c r="B8" s="13" t="s">
        <v>363</v>
      </c>
      <c r="C8" s="29">
        <v>0</v>
      </c>
      <c r="D8" s="28">
        <v>6</v>
      </c>
      <c r="E8" s="30">
        <v>4.166666666666667</v>
      </c>
      <c r="F8" s="30">
        <v>3.9707262140150972</v>
      </c>
      <c r="G8" s="28">
        <v>12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68</v>
      </c>
      <c r="E9" s="30">
        <v>8.7941176470588243</v>
      </c>
      <c r="F9" s="30">
        <v>6.8470689306575903</v>
      </c>
      <c r="G9" s="28">
        <v>49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21</v>
      </c>
      <c r="E10" s="30">
        <v>7.7619047619047619</v>
      </c>
      <c r="F10" s="30">
        <v>6.4800058788921007</v>
      </c>
      <c r="G10" s="28">
        <v>25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37</v>
      </c>
      <c r="E11" s="30">
        <v>9.8108108108108105</v>
      </c>
      <c r="F11" s="30">
        <v>8.269212772681561</v>
      </c>
      <c r="G11" s="28">
        <v>48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17</v>
      </c>
      <c r="E12" s="30">
        <v>8.1764705882352935</v>
      </c>
      <c r="F12" s="30">
        <v>8.8263475891620011</v>
      </c>
      <c r="G12" s="28">
        <v>24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364</v>
      </c>
      <c r="C14" s="29">
        <v>0</v>
      </c>
      <c r="D14" s="28">
        <v>14</v>
      </c>
      <c r="E14" s="30">
        <v>5.5</v>
      </c>
      <c r="F14" s="30">
        <v>7.3980246843849633</v>
      </c>
      <c r="G14" s="28">
        <v>26</v>
      </c>
      <c r="H14" s="28">
        <v>1</v>
      </c>
      <c r="I14" s="3"/>
    </row>
    <row r="15" spans="1:9" ht="12.6" customHeight="1">
      <c r="A15" s="4" t="s">
        <v>505</v>
      </c>
      <c r="B15" s="13" t="s">
        <v>365</v>
      </c>
      <c r="C15" s="29">
        <v>0</v>
      </c>
      <c r="D15" s="28">
        <v>4</v>
      </c>
      <c r="E15" s="30">
        <v>21</v>
      </c>
      <c r="F15" s="30">
        <v>18</v>
      </c>
      <c r="G15" s="28">
        <v>48</v>
      </c>
      <c r="H15" s="28">
        <v>12</v>
      </c>
      <c r="I15" s="3"/>
    </row>
    <row r="16" spans="1:9" ht="12.6" customHeight="1">
      <c r="A16" s="4" t="s">
        <v>734</v>
      </c>
      <c r="B16" s="13" t="s">
        <v>366</v>
      </c>
      <c r="C16" s="29">
        <v>0</v>
      </c>
      <c r="D16" s="28">
        <v>1</v>
      </c>
      <c r="E16" s="30">
        <v>6</v>
      </c>
      <c r="F16" s="30" t="s">
        <v>961</v>
      </c>
      <c r="G16" s="28">
        <v>6</v>
      </c>
      <c r="H16" s="28">
        <v>6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96</v>
      </c>
      <c r="E17" s="30">
        <v>9.2083333333333339</v>
      </c>
      <c r="F17" s="30">
        <v>10.831646292392897</v>
      </c>
      <c r="G17" s="28">
        <v>52</v>
      </c>
      <c r="H17" s="28">
        <v>1</v>
      </c>
      <c r="I17" s="3"/>
    </row>
    <row r="18" spans="1:9" ht="12.6" customHeight="1">
      <c r="A18" s="4" t="s">
        <v>737</v>
      </c>
      <c r="B18" s="13" t="s">
        <v>367</v>
      </c>
      <c r="C18" s="29">
        <v>0</v>
      </c>
      <c r="D18" s="28">
        <v>3</v>
      </c>
      <c r="E18" s="30">
        <v>8.6666666666666661</v>
      </c>
      <c r="F18" s="30">
        <v>5.7735026918962582</v>
      </c>
      <c r="G18" s="28">
        <v>12</v>
      </c>
      <c r="H18" s="28">
        <v>2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4</v>
      </c>
      <c r="E19" s="30">
        <v>5.75</v>
      </c>
      <c r="F19" s="30">
        <v>4.2720018726587652</v>
      </c>
      <c r="G19" s="28">
        <v>12</v>
      </c>
      <c r="H19" s="28">
        <v>3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1193</v>
      </c>
      <c r="C21" s="29">
        <v>0</v>
      </c>
      <c r="D21" s="28">
        <v>2</v>
      </c>
      <c r="E21" s="30">
        <v>20.5</v>
      </c>
      <c r="F21" s="30">
        <v>27.577164466275352</v>
      </c>
      <c r="G21" s="28">
        <v>40</v>
      </c>
      <c r="H21" s="28">
        <v>1</v>
      </c>
      <c r="I21" s="3"/>
    </row>
    <row r="22" spans="1:9" ht="12.6" customHeight="1">
      <c r="A22" s="4" t="s">
        <v>741</v>
      </c>
      <c r="B22" s="13" t="s">
        <v>1194</v>
      </c>
      <c r="C22" s="29">
        <v>0</v>
      </c>
      <c r="D22" s="28">
        <v>2</v>
      </c>
      <c r="E22" s="30">
        <v>6.5</v>
      </c>
      <c r="F22" s="30">
        <v>7.7781745930520225</v>
      </c>
      <c r="G22" s="28">
        <v>12</v>
      </c>
      <c r="H22" s="28">
        <v>1</v>
      </c>
      <c r="I22" s="3"/>
    </row>
    <row r="23" spans="1:9" ht="12.6" customHeight="1">
      <c r="A23" s="4" t="s">
        <v>3374</v>
      </c>
      <c r="B23" s="13" t="s">
        <v>368</v>
      </c>
      <c r="C23" s="29">
        <v>0</v>
      </c>
      <c r="D23" s="28">
        <v>12</v>
      </c>
      <c r="E23" s="30">
        <v>10</v>
      </c>
      <c r="F23" s="30">
        <v>4.5126085985421298</v>
      </c>
      <c r="G23" s="28">
        <v>17</v>
      </c>
      <c r="H23" s="28">
        <v>1</v>
      </c>
      <c r="I23" s="3"/>
    </row>
    <row r="24" spans="1:9" ht="12.6" customHeight="1">
      <c r="A24" s="4" t="s">
        <v>742</v>
      </c>
      <c r="B24" s="13" t="s">
        <v>1195</v>
      </c>
      <c r="C24" s="29">
        <v>0</v>
      </c>
      <c r="D24" s="28">
        <v>16</v>
      </c>
      <c r="E24" s="30">
        <v>6.4375</v>
      </c>
      <c r="F24" s="30">
        <v>4.6327637539594004</v>
      </c>
      <c r="G24" s="28">
        <v>12</v>
      </c>
      <c r="H24" s="28">
        <v>1</v>
      </c>
      <c r="I24" s="3"/>
    </row>
    <row r="25" spans="1:9" ht="12.6" customHeight="1">
      <c r="A25" s="145" t="s">
        <v>3375</v>
      </c>
      <c r="B25" s="13" t="s">
        <v>3970</v>
      </c>
      <c r="C25" s="29">
        <v>0</v>
      </c>
      <c r="D25" s="28">
        <v>0</v>
      </c>
      <c r="E25" s="30" t="s">
        <v>961</v>
      </c>
      <c r="F25" s="30" t="s">
        <v>961</v>
      </c>
      <c r="G25" s="28" t="s">
        <v>961</v>
      </c>
      <c r="H25" s="28" t="s">
        <v>961</v>
      </c>
      <c r="I25" s="3"/>
    </row>
    <row r="26" spans="1:9" ht="12.6" customHeight="1">
      <c r="A26" s="4" t="s">
        <v>745</v>
      </c>
      <c r="B26" s="13" t="s">
        <v>3971</v>
      </c>
      <c r="C26" s="29">
        <v>0</v>
      </c>
      <c r="D26" s="28">
        <v>10</v>
      </c>
      <c r="E26" s="30">
        <v>12.2</v>
      </c>
      <c r="F26" s="30">
        <v>13.323329580518195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2</v>
      </c>
      <c r="E27" s="30">
        <v>6.5</v>
      </c>
      <c r="F27" s="30">
        <v>7.7781745930520225</v>
      </c>
      <c r="G27" s="28">
        <v>12</v>
      </c>
      <c r="H27" s="28">
        <v>1</v>
      </c>
      <c r="I27" s="3"/>
    </row>
    <row r="28" spans="1:9" ht="12.6" customHeight="1">
      <c r="A28" s="4" t="s">
        <v>3376</v>
      </c>
      <c r="B28" s="13" t="s">
        <v>3972</v>
      </c>
      <c r="C28" s="29">
        <v>0</v>
      </c>
      <c r="D28" s="28">
        <v>110</v>
      </c>
      <c r="E28" s="30">
        <v>11.336363636363636</v>
      </c>
      <c r="F28" s="30">
        <v>9.4561055202273803</v>
      </c>
      <c r="G28" s="28">
        <v>52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15</v>
      </c>
      <c r="E30" s="30">
        <v>21.4</v>
      </c>
      <c r="F30" s="30">
        <v>40.117327926969416</v>
      </c>
      <c r="G30" s="28">
        <v>156</v>
      </c>
      <c r="H30" s="28">
        <v>1</v>
      </c>
      <c r="I30" s="3"/>
    </row>
    <row r="31" spans="1:9" ht="12.6" customHeight="1">
      <c r="A31" s="4" t="s">
        <v>3378</v>
      </c>
      <c r="B31" s="13" t="s">
        <v>517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4</v>
      </c>
      <c r="E32" s="30">
        <v>3</v>
      </c>
      <c r="F32" s="30">
        <v>1.1547005383792515</v>
      </c>
      <c r="G32" s="28">
        <v>4</v>
      </c>
      <c r="H32" s="28">
        <v>2</v>
      </c>
      <c r="I32" s="3"/>
    </row>
    <row r="33" spans="1:9" ht="12.6" customHeight="1">
      <c r="A33" s="4" t="s">
        <v>3381</v>
      </c>
      <c r="B33" s="13" t="s">
        <v>3973</v>
      </c>
      <c r="C33" s="29">
        <v>0</v>
      </c>
      <c r="D33" s="28">
        <v>1</v>
      </c>
      <c r="E33" s="30">
        <v>12</v>
      </c>
      <c r="F33" s="30" t="s">
        <v>961</v>
      </c>
      <c r="G33" s="28">
        <v>12</v>
      </c>
      <c r="H33" s="28">
        <v>12</v>
      </c>
      <c r="I33" s="3"/>
    </row>
    <row r="34" spans="1:9" ht="12.6" customHeight="1">
      <c r="A34" s="4" t="s">
        <v>3382</v>
      </c>
      <c r="B34" s="13" t="s">
        <v>3974</v>
      </c>
      <c r="C34" s="29">
        <v>0</v>
      </c>
      <c r="D34" s="28">
        <v>1</v>
      </c>
      <c r="E34" s="30">
        <v>1</v>
      </c>
      <c r="F34" s="30" t="s">
        <v>961</v>
      </c>
      <c r="G34" s="28">
        <v>1</v>
      </c>
      <c r="H34" s="28">
        <v>1</v>
      </c>
      <c r="I34" s="3"/>
    </row>
    <row r="35" spans="1:9" ht="12.6" customHeight="1">
      <c r="A35" s="145" t="s">
        <v>2454</v>
      </c>
      <c r="B35" s="13" t="s">
        <v>3975</v>
      </c>
      <c r="C35" s="29">
        <v>0</v>
      </c>
      <c r="D35" s="28">
        <v>72</v>
      </c>
      <c r="E35" s="30">
        <v>7.0138888888888893</v>
      </c>
      <c r="F35" s="30">
        <v>11.992360309392698</v>
      </c>
      <c r="G35" s="28">
        <v>53</v>
      </c>
      <c r="H35" s="28">
        <v>1</v>
      </c>
      <c r="I35" s="3"/>
    </row>
    <row r="36" spans="1:9" ht="12.6" customHeight="1">
      <c r="A36" s="4" t="s">
        <v>4104</v>
      </c>
      <c r="B36" s="13" t="s">
        <v>6724</v>
      </c>
      <c r="C36" s="29">
        <v>0</v>
      </c>
      <c r="D36" s="28">
        <v>16</v>
      </c>
      <c r="E36" s="30">
        <v>12.625</v>
      </c>
      <c r="F36" s="30">
        <v>15.300871434878037</v>
      </c>
      <c r="G36" s="28">
        <v>51</v>
      </c>
      <c r="H36" s="28">
        <v>1</v>
      </c>
      <c r="I36" s="3"/>
    </row>
    <row r="37" spans="1:9" ht="12.6" customHeight="1">
      <c r="A37" s="4" t="s">
        <v>3383</v>
      </c>
      <c r="B37" s="13" t="s">
        <v>520</v>
      </c>
      <c r="C37" s="29">
        <v>0</v>
      </c>
      <c r="D37" s="28">
        <v>12</v>
      </c>
      <c r="E37" s="30">
        <v>13.083333333333334</v>
      </c>
      <c r="F37" s="30">
        <v>18.92308995204888</v>
      </c>
      <c r="G37" s="28">
        <v>53</v>
      </c>
      <c r="H37" s="28">
        <v>1</v>
      </c>
      <c r="I37" s="3"/>
    </row>
    <row r="38" spans="1:9" ht="12.6" customHeight="1">
      <c r="A38" s="4" t="s">
        <v>2865</v>
      </c>
      <c r="B38" s="13" t="s">
        <v>6725</v>
      </c>
      <c r="C38" s="29">
        <v>0</v>
      </c>
      <c r="D38" s="28">
        <v>1</v>
      </c>
      <c r="E38" s="30">
        <v>51</v>
      </c>
      <c r="F38" s="30" t="s">
        <v>961</v>
      </c>
      <c r="G38" s="28">
        <v>51</v>
      </c>
      <c r="H38" s="28">
        <v>51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15</v>
      </c>
      <c r="E39" s="30">
        <v>25.266666666666666</v>
      </c>
      <c r="F39" s="30">
        <v>40.890911785709385</v>
      </c>
      <c r="G39" s="28">
        <v>153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96</v>
      </c>
      <c r="E40" s="30">
        <v>12.041666666666666</v>
      </c>
      <c r="F40" s="30">
        <v>12.167183358410975</v>
      </c>
      <c r="G40" s="28">
        <v>52</v>
      </c>
      <c r="H40" s="28">
        <v>1</v>
      </c>
      <c r="I40" s="3"/>
    </row>
    <row r="41" spans="1:9" ht="12.6" customHeight="1">
      <c r="A41" s="4" t="s">
        <v>750</v>
      </c>
      <c r="B41" s="13" t="s">
        <v>6726</v>
      </c>
      <c r="C41" s="29">
        <v>0</v>
      </c>
      <c r="D41" s="28">
        <v>11</v>
      </c>
      <c r="E41" s="30">
        <v>5.6363636363636367</v>
      </c>
      <c r="F41" s="30">
        <v>5.2397085276325681</v>
      </c>
      <c r="G41" s="28">
        <v>12</v>
      </c>
      <c r="H41" s="28">
        <v>1</v>
      </c>
      <c r="I41" s="3"/>
    </row>
    <row r="42" spans="1:9" ht="12.6" customHeight="1">
      <c r="A42" s="4" t="s">
        <v>752</v>
      </c>
      <c r="B42" s="13" t="s">
        <v>6727</v>
      </c>
      <c r="C42" s="29">
        <v>0</v>
      </c>
      <c r="D42" s="28">
        <v>2</v>
      </c>
      <c r="E42" s="30">
        <v>32</v>
      </c>
      <c r="F42" s="30">
        <v>28.284271247461902</v>
      </c>
      <c r="G42" s="28">
        <v>52</v>
      </c>
      <c r="H42" s="28">
        <v>12</v>
      </c>
      <c r="I42" s="3"/>
    </row>
    <row r="43" spans="1:9" ht="12.6" customHeight="1">
      <c r="A43" s="4" t="s">
        <v>753</v>
      </c>
      <c r="B43" s="13" t="s">
        <v>6728</v>
      </c>
      <c r="C43" s="29">
        <v>0</v>
      </c>
      <c r="D43" s="28">
        <v>6</v>
      </c>
      <c r="E43" s="30">
        <v>11.166666666666666</v>
      </c>
      <c r="F43" s="30">
        <v>20.00416623272929</v>
      </c>
      <c r="G43" s="28">
        <v>51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4</v>
      </c>
      <c r="E44" s="30">
        <v>12.75</v>
      </c>
      <c r="F44" s="30">
        <v>10.242883708539635</v>
      </c>
      <c r="G44" s="28">
        <v>26</v>
      </c>
      <c r="H44" s="28">
        <v>1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12</v>
      </c>
      <c r="E45" s="30">
        <v>10.916666666666666</v>
      </c>
      <c r="F45" s="30">
        <v>14.687399258197381</v>
      </c>
      <c r="G45" s="28">
        <v>52</v>
      </c>
      <c r="H45" s="28">
        <v>1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87</v>
      </c>
      <c r="E46" s="30">
        <v>18.7816091954023</v>
      </c>
      <c r="F46" s="30">
        <v>36.052102247305179</v>
      </c>
      <c r="G46" s="28">
        <v>330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6</v>
      </c>
      <c r="E47" s="30">
        <v>10.5</v>
      </c>
      <c r="F47" s="30">
        <v>4.1833001326703778</v>
      </c>
      <c r="G47" s="28">
        <v>13</v>
      </c>
      <c r="H47" s="28">
        <v>2</v>
      </c>
      <c r="I47" s="3"/>
    </row>
    <row r="48" spans="1:9" ht="12.6" customHeight="1">
      <c r="A48" s="4" t="s">
        <v>3267</v>
      </c>
      <c r="B48" s="13" t="s">
        <v>6729</v>
      </c>
      <c r="C48" s="29">
        <v>0</v>
      </c>
      <c r="D48" s="28">
        <v>5</v>
      </c>
      <c r="E48" s="30">
        <v>2.4</v>
      </c>
      <c r="F48" s="30">
        <v>2.0736441353327719</v>
      </c>
      <c r="G48" s="28">
        <v>6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4</v>
      </c>
      <c r="E49" s="30">
        <v>5</v>
      </c>
      <c r="F49" s="30">
        <v>4.8304589153964796</v>
      </c>
      <c r="G49" s="28">
        <v>12</v>
      </c>
      <c r="H49" s="28">
        <v>1</v>
      </c>
      <c r="I49" s="3"/>
    </row>
    <row r="50" spans="1:9" ht="12.6" customHeight="1">
      <c r="A50" s="4" t="s">
        <v>4709</v>
      </c>
      <c r="B50" s="13" t="s">
        <v>6730</v>
      </c>
      <c r="C50" s="29">
        <v>0</v>
      </c>
      <c r="D50" s="28">
        <v>31</v>
      </c>
      <c r="E50" s="30">
        <v>37.225806451612904</v>
      </c>
      <c r="F50" s="30">
        <v>65.327742793507142</v>
      </c>
      <c r="G50" s="28">
        <v>365</v>
      </c>
      <c r="H50" s="28">
        <v>1</v>
      </c>
      <c r="I50" s="3"/>
    </row>
    <row r="51" spans="1:9" ht="12.6" customHeight="1">
      <c r="A51" s="4" t="s">
        <v>758</v>
      </c>
      <c r="B51" s="13" t="s">
        <v>6731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6732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399</v>
      </c>
      <c r="B53" s="13" t="s">
        <v>6733</v>
      </c>
      <c r="C53" s="29">
        <v>0</v>
      </c>
      <c r="D53" s="28">
        <v>1</v>
      </c>
      <c r="E53" s="30">
        <v>4</v>
      </c>
      <c r="F53" s="30" t="s">
        <v>961</v>
      </c>
      <c r="G53" s="28">
        <v>4</v>
      </c>
      <c r="H53" s="28">
        <v>4</v>
      </c>
      <c r="I53" s="3"/>
    </row>
    <row r="54" spans="1:9" ht="12.6" customHeight="1">
      <c r="A54" s="4" t="s">
        <v>400</v>
      </c>
      <c r="B54" s="13" t="s">
        <v>6734</v>
      </c>
      <c r="C54" s="29">
        <v>0</v>
      </c>
      <c r="D54" s="28">
        <v>2</v>
      </c>
      <c r="E54" s="30">
        <v>7</v>
      </c>
      <c r="F54" s="30">
        <v>7.0710678118654755</v>
      </c>
      <c r="G54" s="28">
        <v>12</v>
      </c>
      <c r="H54" s="28">
        <v>2</v>
      </c>
      <c r="I54" s="3"/>
    </row>
    <row r="55" spans="1:9" ht="12.6" customHeight="1">
      <c r="A55" s="4" t="s">
        <v>759</v>
      </c>
      <c r="B55" s="13" t="s">
        <v>6735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6736</v>
      </c>
      <c r="C56" s="29">
        <v>0</v>
      </c>
      <c r="D56" s="28">
        <v>3</v>
      </c>
      <c r="E56" s="30">
        <v>5</v>
      </c>
      <c r="F56" s="30">
        <v>6.0827625302982193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6737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6738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570</v>
      </c>
      <c r="C59" s="29">
        <v>0</v>
      </c>
      <c r="D59" s="28">
        <v>93</v>
      </c>
      <c r="E59" s="30">
        <v>14.236559139784946</v>
      </c>
      <c r="F59" s="30">
        <v>18.231838998005163</v>
      </c>
      <c r="G59" s="28">
        <v>120</v>
      </c>
      <c r="H59" s="28">
        <v>1</v>
      </c>
      <c r="I59" s="3"/>
    </row>
    <row r="60" spans="1:9" ht="12.6" customHeight="1">
      <c r="A60" s="4" t="s">
        <v>229</v>
      </c>
      <c r="B60" s="13" t="s">
        <v>571</v>
      </c>
      <c r="C60" s="29">
        <v>0</v>
      </c>
      <c r="D60" s="28">
        <v>91</v>
      </c>
      <c r="E60" s="30">
        <v>10.021978021978022</v>
      </c>
      <c r="F60" s="30">
        <v>8.1758153137137359</v>
      </c>
      <c r="G60" s="28">
        <v>50</v>
      </c>
      <c r="H60" s="28">
        <v>1</v>
      </c>
      <c r="I60" s="3"/>
    </row>
    <row r="61" spans="1:9" ht="12.6" customHeight="1">
      <c r="A61" s="4" t="s">
        <v>762</v>
      </c>
      <c r="B61" s="13" t="s">
        <v>572</v>
      </c>
      <c r="C61" s="29">
        <v>0</v>
      </c>
      <c r="D61" s="28">
        <v>5</v>
      </c>
      <c r="E61" s="30">
        <v>6.6</v>
      </c>
      <c r="F61" s="30">
        <v>9.7877474425937248</v>
      </c>
      <c r="G61" s="28">
        <v>24</v>
      </c>
      <c r="H61" s="28">
        <v>1</v>
      </c>
      <c r="I61" s="3"/>
    </row>
    <row r="62" spans="1:9" ht="12.6" customHeight="1">
      <c r="A62" s="4" t="s">
        <v>2793</v>
      </c>
      <c r="B62" s="13" t="s">
        <v>2852</v>
      </c>
      <c r="C62" s="29">
        <v>0</v>
      </c>
      <c r="D62" s="28">
        <v>6</v>
      </c>
      <c r="E62" s="30">
        <v>12.333333333333334</v>
      </c>
      <c r="F62" s="30">
        <v>17.873630483666901</v>
      </c>
      <c r="G62" s="28">
        <v>48</v>
      </c>
      <c r="H62" s="28">
        <v>1</v>
      </c>
      <c r="I62" s="3"/>
    </row>
    <row r="63" spans="1:9" ht="12.6" customHeight="1">
      <c r="A63" s="4" t="s">
        <v>2795</v>
      </c>
      <c r="B63" s="13" t="s">
        <v>6739</v>
      </c>
      <c r="C63" s="29">
        <v>0</v>
      </c>
      <c r="D63" s="28">
        <v>0</v>
      </c>
      <c r="E63" s="30" t="s">
        <v>961</v>
      </c>
      <c r="F63" s="30" t="s">
        <v>961</v>
      </c>
      <c r="G63" s="28" t="s">
        <v>961</v>
      </c>
      <c r="H63" s="28" t="s">
        <v>961</v>
      </c>
      <c r="I63" s="3"/>
    </row>
    <row r="64" spans="1:9" ht="12.6" customHeight="1">
      <c r="A64" s="145" t="s">
        <v>2455</v>
      </c>
      <c r="B64" s="13" t="s">
        <v>6740</v>
      </c>
      <c r="C64" s="29">
        <v>0</v>
      </c>
      <c r="D64" s="28">
        <v>26</v>
      </c>
      <c r="E64" s="30">
        <v>47.92307692307692</v>
      </c>
      <c r="F64" s="30">
        <v>30.950183297580747</v>
      </c>
      <c r="G64" s="28">
        <v>137</v>
      </c>
      <c r="H64" s="28">
        <v>2</v>
      </c>
      <c r="I64" s="3"/>
    </row>
    <row r="65" spans="1:9" ht="12.6" customHeight="1">
      <c r="A65" s="4" t="s">
        <v>234</v>
      </c>
      <c r="B65" s="13" t="s">
        <v>6741</v>
      </c>
      <c r="C65" s="29">
        <v>0</v>
      </c>
      <c r="D65" s="28">
        <v>42</v>
      </c>
      <c r="E65" s="30">
        <v>11.285714285714286</v>
      </c>
      <c r="F65" s="30">
        <v>10.388280719475201</v>
      </c>
      <c r="G65" s="28">
        <v>53</v>
      </c>
      <c r="H65" s="28">
        <v>1</v>
      </c>
      <c r="I65" s="3"/>
    </row>
    <row r="66" spans="1:9" ht="12.6" customHeight="1">
      <c r="A66" s="4" t="s">
        <v>3923</v>
      </c>
      <c r="B66" s="13" t="s">
        <v>6742</v>
      </c>
      <c r="C66" s="29">
        <v>0</v>
      </c>
      <c r="D66" s="28">
        <v>1</v>
      </c>
      <c r="E66" s="30">
        <v>12</v>
      </c>
      <c r="F66" s="30" t="s">
        <v>961</v>
      </c>
      <c r="G66" s="28">
        <v>12</v>
      </c>
      <c r="H66" s="28">
        <v>12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2</v>
      </c>
      <c r="E67" s="30">
        <v>12.5</v>
      </c>
      <c r="F67" s="30">
        <v>0.70710678118654757</v>
      </c>
      <c r="G67" s="28">
        <v>13</v>
      </c>
      <c r="H67" s="28">
        <v>12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65</v>
      </c>
      <c r="E68" s="30">
        <v>12.276923076923078</v>
      </c>
      <c r="F68" s="30">
        <v>12.806867899085059</v>
      </c>
      <c r="G68" s="28">
        <v>52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33</v>
      </c>
      <c r="E69" s="30">
        <v>14.545454545454545</v>
      </c>
      <c r="F69" s="30">
        <v>27.265008377372304</v>
      </c>
      <c r="G69" s="28">
        <v>156</v>
      </c>
      <c r="H69" s="28">
        <v>1</v>
      </c>
      <c r="I69" s="3"/>
    </row>
    <row r="70" spans="1:9" ht="12.6" customHeight="1">
      <c r="A70" s="4" t="s">
        <v>767</v>
      </c>
      <c r="B70" s="13" t="s">
        <v>6743</v>
      </c>
      <c r="C70" s="29">
        <v>0</v>
      </c>
      <c r="D70" s="28">
        <v>31</v>
      </c>
      <c r="E70" s="30">
        <v>6.4838709677419351</v>
      </c>
      <c r="F70" s="30">
        <v>7.3297156276895015</v>
      </c>
      <c r="G70" s="28">
        <v>24</v>
      </c>
      <c r="H70" s="28">
        <v>1</v>
      </c>
      <c r="I70" s="3"/>
    </row>
    <row r="71" spans="1:9" ht="12.6" customHeight="1">
      <c r="A71" s="4" t="s">
        <v>769</v>
      </c>
      <c r="B71" s="13" t="s">
        <v>6744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5</v>
      </c>
      <c r="E72" s="30">
        <v>10.4</v>
      </c>
      <c r="F72" s="30">
        <v>10.064790112068906</v>
      </c>
      <c r="G72" s="28">
        <v>27</v>
      </c>
      <c r="H72" s="28">
        <v>1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35</v>
      </c>
      <c r="E73" s="30">
        <v>7.2571428571428571</v>
      </c>
      <c r="F73" s="30">
        <v>4.8648974183179137</v>
      </c>
      <c r="G73" s="28">
        <v>12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2</v>
      </c>
      <c r="E74" s="30">
        <v>1.5</v>
      </c>
      <c r="F74" s="30">
        <v>0.70710678118654757</v>
      </c>
      <c r="G74" s="28">
        <v>2</v>
      </c>
      <c r="H74" s="28">
        <v>1</v>
      </c>
      <c r="I74" s="3"/>
    </row>
    <row r="75" spans="1:9" ht="12.6" customHeight="1">
      <c r="A75" s="4" t="s">
        <v>245</v>
      </c>
      <c r="B75" s="13" t="s">
        <v>6745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84</v>
      </c>
      <c r="E76" s="30">
        <v>27.666666666666668</v>
      </c>
      <c r="F76" s="30">
        <v>40.729295378241346</v>
      </c>
      <c r="G76" s="28">
        <v>277</v>
      </c>
      <c r="H76" s="28">
        <v>1</v>
      </c>
      <c r="I76" s="3"/>
    </row>
    <row r="77" spans="1:9" ht="12.6" customHeight="1">
      <c r="A77" s="4" t="s">
        <v>247</v>
      </c>
      <c r="B77" s="13" t="s">
        <v>6746</v>
      </c>
      <c r="C77" s="29">
        <v>0</v>
      </c>
      <c r="D77" s="28">
        <v>40</v>
      </c>
      <c r="E77" s="30">
        <v>21.05</v>
      </c>
      <c r="F77" s="30">
        <v>27.267854654077528</v>
      </c>
      <c r="G77" s="28">
        <v>150</v>
      </c>
      <c r="H77" s="28">
        <v>1</v>
      </c>
      <c r="I77" s="3"/>
    </row>
    <row r="78" spans="1:9" ht="12.6" customHeight="1">
      <c r="A78" s="145" t="s">
        <v>774</v>
      </c>
      <c r="B78" s="13" t="s">
        <v>6747</v>
      </c>
      <c r="C78" s="29">
        <v>0</v>
      </c>
      <c r="D78" s="28">
        <v>384</v>
      </c>
      <c r="E78" s="30">
        <v>16.653645833333332</v>
      </c>
      <c r="F78" s="30">
        <v>25.068935500797952</v>
      </c>
      <c r="G78" s="28">
        <v>232</v>
      </c>
      <c r="H78" s="28">
        <v>1</v>
      </c>
      <c r="I78" s="3"/>
    </row>
    <row r="79" spans="1:9" ht="12.6" customHeight="1">
      <c r="A79" s="4" t="s">
        <v>3930</v>
      </c>
      <c r="B79" s="13" t="s">
        <v>6748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6749</v>
      </c>
      <c r="C80" s="29">
        <v>0</v>
      </c>
      <c r="D80" s="28">
        <v>23</v>
      </c>
      <c r="E80" s="30">
        <v>19.434782608695652</v>
      </c>
      <c r="F80" s="30">
        <v>19.53278383305295</v>
      </c>
      <c r="G80" s="28">
        <v>58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5</v>
      </c>
      <c r="E81" s="30">
        <v>22.8</v>
      </c>
      <c r="F81" s="30">
        <v>26.705804612480787</v>
      </c>
      <c r="G81" s="28">
        <v>52</v>
      </c>
      <c r="H81" s="28">
        <v>2</v>
      </c>
      <c r="I81" s="3"/>
    </row>
    <row r="82" spans="1:9" ht="12.6" customHeight="1">
      <c r="A82" s="4" t="s">
        <v>777</v>
      </c>
      <c r="B82" s="13" t="s">
        <v>6750</v>
      </c>
      <c r="C82" s="29">
        <v>0</v>
      </c>
      <c r="D82" s="28">
        <v>70</v>
      </c>
      <c r="E82" s="30">
        <v>3.4</v>
      </c>
      <c r="F82" s="30">
        <v>5.4331243847081341</v>
      </c>
      <c r="G82" s="28">
        <v>24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874</v>
      </c>
      <c r="E83" s="30">
        <v>11.850114416475973</v>
      </c>
      <c r="F83" s="30">
        <v>12.969757976925438</v>
      </c>
      <c r="G83" s="28">
        <v>159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249</v>
      </c>
      <c r="E84" s="30">
        <v>13.690763052208835</v>
      </c>
      <c r="F84" s="30">
        <v>28.589925246930623</v>
      </c>
      <c r="G84" s="28">
        <v>365</v>
      </c>
      <c r="H84" s="28">
        <v>1</v>
      </c>
      <c r="I84" s="3"/>
    </row>
    <row r="85" spans="1:9" ht="12.6" customHeight="1">
      <c r="A85" s="4" t="s">
        <v>6751</v>
      </c>
      <c r="B85" s="13" t="s">
        <v>909</v>
      </c>
      <c r="C85" s="29">
        <v>0</v>
      </c>
      <c r="D85" s="28">
        <v>71</v>
      </c>
      <c r="E85" s="30">
        <v>6.112676056338028</v>
      </c>
      <c r="F85" s="30">
        <v>5.4025107807776296</v>
      </c>
      <c r="G85" s="28">
        <v>24</v>
      </c>
      <c r="H85" s="28">
        <v>1</v>
      </c>
      <c r="I85" s="3"/>
    </row>
    <row r="86" spans="1:9" ht="12.6" customHeight="1">
      <c r="A86" s="4" t="s">
        <v>6752</v>
      </c>
      <c r="B86" s="13" t="s">
        <v>6753</v>
      </c>
      <c r="C86" s="29">
        <v>0</v>
      </c>
      <c r="D86" s="28">
        <v>27</v>
      </c>
      <c r="E86" s="30">
        <v>6.9259259259259256</v>
      </c>
      <c r="F86" s="30">
        <v>4.4800920828957382</v>
      </c>
      <c r="G86" s="28">
        <v>16</v>
      </c>
      <c r="H86" s="28">
        <v>1</v>
      </c>
      <c r="I86" s="3"/>
    </row>
    <row r="87" spans="1:9" ht="12.6" customHeight="1">
      <c r="A87" s="4" t="s">
        <v>1755</v>
      </c>
      <c r="B87" s="13" t="s">
        <v>6754</v>
      </c>
      <c r="C87" s="29">
        <v>0</v>
      </c>
      <c r="D87" s="28">
        <v>26</v>
      </c>
      <c r="E87" s="30">
        <v>9.2692307692307701</v>
      </c>
      <c r="F87" s="30">
        <v>4.4592169026203896</v>
      </c>
      <c r="G87" s="28">
        <v>12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24</v>
      </c>
      <c r="E88" s="30">
        <v>7.291666666666667</v>
      </c>
      <c r="F88" s="30">
        <v>5.0344825446865569</v>
      </c>
      <c r="G88" s="28">
        <v>12</v>
      </c>
      <c r="H88" s="28">
        <v>1</v>
      </c>
      <c r="I88" s="3"/>
    </row>
    <row r="89" spans="1:9" ht="12.6" customHeight="1">
      <c r="A89" s="4" t="s">
        <v>784</v>
      </c>
      <c r="B89" s="13" t="s">
        <v>6755</v>
      </c>
      <c r="C89" s="29">
        <v>0</v>
      </c>
      <c r="D89" s="28">
        <v>1</v>
      </c>
      <c r="E89" s="30">
        <v>4</v>
      </c>
      <c r="F89" s="30" t="s">
        <v>961</v>
      </c>
      <c r="G89" s="28">
        <v>4</v>
      </c>
      <c r="H89" s="28">
        <v>4</v>
      </c>
      <c r="I89" s="3"/>
    </row>
    <row r="90" spans="1:9" ht="12.6" customHeight="1">
      <c r="A90" s="4" t="s">
        <v>348</v>
      </c>
      <c r="B90" s="13" t="s">
        <v>1270</v>
      </c>
      <c r="C90" s="29">
        <v>0</v>
      </c>
      <c r="D90" s="28">
        <v>0</v>
      </c>
      <c r="E90" s="30" t="s">
        <v>961</v>
      </c>
      <c r="F90" s="30" t="s">
        <v>961</v>
      </c>
      <c r="G90" s="28" t="s">
        <v>961</v>
      </c>
      <c r="H90" s="28" t="s">
        <v>961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90</v>
      </c>
      <c r="E91" s="30">
        <v>12.388888888888889</v>
      </c>
      <c r="F91" s="30">
        <v>8.7534191643132964</v>
      </c>
      <c r="G91" s="28">
        <v>52</v>
      </c>
      <c r="H91" s="28">
        <v>1</v>
      </c>
      <c r="I91" s="3"/>
    </row>
    <row r="92" spans="1:9" ht="12.6" customHeight="1">
      <c r="A92" s="145" t="s">
        <v>785</v>
      </c>
      <c r="B92" s="13" t="s">
        <v>1271</v>
      </c>
      <c r="C92" s="29">
        <v>0</v>
      </c>
      <c r="D92" s="28">
        <v>0</v>
      </c>
      <c r="E92" s="30" t="s">
        <v>961</v>
      </c>
      <c r="F92" s="30" t="s">
        <v>961</v>
      </c>
      <c r="G92" s="28" t="s">
        <v>961</v>
      </c>
      <c r="H92" s="28" t="s">
        <v>961</v>
      </c>
      <c r="I92" s="3"/>
    </row>
    <row r="93" spans="1:9" ht="12.6" customHeight="1">
      <c r="A93" s="4" t="s">
        <v>786</v>
      </c>
      <c r="B93" s="13" t="s">
        <v>1272</v>
      </c>
      <c r="C93" s="29">
        <v>0</v>
      </c>
      <c r="D93" s="28">
        <v>28</v>
      </c>
      <c r="E93" s="30">
        <v>5.25</v>
      </c>
      <c r="F93" s="30">
        <v>4.5511496309133763</v>
      </c>
      <c r="G93" s="28">
        <v>12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2</v>
      </c>
      <c r="E94" s="30">
        <v>8</v>
      </c>
      <c r="F94" s="30">
        <v>5.6568542494923806</v>
      </c>
      <c r="G94" s="28">
        <v>12</v>
      </c>
      <c r="H94" s="28">
        <v>4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2</v>
      </c>
      <c r="E95" s="30">
        <v>7</v>
      </c>
      <c r="F95" s="30">
        <v>7.0710678118654755</v>
      </c>
      <c r="G95" s="28">
        <v>12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5</v>
      </c>
      <c r="E96" s="30">
        <v>9.8000000000000007</v>
      </c>
      <c r="F96" s="30">
        <v>4.919349550499537</v>
      </c>
      <c r="G96" s="28">
        <v>12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2</v>
      </c>
      <c r="E97" s="30">
        <v>29</v>
      </c>
      <c r="F97" s="30">
        <v>9.8994949366116654</v>
      </c>
      <c r="G97" s="28">
        <v>36</v>
      </c>
      <c r="H97" s="28">
        <v>22</v>
      </c>
      <c r="I97" s="3"/>
    </row>
    <row r="98" spans="1:9" ht="12.6" customHeight="1">
      <c r="A98" s="4" t="s">
        <v>704</v>
      </c>
      <c r="B98" s="13" t="s">
        <v>6756</v>
      </c>
      <c r="C98" s="29">
        <v>0</v>
      </c>
      <c r="D98" s="28">
        <v>1</v>
      </c>
      <c r="E98" s="30">
        <v>6</v>
      </c>
      <c r="F98" s="30" t="s">
        <v>961</v>
      </c>
      <c r="G98" s="28">
        <v>6</v>
      </c>
      <c r="H98" s="28">
        <v>6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26</v>
      </c>
      <c r="E99" s="30">
        <v>9</v>
      </c>
      <c r="F99" s="30">
        <v>5.6780278266313564</v>
      </c>
      <c r="G99" s="28">
        <v>22</v>
      </c>
      <c r="H99" s="28">
        <v>1</v>
      </c>
      <c r="I99" s="3"/>
    </row>
    <row r="100" spans="1:9" ht="12.6" customHeight="1">
      <c r="A100" s="4" t="s">
        <v>6757</v>
      </c>
      <c r="B100" s="13" t="s">
        <v>835</v>
      </c>
      <c r="C100" s="29">
        <v>0</v>
      </c>
      <c r="D100" s="28">
        <v>284</v>
      </c>
      <c r="E100" s="30">
        <v>9.683098591549296</v>
      </c>
      <c r="F100" s="30">
        <v>27.933128050070287</v>
      </c>
      <c r="G100" s="28">
        <v>365</v>
      </c>
      <c r="H100" s="28">
        <v>1</v>
      </c>
      <c r="I100" s="3"/>
    </row>
    <row r="101" spans="1:9" ht="12.6" customHeight="1">
      <c r="A101" s="4" t="s">
        <v>792</v>
      </c>
      <c r="B101" s="13" t="s">
        <v>5963</v>
      </c>
      <c r="C101" s="29">
        <v>0</v>
      </c>
      <c r="D101" s="28">
        <v>40</v>
      </c>
      <c r="E101" s="30">
        <v>5.2249999999999996</v>
      </c>
      <c r="F101" s="30">
        <v>5.0813257910580578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47</v>
      </c>
      <c r="E102" s="30">
        <v>10.25531914893617</v>
      </c>
      <c r="F102" s="30">
        <v>12.980701537125398</v>
      </c>
      <c r="G102" s="28">
        <v>53</v>
      </c>
      <c r="H102" s="28">
        <v>1</v>
      </c>
      <c r="I102" s="3"/>
    </row>
    <row r="103" spans="1:9" ht="12.6" customHeight="1">
      <c r="A103" s="4" t="s">
        <v>6758</v>
      </c>
      <c r="B103" s="13" t="s">
        <v>838</v>
      </c>
      <c r="C103" s="29">
        <v>0</v>
      </c>
      <c r="D103" s="28">
        <v>82</v>
      </c>
      <c r="E103" s="30">
        <v>5.7804878048780486</v>
      </c>
      <c r="F103" s="30">
        <v>7.6691210085028203</v>
      </c>
      <c r="G103" s="28">
        <v>52</v>
      </c>
      <c r="H103" s="28">
        <v>1</v>
      </c>
      <c r="I103" s="3"/>
    </row>
    <row r="104" spans="1:9" ht="12.6" customHeight="1">
      <c r="A104" s="4" t="s">
        <v>711</v>
      </c>
      <c r="B104" s="13" t="s">
        <v>839</v>
      </c>
      <c r="C104" s="29">
        <v>0</v>
      </c>
      <c r="D104" s="28">
        <v>5</v>
      </c>
      <c r="E104" s="30">
        <v>8.4</v>
      </c>
      <c r="F104" s="30">
        <v>4.9799598391954927</v>
      </c>
      <c r="G104" s="28">
        <v>12</v>
      </c>
      <c r="H104" s="28">
        <v>2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837</v>
      </c>
      <c r="E105" s="185">
        <v>7.7252090800477902</v>
      </c>
      <c r="F105" s="185">
        <v>7.443149614397778</v>
      </c>
      <c r="G105" s="135">
        <v>53</v>
      </c>
      <c r="H105" s="135">
        <v>1</v>
      </c>
      <c r="I105" s="8"/>
    </row>
    <row r="106" spans="1:9" ht="12.6" customHeight="1">
      <c r="A106" s="4" t="s">
        <v>6759</v>
      </c>
      <c r="B106" s="4" t="s">
        <v>6760</v>
      </c>
      <c r="C106" s="28">
        <v>0</v>
      </c>
      <c r="D106" s="135">
        <v>1291</v>
      </c>
      <c r="E106" s="185">
        <v>18.13400464756003</v>
      </c>
      <c r="F106" s="185">
        <v>11.616475108670702</v>
      </c>
      <c r="G106" s="135">
        <v>239</v>
      </c>
      <c r="H106" s="135">
        <v>1</v>
      </c>
      <c r="I106" s="8"/>
    </row>
    <row r="107" spans="1:9" ht="12.6" customHeight="1">
      <c r="A107" s="4" t="s">
        <v>6761</v>
      </c>
      <c r="B107" s="4" t="s">
        <v>1994</v>
      </c>
      <c r="C107" s="28">
        <v>0</v>
      </c>
      <c r="D107" s="135">
        <v>84</v>
      </c>
      <c r="E107" s="185">
        <v>21.523809523809526</v>
      </c>
      <c r="F107" s="185">
        <v>33.903646671144919</v>
      </c>
      <c r="G107" s="135">
        <v>200</v>
      </c>
      <c r="H107" s="135">
        <v>1</v>
      </c>
      <c r="I107" s="3"/>
    </row>
    <row r="108" spans="1:9" ht="12.6" customHeight="1">
      <c r="A108" s="4" t="s">
        <v>716</v>
      </c>
      <c r="B108" s="4" t="s">
        <v>6762</v>
      </c>
      <c r="C108" s="28">
        <v>0</v>
      </c>
      <c r="D108" s="135">
        <v>127</v>
      </c>
      <c r="E108" s="185">
        <v>10.21259842519685</v>
      </c>
      <c r="F108" s="185">
        <v>15.472776872526198</v>
      </c>
      <c r="G108" s="135">
        <v>147</v>
      </c>
      <c r="H108" s="135">
        <v>1</v>
      </c>
      <c r="I108" s="3"/>
    </row>
    <row r="109" spans="1:9" ht="12.6" customHeight="1">
      <c r="A109" s="4" t="s">
        <v>796</v>
      </c>
      <c r="B109" s="4" t="s">
        <v>6763</v>
      </c>
      <c r="C109" s="28">
        <v>0</v>
      </c>
      <c r="D109" s="135">
        <v>1</v>
      </c>
      <c r="E109" s="185">
        <v>12</v>
      </c>
      <c r="F109" s="185" t="s">
        <v>961</v>
      </c>
      <c r="G109" s="135">
        <v>12</v>
      </c>
      <c r="H109" s="135">
        <v>12</v>
      </c>
      <c r="I109" s="3"/>
    </row>
    <row r="110" spans="1:9" ht="12.6" customHeight="1">
      <c r="A110" s="4" t="s">
        <v>797</v>
      </c>
      <c r="B110" s="13" t="s">
        <v>6764</v>
      </c>
      <c r="C110" s="29">
        <v>0</v>
      </c>
      <c r="D110" s="135">
        <v>17</v>
      </c>
      <c r="E110" s="185">
        <v>12.588235294117647</v>
      </c>
      <c r="F110" s="185">
        <v>10.283839406621267</v>
      </c>
      <c r="G110" s="135">
        <v>49</v>
      </c>
      <c r="H110" s="135">
        <v>2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4</v>
      </c>
      <c r="E111" s="185">
        <v>4.25</v>
      </c>
      <c r="F111" s="185">
        <v>5.1881274720911268</v>
      </c>
      <c r="G111" s="135">
        <v>12</v>
      </c>
      <c r="H111" s="135">
        <v>1</v>
      </c>
    </row>
    <row r="112" spans="1:9" ht="12.6" customHeight="1">
      <c r="A112" s="105"/>
      <c r="B112" s="13" t="s">
        <v>6765</v>
      </c>
      <c r="C112" s="29">
        <f>SUM(C7:C111)</f>
        <v>0</v>
      </c>
      <c r="D112" s="135">
        <v>6136</v>
      </c>
      <c r="E112" s="185">
        <v>13.084582790091265</v>
      </c>
      <c r="F112" s="185">
        <v>18.162254766746766</v>
      </c>
      <c r="G112" s="135">
        <v>365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1562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5527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7</v>
      </c>
      <c r="E7" s="30">
        <v>11.428571428571429</v>
      </c>
      <c r="F7" s="30">
        <v>9.6929036388680228</v>
      </c>
      <c r="G7" s="28">
        <v>30</v>
      </c>
      <c r="H7" s="28">
        <v>1</v>
      </c>
      <c r="I7" s="3"/>
    </row>
    <row r="8" spans="1:9" ht="12.6" customHeight="1">
      <c r="A8" s="4" t="s">
        <v>724</v>
      </c>
      <c r="B8" s="13" t="s">
        <v>6766</v>
      </c>
      <c r="C8" s="29">
        <v>0</v>
      </c>
      <c r="D8" s="28">
        <v>7</v>
      </c>
      <c r="E8" s="30">
        <v>8</v>
      </c>
      <c r="F8" s="30">
        <v>5.0662280511902216</v>
      </c>
      <c r="G8" s="28">
        <v>12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239</v>
      </c>
      <c r="E9" s="30">
        <v>11.874476987447698</v>
      </c>
      <c r="F9" s="30">
        <v>8.9132689090746382</v>
      </c>
      <c r="G9" s="28">
        <v>55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96</v>
      </c>
      <c r="E10" s="30">
        <v>9.1770833333333339</v>
      </c>
      <c r="F10" s="30">
        <v>9.8547288052265234</v>
      </c>
      <c r="G10" s="28">
        <v>55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76</v>
      </c>
      <c r="E11" s="30">
        <v>9.5131578947368425</v>
      </c>
      <c r="F11" s="30">
        <v>6.5186776185616697</v>
      </c>
      <c r="G11" s="28">
        <v>25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37</v>
      </c>
      <c r="E12" s="30">
        <v>11.54054054054054</v>
      </c>
      <c r="F12" s="30">
        <v>7.0419165422907835</v>
      </c>
      <c r="G12" s="28">
        <v>26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6767</v>
      </c>
      <c r="C14" s="29">
        <v>0</v>
      </c>
      <c r="D14" s="28">
        <v>4</v>
      </c>
      <c r="E14" s="30">
        <v>3.75</v>
      </c>
      <c r="F14" s="30">
        <v>5.5</v>
      </c>
      <c r="G14" s="28">
        <v>12</v>
      </c>
      <c r="H14" s="28">
        <v>1</v>
      </c>
      <c r="I14" s="3"/>
    </row>
    <row r="15" spans="1:9" ht="12.6" customHeight="1">
      <c r="A15" s="4" t="s">
        <v>505</v>
      </c>
      <c r="B15" s="13" t="s">
        <v>6768</v>
      </c>
      <c r="C15" s="29">
        <v>0</v>
      </c>
      <c r="D15" s="28">
        <v>7</v>
      </c>
      <c r="E15" s="30">
        <v>14.142857142857142</v>
      </c>
      <c r="F15" s="30">
        <v>15.731375988011681</v>
      </c>
      <c r="G15" s="28">
        <v>48</v>
      </c>
      <c r="H15" s="28">
        <v>1</v>
      </c>
      <c r="I15" s="3"/>
    </row>
    <row r="16" spans="1:9" ht="12.6" customHeight="1">
      <c r="A16" s="4" t="s">
        <v>734</v>
      </c>
      <c r="B16" s="13" t="s">
        <v>6769</v>
      </c>
      <c r="C16" s="29">
        <v>0</v>
      </c>
      <c r="D16" s="28">
        <v>9</v>
      </c>
      <c r="E16" s="30">
        <v>12.666666666666666</v>
      </c>
      <c r="F16" s="30">
        <v>7.2284161474004804</v>
      </c>
      <c r="G16" s="28">
        <v>24</v>
      </c>
      <c r="H16" s="28">
        <v>1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97</v>
      </c>
      <c r="E17" s="30">
        <v>7.7628865979381443</v>
      </c>
      <c r="F17" s="30">
        <v>7.7952619101235259</v>
      </c>
      <c r="G17" s="28">
        <v>36</v>
      </c>
      <c r="H17" s="28">
        <v>1</v>
      </c>
      <c r="I17" s="3"/>
    </row>
    <row r="18" spans="1:9" ht="12.6" customHeight="1">
      <c r="A18" s="4" t="s">
        <v>737</v>
      </c>
      <c r="B18" s="13" t="s">
        <v>6770</v>
      </c>
      <c r="C18" s="29">
        <v>0</v>
      </c>
      <c r="D18" s="28">
        <v>15</v>
      </c>
      <c r="E18" s="30">
        <v>9</v>
      </c>
      <c r="F18" s="30">
        <v>6.2792174216674033</v>
      </c>
      <c r="G18" s="28">
        <v>26</v>
      </c>
      <c r="H18" s="28">
        <v>1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29</v>
      </c>
      <c r="E19" s="30">
        <v>14.793103448275861</v>
      </c>
      <c r="F19" s="30">
        <v>12.970789463650423</v>
      </c>
      <c r="G19" s="28">
        <v>48</v>
      </c>
      <c r="H19" s="28">
        <v>1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1157</v>
      </c>
      <c r="C21" s="29">
        <v>0</v>
      </c>
      <c r="D21" s="28">
        <v>5</v>
      </c>
      <c r="E21" s="30">
        <v>92.6</v>
      </c>
      <c r="F21" s="30">
        <v>153.77678628453646</v>
      </c>
      <c r="G21" s="28">
        <v>365</v>
      </c>
      <c r="H21" s="28">
        <v>1</v>
      </c>
      <c r="I21" s="3"/>
    </row>
    <row r="22" spans="1:9" ht="12.6" customHeight="1">
      <c r="A22" s="4" t="s">
        <v>6771</v>
      </c>
      <c r="B22" s="13" t="s">
        <v>6772</v>
      </c>
      <c r="C22" s="29">
        <v>0</v>
      </c>
      <c r="D22" s="28">
        <v>3</v>
      </c>
      <c r="E22" s="30">
        <v>19</v>
      </c>
      <c r="F22" s="30">
        <v>22.338307903688676</v>
      </c>
      <c r="G22" s="28">
        <v>44</v>
      </c>
      <c r="H22" s="28">
        <v>1</v>
      </c>
      <c r="I22" s="3"/>
    </row>
    <row r="23" spans="1:9" ht="12.6" customHeight="1">
      <c r="A23" s="4" t="s">
        <v>3374</v>
      </c>
      <c r="B23" s="13" t="s">
        <v>6773</v>
      </c>
      <c r="C23" s="29">
        <v>0</v>
      </c>
      <c r="D23" s="28">
        <v>30</v>
      </c>
      <c r="E23" s="30">
        <v>10.9</v>
      </c>
      <c r="F23" s="30">
        <v>7.5125182884624486</v>
      </c>
      <c r="G23" s="28">
        <v>44</v>
      </c>
      <c r="H23" s="28">
        <v>1</v>
      </c>
      <c r="I23" s="3"/>
    </row>
    <row r="24" spans="1:9" ht="12.6" customHeight="1">
      <c r="A24" s="4" t="s">
        <v>742</v>
      </c>
      <c r="B24" s="13" t="s">
        <v>6774</v>
      </c>
      <c r="C24" s="29">
        <v>0</v>
      </c>
      <c r="D24" s="28">
        <v>49</v>
      </c>
      <c r="E24" s="30">
        <v>11.306122448979592</v>
      </c>
      <c r="F24" s="30">
        <v>6.2289782523321762</v>
      </c>
      <c r="G24" s="28">
        <v>40</v>
      </c>
      <c r="H24" s="28">
        <v>1</v>
      </c>
      <c r="I24" s="3"/>
    </row>
    <row r="25" spans="1:9" ht="12.6" customHeight="1">
      <c r="A25" s="145" t="s">
        <v>3375</v>
      </c>
      <c r="B25" s="13" t="s">
        <v>6775</v>
      </c>
      <c r="C25" s="29">
        <v>0</v>
      </c>
      <c r="D25" s="28">
        <v>2</v>
      </c>
      <c r="E25" s="30">
        <v>22</v>
      </c>
      <c r="F25" s="30">
        <v>14.142135623730951</v>
      </c>
      <c r="G25" s="28">
        <v>32</v>
      </c>
      <c r="H25" s="28">
        <v>12</v>
      </c>
      <c r="I25" s="3"/>
    </row>
    <row r="26" spans="1:9" ht="12.6" customHeight="1">
      <c r="A26" s="4" t="s">
        <v>745</v>
      </c>
      <c r="B26" s="13" t="s">
        <v>6776</v>
      </c>
      <c r="C26" s="29">
        <v>0</v>
      </c>
      <c r="D26" s="28">
        <v>41</v>
      </c>
      <c r="E26" s="30">
        <v>13.048780487804878</v>
      </c>
      <c r="F26" s="30">
        <v>8.9720432999183508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3</v>
      </c>
      <c r="E27" s="30">
        <v>20</v>
      </c>
      <c r="F27" s="30">
        <v>24.020824298928627</v>
      </c>
      <c r="G27" s="28">
        <v>47</v>
      </c>
      <c r="H27" s="28">
        <v>1</v>
      </c>
      <c r="I27" s="3"/>
    </row>
    <row r="28" spans="1:9" ht="12.6" customHeight="1">
      <c r="A28" s="4" t="s">
        <v>3376</v>
      </c>
      <c r="B28" s="13" t="s">
        <v>6777</v>
      </c>
      <c r="C28" s="29">
        <v>0</v>
      </c>
      <c r="D28" s="28">
        <v>74</v>
      </c>
      <c r="E28" s="30">
        <v>10.567567567567568</v>
      </c>
      <c r="F28" s="30">
        <v>10.186051543999564</v>
      </c>
      <c r="G28" s="28">
        <v>51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1</v>
      </c>
      <c r="E29" s="30">
        <v>12</v>
      </c>
      <c r="F29" s="30" t="s">
        <v>961</v>
      </c>
      <c r="G29" s="28">
        <v>12</v>
      </c>
      <c r="H29" s="28">
        <v>12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6</v>
      </c>
      <c r="E30" s="30">
        <v>15.333333333333334</v>
      </c>
      <c r="F30" s="30">
        <v>20.597734503257065</v>
      </c>
      <c r="G30" s="28">
        <v>53</v>
      </c>
      <c r="H30" s="28">
        <v>1</v>
      </c>
      <c r="I30" s="3"/>
    </row>
    <row r="31" spans="1:9" ht="12.6" customHeight="1">
      <c r="A31" s="4" t="s">
        <v>3378</v>
      </c>
      <c r="B31" s="13" t="s">
        <v>517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2</v>
      </c>
      <c r="E32" s="30">
        <v>3</v>
      </c>
      <c r="F32" s="30">
        <v>1.4142135623730951</v>
      </c>
      <c r="G32" s="28">
        <v>4</v>
      </c>
      <c r="H32" s="28">
        <v>2</v>
      </c>
      <c r="I32" s="3"/>
    </row>
    <row r="33" spans="1:9" ht="12.6" customHeight="1">
      <c r="A33" s="4" t="s">
        <v>3381</v>
      </c>
      <c r="B33" s="13" t="s">
        <v>6778</v>
      </c>
      <c r="C33" s="29">
        <v>0</v>
      </c>
      <c r="D33" s="28">
        <v>1</v>
      </c>
      <c r="E33" s="30">
        <v>12</v>
      </c>
      <c r="F33" s="30" t="s">
        <v>961</v>
      </c>
      <c r="G33" s="28">
        <v>12</v>
      </c>
      <c r="H33" s="28">
        <v>12</v>
      </c>
      <c r="I33" s="3"/>
    </row>
    <row r="34" spans="1:9" ht="12.6" customHeight="1">
      <c r="A34" s="4" t="s">
        <v>3382</v>
      </c>
      <c r="B34" s="13" t="s">
        <v>6779</v>
      </c>
      <c r="C34" s="29">
        <v>0</v>
      </c>
      <c r="D34" s="28">
        <v>1</v>
      </c>
      <c r="E34" s="30">
        <v>1</v>
      </c>
      <c r="F34" s="30" t="s">
        <v>961</v>
      </c>
      <c r="G34" s="28">
        <v>1</v>
      </c>
      <c r="H34" s="28">
        <v>1</v>
      </c>
      <c r="I34" s="3"/>
    </row>
    <row r="35" spans="1:9" ht="12.6" customHeight="1">
      <c r="A35" s="145" t="s">
        <v>2454</v>
      </c>
      <c r="B35" s="13" t="s">
        <v>6780</v>
      </c>
      <c r="C35" s="29">
        <v>0</v>
      </c>
      <c r="D35" s="28">
        <v>48</v>
      </c>
      <c r="E35" s="30">
        <v>4.895833333333333</v>
      </c>
      <c r="F35" s="30">
        <v>10.464203588309463</v>
      </c>
      <c r="G35" s="28">
        <v>52</v>
      </c>
      <c r="H35" s="28">
        <v>1</v>
      </c>
      <c r="I35" s="3"/>
    </row>
    <row r="36" spans="1:9" ht="12.6" customHeight="1">
      <c r="A36" s="4" t="s">
        <v>4104</v>
      </c>
      <c r="B36" s="13" t="s">
        <v>6781</v>
      </c>
      <c r="C36" s="29">
        <v>0</v>
      </c>
      <c r="D36" s="28">
        <v>5</v>
      </c>
      <c r="E36" s="30">
        <v>15.8</v>
      </c>
      <c r="F36" s="30">
        <v>20.583974348992957</v>
      </c>
      <c r="G36" s="28">
        <v>51</v>
      </c>
      <c r="H36" s="28">
        <v>1</v>
      </c>
      <c r="I36" s="3"/>
    </row>
    <row r="37" spans="1:9" ht="12.6" customHeight="1">
      <c r="A37" s="4" t="s">
        <v>3383</v>
      </c>
      <c r="B37" s="13" t="s">
        <v>520</v>
      </c>
      <c r="C37" s="29">
        <v>0</v>
      </c>
      <c r="D37" s="28">
        <v>4</v>
      </c>
      <c r="E37" s="30">
        <v>7.25</v>
      </c>
      <c r="F37" s="30">
        <v>11.206396982676159</v>
      </c>
      <c r="G37" s="28">
        <v>24</v>
      </c>
      <c r="H37" s="28">
        <v>1</v>
      </c>
      <c r="I37" s="3"/>
    </row>
    <row r="38" spans="1:9" ht="12.6" customHeight="1">
      <c r="A38" s="4" t="s">
        <v>2865</v>
      </c>
      <c r="B38" s="13" t="s">
        <v>6782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4</v>
      </c>
      <c r="E39" s="30">
        <v>40.5</v>
      </c>
      <c r="F39" s="30">
        <v>75.031104661111499</v>
      </c>
      <c r="G39" s="28">
        <v>153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40</v>
      </c>
      <c r="E40" s="30">
        <v>8.7750000000000004</v>
      </c>
      <c r="F40" s="30">
        <v>11.634360031103272</v>
      </c>
      <c r="G40" s="28">
        <v>50</v>
      </c>
      <c r="H40" s="28">
        <v>1</v>
      </c>
      <c r="I40" s="3"/>
    </row>
    <row r="41" spans="1:9" ht="12.6" customHeight="1">
      <c r="A41" s="4" t="s">
        <v>750</v>
      </c>
      <c r="B41" s="13" t="s">
        <v>6783</v>
      </c>
      <c r="C41" s="29">
        <v>0</v>
      </c>
      <c r="D41" s="28">
        <v>3</v>
      </c>
      <c r="E41" s="30">
        <v>1.3333333333333333</v>
      </c>
      <c r="F41" s="30">
        <v>0.57735026918962573</v>
      </c>
      <c r="G41" s="28">
        <v>2</v>
      </c>
      <c r="H41" s="28">
        <v>1</v>
      </c>
      <c r="I41" s="3"/>
    </row>
    <row r="42" spans="1:9" ht="12.6" customHeight="1">
      <c r="A42" s="4" t="s">
        <v>752</v>
      </c>
      <c r="B42" s="13" t="s">
        <v>6784</v>
      </c>
      <c r="C42" s="29">
        <v>0</v>
      </c>
      <c r="D42" s="28">
        <v>0</v>
      </c>
      <c r="E42" s="30" t="s">
        <v>961</v>
      </c>
      <c r="F42" s="30" t="s">
        <v>961</v>
      </c>
      <c r="G42" s="28" t="s">
        <v>961</v>
      </c>
      <c r="H42" s="28" t="s">
        <v>961</v>
      </c>
      <c r="I42" s="3"/>
    </row>
    <row r="43" spans="1:9" ht="12.6" customHeight="1">
      <c r="A43" s="4" t="s">
        <v>753</v>
      </c>
      <c r="B43" s="13" t="s">
        <v>6785</v>
      </c>
      <c r="C43" s="29">
        <v>0</v>
      </c>
      <c r="D43" s="28">
        <v>4</v>
      </c>
      <c r="E43" s="30">
        <v>3.75</v>
      </c>
      <c r="F43" s="30">
        <v>5.5</v>
      </c>
      <c r="G43" s="28">
        <v>12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1</v>
      </c>
      <c r="E44" s="30">
        <v>1</v>
      </c>
      <c r="F44" s="30" t="s">
        <v>961</v>
      </c>
      <c r="G44" s="28">
        <v>1</v>
      </c>
      <c r="H44" s="28">
        <v>1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4</v>
      </c>
      <c r="E45" s="30">
        <v>4.75</v>
      </c>
      <c r="F45" s="30">
        <v>4.9916597106239795</v>
      </c>
      <c r="G45" s="28">
        <v>12</v>
      </c>
      <c r="H45" s="28">
        <v>1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33</v>
      </c>
      <c r="E46" s="30">
        <v>13.242424242424242</v>
      </c>
      <c r="F46" s="30">
        <v>13.845193893167187</v>
      </c>
      <c r="G46" s="28">
        <v>52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2</v>
      </c>
      <c r="E47" s="30">
        <v>7</v>
      </c>
      <c r="F47" s="30">
        <v>7.0710678118654755</v>
      </c>
      <c r="G47" s="28">
        <v>12</v>
      </c>
      <c r="H47" s="28">
        <v>2</v>
      </c>
      <c r="I47" s="3"/>
    </row>
    <row r="48" spans="1:9" ht="12.6" customHeight="1">
      <c r="A48" s="4" t="s">
        <v>3267</v>
      </c>
      <c r="B48" s="13" t="s">
        <v>6786</v>
      </c>
      <c r="C48" s="29">
        <v>0</v>
      </c>
      <c r="D48" s="28">
        <v>2</v>
      </c>
      <c r="E48" s="30">
        <v>1</v>
      </c>
      <c r="F48" s="30">
        <v>0</v>
      </c>
      <c r="G48" s="28">
        <v>1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3</v>
      </c>
      <c r="E49" s="30">
        <v>6.333333333333333</v>
      </c>
      <c r="F49" s="30">
        <v>4.9328828623162471</v>
      </c>
      <c r="G49" s="28">
        <v>12</v>
      </c>
      <c r="H49" s="28">
        <v>3</v>
      </c>
      <c r="I49" s="3"/>
    </row>
    <row r="50" spans="1:9" ht="12.6" customHeight="1">
      <c r="A50" s="4" t="s">
        <v>4709</v>
      </c>
      <c r="B50" s="13" t="s">
        <v>6787</v>
      </c>
      <c r="C50" s="29">
        <v>0</v>
      </c>
      <c r="D50" s="28">
        <v>4</v>
      </c>
      <c r="E50" s="30">
        <v>14.5</v>
      </c>
      <c r="F50" s="30">
        <v>25.03996805109783</v>
      </c>
      <c r="G50" s="28">
        <v>52</v>
      </c>
      <c r="H50" s="28">
        <v>1</v>
      </c>
      <c r="I50" s="3"/>
    </row>
    <row r="51" spans="1:9" ht="12.6" customHeight="1">
      <c r="A51" s="4" t="s">
        <v>758</v>
      </c>
      <c r="B51" s="13" t="s">
        <v>6788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6789</v>
      </c>
      <c r="C52" s="29">
        <v>0</v>
      </c>
      <c r="D52" s="28">
        <v>1</v>
      </c>
      <c r="E52" s="30">
        <v>24</v>
      </c>
      <c r="F52" s="30" t="s">
        <v>961</v>
      </c>
      <c r="G52" s="28">
        <v>24</v>
      </c>
      <c r="H52" s="28">
        <v>24</v>
      </c>
      <c r="I52" s="3"/>
    </row>
    <row r="53" spans="1:9" ht="12.6" customHeight="1">
      <c r="A53" s="4" t="s">
        <v>399</v>
      </c>
      <c r="B53" s="13" t="s">
        <v>6790</v>
      </c>
      <c r="C53" s="29">
        <v>0</v>
      </c>
      <c r="D53" s="28">
        <v>2</v>
      </c>
      <c r="E53" s="30">
        <v>11</v>
      </c>
      <c r="F53" s="30">
        <v>9.8994949366116654</v>
      </c>
      <c r="G53" s="28">
        <v>18</v>
      </c>
      <c r="H53" s="28">
        <v>4</v>
      </c>
      <c r="I53" s="3"/>
    </row>
    <row r="54" spans="1:9" ht="12.6" customHeight="1">
      <c r="A54" s="4" t="s">
        <v>400</v>
      </c>
      <c r="B54" s="13" t="s">
        <v>6791</v>
      </c>
      <c r="C54" s="29">
        <v>0</v>
      </c>
      <c r="D54" s="28">
        <v>4</v>
      </c>
      <c r="E54" s="30">
        <v>9.5</v>
      </c>
      <c r="F54" s="30">
        <v>5</v>
      </c>
      <c r="G54" s="28">
        <v>12</v>
      </c>
      <c r="H54" s="28">
        <v>2</v>
      </c>
      <c r="I54" s="3"/>
    </row>
    <row r="55" spans="1:9" ht="12.6" customHeight="1">
      <c r="A55" s="4" t="s">
        <v>759</v>
      </c>
      <c r="B55" s="13" t="s">
        <v>6792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6793</v>
      </c>
      <c r="C56" s="29">
        <v>0</v>
      </c>
      <c r="D56" s="28">
        <v>2</v>
      </c>
      <c r="E56" s="30">
        <v>6.5</v>
      </c>
      <c r="F56" s="30">
        <v>7.7781745930520225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6794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6795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570</v>
      </c>
      <c r="C59" s="29">
        <v>0</v>
      </c>
      <c r="D59" s="28">
        <v>49</v>
      </c>
      <c r="E59" s="30">
        <v>19.73469387755102</v>
      </c>
      <c r="F59" s="30">
        <v>49.963643244448292</v>
      </c>
      <c r="G59" s="28">
        <v>338</v>
      </c>
      <c r="H59" s="28">
        <v>1</v>
      </c>
      <c r="I59" s="3"/>
    </row>
    <row r="60" spans="1:9" ht="12.6" customHeight="1">
      <c r="A60" s="4" t="s">
        <v>229</v>
      </c>
      <c r="B60" s="13" t="s">
        <v>571</v>
      </c>
      <c r="C60" s="29">
        <v>0</v>
      </c>
      <c r="D60" s="28">
        <v>50</v>
      </c>
      <c r="E60" s="30">
        <v>9.8800000000000008</v>
      </c>
      <c r="F60" s="30">
        <v>9.0003174547187115</v>
      </c>
      <c r="G60" s="28">
        <v>49</v>
      </c>
      <c r="H60" s="28">
        <v>1</v>
      </c>
      <c r="I60" s="3"/>
    </row>
    <row r="61" spans="1:9" ht="12.6" customHeight="1">
      <c r="A61" s="4" t="s">
        <v>762</v>
      </c>
      <c r="B61" s="13" t="s">
        <v>572</v>
      </c>
      <c r="C61" s="29">
        <v>0</v>
      </c>
      <c r="D61" s="28">
        <v>2</v>
      </c>
      <c r="E61" s="30">
        <v>3</v>
      </c>
      <c r="F61" s="30">
        <v>1.4142135623730951</v>
      </c>
      <c r="G61" s="28">
        <v>4</v>
      </c>
      <c r="H61" s="28">
        <v>2</v>
      </c>
      <c r="I61" s="3"/>
    </row>
    <row r="62" spans="1:9" ht="12.6" customHeight="1">
      <c r="A62" s="4" t="s">
        <v>2793</v>
      </c>
      <c r="B62" s="13" t="s">
        <v>2852</v>
      </c>
      <c r="C62" s="29">
        <v>0</v>
      </c>
      <c r="D62" s="28">
        <v>2</v>
      </c>
      <c r="E62" s="30">
        <v>6.5</v>
      </c>
      <c r="F62" s="30">
        <v>7.7781745930520225</v>
      </c>
      <c r="G62" s="28">
        <v>12</v>
      </c>
      <c r="H62" s="28">
        <v>1</v>
      </c>
      <c r="I62" s="3"/>
    </row>
    <row r="63" spans="1:9" ht="12.6" customHeight="1">
      <c r="A63" s="4" t="s">
        <v>2795</v>
      </c>
      <c r="B63" s="13" t="s">
        <v>6796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2455</v>
      </c>
      <c r="B64" s="13" t="s">
        <v>6797</v>
      </c>
      <c r="C64" s="29">
        <v>0</v>
      </c>
      <c r="D64" s="28">
        <v>0</v>
      </c>
      <c r="E64" s="30" t="s">
        <v>2678</v>
      </c>
      <c r="F64" s="30" t="s">
        <v>2678</v>
      </c>
      <c r="G64" s="28" t="s">
        <v>2678</v>
      </c>
      <c r="H64" s="28" t="s">
        <v>2678</v>
      </c>
      <c r="I64" s="3"/>
    </row>
    <row r="65" spans="1:9" ht="12.6" customHeight="1">
      <c r="A65" s="4" t="s">
        <v>234</v>
      </c>
      <c r="B65" s="13" t="s">
        <v>6798</v>
      </c>
      <c r="C65" s="29">
        <v>0</v>
      </c>
      <c r="D65" s="28">
        <v>10</v>
      </c>
      <c r="E65" s="30">
        <v>10.9</v>
      </c>
      <c r="F65" s="30">
        <v>6.008327554319921</v>
      </c>
      <c r="G65" s="28">
        <v>24</v>
      </c>
      <c r="H65" s="28">
        <v>1</v>
      </c>
      <c r="I65" s="3"/>
    </row>
    <row r="66" spans="1:9" ht="12.6" customHeight="1">
      <c r="A66" s="4" t="s">
        <v>3923</v>
      </c>
      <c r="B66" s="13" t="s">
        <v>6799</v>
      </c>
      <c r="C66" s="29">
        <v>0</v>
      </c>
      <c r="D66" s="28">
        <v>0</v>
      </c>
      <c r="E66" s="30" t="s">
        <v>961</v>
      </c>
      <c r="F66" s="30" t="s">
        <v>961</v>
      </c>
      <c r="G66" s="28" t="s">
        <v>961</v>
      </c>
      <c r="H66" s="28" t="s">
        <v>961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5</v>
      </c>
      <c r="E67" s="30">
        <v>10</v>
      </c>
      <c r="F67" s="30">
        <v>9.5655632348544959</v>
      </c>
      <c r="G67" s="28">
        <v>24</v>
      </c>
      <c r="H67" s="28">
        <v>1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22</v>
      </c>
      <c r="E68" s="30">
        <v>7.5454545454545459</v>
      </c>
      <c r="F68" s="30">
        <v>6.6527994302955102</v>
      </c>
      <c r="G68" s="28">
        <v>28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12</v>
      </c>
      <c r="E69" s="30">
        <v>9.9166666666666661</v>
      </c>
      <c r="F69" s="30">
        <v>6.3311399710741929</v>
      </c>
      <c r="G69" s="28">
        <v>24</v>
      </c>
      <c r="H69" s="28">
        <v>1</v>
      </c>
      <c r="I69" s="3"/>
    </row>
    <row r="70" spans="1:9" ht="12.6" customHeight="1">
      <c r="A70" s="4" t="s">
        <v>767</v>
      </c>
      <c r="B70" s="13" t="s">
        <v>6800</v>
      </c>
      <c r="C70" s="29">
        <v>0</v>
      </c>
      <c r="D70" s="28">
        <v>16</v>
      </c>
      <c r="E70" s="30">
        <v>5.8125</v>
      </c>
      <c r="F70" s="30">
        <v>7.6438973479938008</v>
      </c>
      <c r="G70" s="28">
        <v>24</v>
      </c>
      <c r="H70" s="28">
        <v>1</v>
      </c>
      <c r="I70" s="3"/>
    </row>
    <row r="71" spans="1:9" ht="12.6" customHeight="1">
      <c r="A71" s="4" t="s">
        <v>769</v>
      </c>
      <c r="B71" s="13" t="s">
        <v>6801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2</v>
      </c>
      <c r="E72" s="30">
        <v>12</v>
      </c>
      <c r="F72" s="30">
        <v>0</v>
      </c>
      <c r="G72" s="28">
        <v>12</v>
      </c>
      <c r="H72" s="28">
        <v>12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10</v>
      </c>
      <c r="E73" s="30">
        <v>7.3</v>
      </c>
      <c r="F73" s="30">
        <v>5.5986109388351366</v>
      </c>
      <c r="G73" s="28">
        <v>14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1</v>
      </c>
      <c r="E74" s="30">
        <v>1</v>
      </c>
      <c r="F74" s="30" t="s">
        <v>961</v>
      </c>
      <c r="G74" s="28">
        <v>1</v>
      </c>
      <c r="H74" s="28">
        <v>1</v>
      </c>
      <c r="I74" s="3"/>
    </row>
    <row r="75" spans="1:9" ht="12.6" customHeight="1">
      <c r="A75" s="4" t="s">
        <v>245</v>
      </c>
      <c r="B75" s="13" t="s">
        <v>6802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7</v>
      </c>
      <c r="E76" s="30">
        <v>12.571428571428571</v>
      </c>
      <c r="F76" s="30">
        <v>9.8294988488247768</v>
      </c>
      <c r="G76" s="28">
        <v>26</v>
      </c>
      <c r="H76" s="28">
        <v>1</v>
      </c>
      <c r="I76" s="3"/>
    </row>
    <row r="77" spans="1:9" ht="12.6" customHeight="1">
      <c r="A77" s="4" t="s">
        <v>247</v>
      </c>
      <c r="B77" s="13" t="s">
        <v>6803</v>
      </c>
      <c r="C77" s="29">
        <v>0</v>
      </c>
      <c r="D77" s="28">
        <v>16</v>
      </c>
      <c r="E77" s="30">
        <v>6.875</v>
      </c>
      <c r="F77" s="30">
        <v>6.4485140407177015</v>
      </c>
      <c r="G77" s="28">
        <v>24</v>
      </c>
      <c r="H77" s="28">
        <v>1</v>
      </c>
      <c r="I77" s="3"/>
    </row>
    <row r="78" spans="1:9" ht="12.6" customHeight="1">
      <c r="A78" s="145" t="s">
        <v>774</v>
      </c>
      <c r="B78" s="13" t="s">
        <v>6804</v>
      </c>
      <c r="C78" s="29">
        <v>0</v>
      </c>
      <c r="D78" s="28">
        <v>126</v>
      </c>
      <c r="E78" s="30">
        <v>12.285714285714286</v>
      </c>
      <c r="F78" s="30">
        <v>17.334754520491899</v>
      </c>
      <c r="G78" s="28">
        <v>154</v>
      </c>
      <c r="H78" s="28">
        <v>1</v>
      </c>
      <c r="I78" s="3"/>
    </row>
    <row r="79" spans="1:9" ht="12.6" customHeight="1">
      <c r="A79" s="4" t="s">
        <v>3930</v>
      </c>
      <c r="B79" s="13" t="s">
        <v>6805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6806</v>
      </c>
      <c r="C80" s="29">
        <v>0</v>
      </c>
      <c r="D80" s="28">
        <v>5</v>
      </c>
      <c r="E80" s="30">
        <v>15.8</v>
      </c>
      <c r="F80" s="30">
        <v>20.909328061896201</v>
      </c>
      <c r="G80" s="28">
        <v>52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0</v>
      </c>
      <c r="E81" s="30" t="s">
        <v>961</v>
      </c>
      <c r="F81" s="30" t="s">
        <v>961</v>
      </c>
      <c r="G81" s="28" t="s">
        <v>961</v>
      </c>
      <c r="H81" s="28" t="s">
        <v>961</v>
      </c>
      <c r="I81" s="3"/>
    </row>
    <row r="82" spans="1:9" ht="12.6" customHeight="1">
      <c r="A82" s="4" t="s">
        <v>777</v>
      </c>
      <c r="B82" s="13" t="s">
        <v>6807</v>
      </c>
      <c r="C82" s="29">
        <v>0</v>
      </c>
      <c r="D82" s="28">
        <v>47</v>
      </c>
      <c r="E82" s="30">
        <v>3.7446808510638299</v>
      </c>
      <c r="F82" s="30">
        <v>5.6046102339226556</v>
      </c>
      <c r="G82" s="28">
        <v>24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285</v>
      </c>
      <c r="E83" s="30">
        <v>9.0070175438596483</v>
      </c>
      <c r="F83" s="30">
        <v>9.0891488400738094</v>
      </c>
      <c r="G83" s="28">
        <v>53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87</v>
      </c>
      <c r="E84" s="30">
        <v>13.701149425287356</v>
      </c>
      <c r="F84" s="30">
        <v>39.091459527188093</v>
      </c>
      <c r="G84" s="28">
        <v>365</v>
      </c>
      <c r="H84" s="28">
        <v>1</v>
      </c>
      <c r="I84" s="3"/>
    </row>
    <row r="85" spans="1:9" ht="12.6" customHeight="1">
      <c r="A85" s="4" t="s">
        <v>6808</v>
      </c>
      <c r="B85" s="13" t="s">
        <v>6809</v>
      </c>
      <c r="C85" s="29">
        <v>0</v>
      </c>
      <c r="D85" s="28">
        <v>121</v>
      </c>
      <c r="E85" s="30">
        <v>5.2396694214876032</v>
      </c>
      <c r="F85" s="30">
        <v>6.6295107830925577</v>
      </c>
      <c r="G85" s="28">
        <v>52</v>
      </c>
      <c r="H85" s="28">
        <v>1</v>
      </c>
      <c r="I85" s="3"/>
    </row>
    <row r="86" spans="1:9" ht="12.6" customHeight="1">
      <c r="A86" s="4" t="s">
        <v>6810</v>
      </c>
      <c r="B86" s="13" t="s">
        <v>1704</v>
      </c>
      <c r="C86" s="29">
        <v>0</v>
      </c>
      <c r="D86" s="28">
        <v>68</v>
      </c>
      <c r="E86" s="30">
        <v>7.117647058823529</v>
      </c>
      <c r="F86" s="30">
        <v>4.3965027205815277</v>
      </c>
      <c r="G86" s="28">
        <v>16</v>
      </c>
      <c r="H86" s="28">
        <v>1</v>
      </c>
      <c r="I86" s="3"/>
    </row>
    <row r="87" spans="1:9" ht="12.6" customHeight="1">
      <c r="A87" s="4" t="s">
        <v>1755</v>
      </c>
      <c r="B87" s="13" t="s">
        <v>1146</v>
      </c>
      <c r="C87" s="29">
        <v>0</v>
      </c>
      <c r="D87" s="28">
        <v>91</v>
      </c>
      <c r="E87" s="30">
        <v>11.373626373626374</v>
      </c>
      <c r="F87" s="30">
        <v>8.446759209764485</v>
      </c>
      <c r="G87" s="28">
        <v>52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49</v>
      </c>
      <c r="E88" s="30">
        <v>6.3061224489795915</v>
      </c>
      <c r="F88" s="30">
        <v>8.3994148646216544</v>
      </c>
      <c r="G88" s="28">
        <v>52</v>
      </c>
      <c r="H88" s="28">
        <v>1</v>
      </c>
      <c r="I88" s="3"/>
    </row>
    <row r="89" spans="1:9" ht="12.6" customHeight="1">
      <c r="A89" s="4" t="s">
        <v>784</v>
      </c>
      <c r="B89" s="13" t="s">
        <v>6811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348</v>
      </c>
      <c r="B90" s="13" t="s">
        <v>1270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82</v>
      </c>
      <c r="E91" s="30">
        <v>9.8902439024390247</v>
      </c>
      <c r="F91" s="30">
        <v>7.4203691924406874</v>
      </c>
      <c r="G91" s="28">
        <v>25</v>
      </c>
      <c r="H91" s="28">
        <v>1</v>
      </c>
      <c r="I91" s="3"/>
    </row>
    <row r="92" spans="1:9" ht="12.6" customHeight="1">
      <c r="A92" s="145" t="s">
        <v>785</v>
      </c>
      <c r="B92" s="13" t="s">
        <v>1271</v>
      </c>
      <c r="C92" s="29">
        <v>0</v>
      </c>
      <c r="D92" s="28">
        <v>0</v>
      </c>
      <c r="E92" s="30" t="s">
        <v>961</v>
      </c>
      <c r="F92" s="30" t="s">
        <v>961</v>
      </c>
      <c r="G92" s="28" t="s">
        <v>961</v>
      </c>
      <c r="H92" s="28" t="s">
        <v>961</v>
      </c>
      <c r="I92" s="3"/>
    </row>
    <row r="93" spans="1:9" ht="12.6" customHeight="1">
      <c r="A93" s="4" t="s">
        <v>786</v>
      </c>
      <c r="B93" s="13" t="s">
        <v>1272</v>
      </c>
      <c r="C93" s="29">
        <v>0</v>
      </c>
      <c r="D93" s="28">
        <v>37</v>
      </c>
      <c r="E93" s="30">
        <v>7.7837837837837842</v>
      </c>
      <c r="F93" s="30">
        <v>5.4115880557637874</v>
      </c>
      <c r="G93" s="28">
        <v>24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46</v>
      </c>
      <c r="E94" s="30">
        <v>11.586956521739131</v>
      </c>
      <c r="F94" s="30">
        <v>6.4827157784939411</v>
      </c>
      <c r="G94" s="28">
        <v>25</v>
      </c>
      <c r="H94" s="28">
        <v>1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3</v>
      </c>
      <c r="E95" s="30">
        <v>7.666666666666667</v>
      </c>
      <c r="F95" s="30">
        <v>5.1316014394468841</v>
      </c>
      <c r="G95" s="28">
        <v>12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11</v>
      </c>
      <c r="E96" s="30">
        <v>11</v>
      </c>
      <c r="F96" s="30">
        <v>14.879516121164693</v>
      </c>
      <c r="G96" s="28">
        <v>53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0</v>
      </c>
      <c r="E97" s="30" t="s">
        <v>961</v>
      </c>
      <c r="F97" s="30" t="s">
        <v>961</v>
      </c>
      <c r="G97" s="28" t="s">
        <v>961</v>
      </c>
      <c r="H97" s="28" t="s">
        <v>961</v>
      </c>
      <c r="I97" s="3"/>
    </row>
    <row r="98" spans="1:9" ht="12.6" customHeight="1">
      <c r="A98" s="4" t="s">
        <v>704</v>
      </c>
      <c r="B98" s="13" t="s">
        <v>6812</v>
      </c>
      <c r="C98" s="29">
        <v>0</v>
      </c>
      <c r="D98" s="28">
        <v>0</v>
      </c>
      <c r="E98" s="30" t="s">
        <v>961</v>
      </c>
      <c r="F98" s="30" t="s">
        <v>961</v>
      </c>
      <c r="G98" s="28" t="s">
        <v>961</v>
      </c>
      <c r="H98" s="28" t="s">
        <v>961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16</v>
      </c>
      <c r="E99" s="30">
        <v>10.4375</v>
      </c>
      <c r="F99" s="30">
        <v>7.0896050665745838</v>
      </c>
      <c r="G99" s="28">
        <v>27</v>
      </c>
      <c r="H99" s="28">
        <v>2</v>
      </c>
      <c r="I99" s="3"/>
    </row>
    <row r="100" spans="1:9" ht="12.6" customHeight="1">
      <c r="A100" s="4" t="s">
        <v>6813</v>
      </c>
      <c r="B100" s="13" t="s">
        <v>835</v>
      </c>
      <c r="C100" s="29">
        <v>0</v>
      </c>
      <c r="D100" s="28">
        <v>200</v>
      </c>
      <c r="E100" s="30">
        <v>6.4550000000000001</v>
      </c>
      <c r="F100" s="30">
        <v>7.6603773999423641</v>
      </c>
      <c r="G100" s="28">
        <v>51</v>
      </c>
      <c r="H100" s="28">
        <v>1</v>
      </c>
      <c r="I100" s="3"/>
    </row>
    <row r="101" spans="1:9" ht="12.6" customHeight="1">
      <c r="A101" s="4" t="s">
        <v>792</v>
      </c>
      <c r="B101" s="13" t="s">
        <v>5963</v>
      </c>
      <c r="C101" s="29">
        <v>0</v>
      </c>
      <c r="D101" s="28">
        <v>33</v>
      </c>
      <c r="E101" s="30">
        <v>5.6060606060606064</v>
      </c>
      <c r="F101" s="30">
        <v>5.2674673346127285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27</v>
      </c>
      <c r="E102" s="30">
        <v>7</v>
      </c>
      <c r="F102" s="30">
        <v>6.8612624987623878</v>
      </c>
      <c r="G102" s="28">
        <v>24</v>
      </c>
      <c r="H102" s="28">
        <v>1</v>
      </c>
      <c r="I102" s="3"/>
    </row>
    <row r="103" spans="1:9" ht="12.6" customHeight="1">
      <c r="A103" s="4" t="s">
        <v>6814</v>
      </c>
      <c r="B103" s="13" t="s">
        <v>838</v>
      </c>
      <c r="C103" s="29">
        <v>0</v>
      </c>
      <c r="D103" s="28">
        <v>23</v>
      </c>
      <c r="E103" s="30">
        <v>4.5652173913043477</v>
      </c>
      <c r="F103" s="30">
        <v>5.727335466122268</v>
      </c>
      <c r="G103" s="28">
        <v>25</v>
      </c>
      <c r="H103" s="28">
        <v>1</v>
      </c>
      <c r="I103" s="3"/>
    </row>
    <row r="104" spans="1:9" ht="12.6" customHeight="1">
      <c r="A104" s="4" t="s">
        <v>711</v>
      </c>
      <c r="B104" s="13" t="s">
        <v>839</v>
      </c>
      <c r="C104" s="29">
        <v>0</v>
      </c>
      <c r="D104" s="28">
        <v>3</v>
      </c>
      <c r="E104" s="30">
        <v>5.666666666666667</v>
      </c>
      <c r="F104" s="30">
        <v>5.6862407030773268</v>
      </c>
      <c r="G104" s="28">
        <v>12</v>
      </c>
      <c r="H104" s="28">
        <v>1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1066</v>
      </c>
      <c r="E105" s="185">
        <v>7.2467166979362103</v>
      </c>
      <c r="F105" s="185">
        <v>6.7526460477671373</v>
      </c>
      <c r="G105" s="135">
        <v>48</v>
      </c>
      <c r="H105" s="135">
        <v>1</v>
      </c>
      <c r="I105" s="8"/>
    </row>
    <row r="106" spans="1:9" ht="12.6" customHeight="1">
      <c r="A106" s="4" t="s">
        <v>6815</v>
      </c>
      <c r="B106" s="4" t="s">
        <v>6816</v>
      </c>
      <c r="C106" s="28">
        <v>0</v>
      </c>
      <c r="D106" s="135">
        <v>1270</v>
      </c>
      <c r="E106" s="185">
        <v>18.049606299212599</v>
      </c>
      <c r="F106" s="185">
        <v>9.9231830826923524</v>
      </c>
      <c r="G106" s="135">
        <v>56</v>
      </c>
      <c r="H106" s="135">
        <v>1</v>
      </c>
      <c r="I106" s="8"/>
    </row>
    <row r="107" spans="1:9" ht="12.6" customHeight="1">
      <c r="A107" s="4" t="s">
        <v>6817</v>
      </c>
      <c r="B107" s="4" t="s">
        <v>6818</v>
      </c>
      <c r="C107" s="28">
        <v>0</v>
      </c>
      <c r="D107" s="135">
        <v>61</v>
      </c>
      <c r="E107" s="185">
        <v>11.737704918032787</v>
      </c>
      <c r="F107" s="185">
        <v>13.622165318999109</v>
      </c>
      <c r="G107" s="135">
        <v>72</v>
      </c>
      <c r="H107" s="135">
        <v>1</v>
      </c>
      <c r="I107" s="3"/>
    </row>
    <row r="108" spans="1:9" ht="12.6" customHeight="1">
      <c r="A108" s="4" t="s">
        <v>357</v>
      </c>
      <c r="B108" s="4" t="s">
        <v>6819</v>
      </c>
      <c r="C108" s="28">
        <v>0</v>
      </c>
      <c r="D108" s="135">
        <v>129</v>
      </c>
      <c r="E108" s="185">
        <v>6.8372093023255811</v>
      </c>
      <c r="F108" s="185">
        <v>5.0401368682966128</v>
      </c>
      <c r="G108" s="135">
        <v>24</v>
      </c>
      <c r="H108" s="135">
        <v>1</v>
      </c>
      <c r="I108" s="3"/>
    </row>
    <row r="109" spans="1:9" ht="12.6" customHeight="1">
      <c r="A109" s="4" t="s">
        <v>796</v>
      </c>
      <c r="B109" s="4" t="s">
        <v>6820</v>
      </c>
      <c r="C109" s="28">
        <v>0</v>
      </c>
      <c r="D109" s="135">
        <v>0</v>
      </c>
      <c r="E109" s="185" t="s">
        <v>961</v>
      </c>
      <c r="F109" s="185" t="s">
        <v>961</v>
      </c>
      <c r="G109" s="135" t="s">
        <v>961</v>
      </c>
      <c r="H109" s="135" t="s">
        <v>961</v>
      </c>
      <c r="I109" s="3"/>
    </row>
    <row r="110" spans="1:9" ht="12.6" customHeight="1">
      <c r="A110" s="4" t="s">
        <v>797</v>
      </c>
      <c r="B110" s="13" t="s">
        <v>6821</v>
      </c>
      <c r="C110" s="29">
        <v>0</v>
      </c>
      <c r="D110" s="135">
        <v>13</v>
      </c>
      <c r="E110" s="185">
        <v>9.9230769230769234</v>
      </c>
      <c r="F110" s="185">
        <v>4.1725599348908586</v>
      </c>
      <c r="G110" s="135">
        <v>13</v>
      </c>
      <c r="H110" s="135">
        <v>2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4</v>
      </c>
      <c r="E111" s="185">
        <v>1.5</v>
      </c>
      <c r="F111" s="185">
        <v>0.57735026918962573</v>
      </c>
      <c r="G111" s="135">
        <v>2</v>
      </c>
      <c r="H111" s="135">
        <v>1</v>
      </c>
    </row>
    <row r="112" spans="1:9" ht="12.6" customHeight="1">
      <c r="A112" s="105"/>
      <c r="B112" s="13" t="s">
        <v>6822</v>
      </c>
      <c r="C112" s="29">
        <f>SUM(C7:C111)</f>
        <v>0</v>
      </c>
      <c r="D112" s="135">
        <v>5115</v>
      </c>
      <c r="E112" s="185">
        <v>11.236950146627565</v>
      </c>
      <c r="F112" s="185">
        <v>13.260445860074091</v>
      </c>
      <c r="G112" s="135">
        <v>365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1563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1174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10</v>
      </c>
      <c r="E7" s="30">
        <v>8.6</v>
      </c>
      <c r="F7" s="30">
        <v>5.0596442562694071</v>
      </c>
      <c r="G7" s="28">
        <v>12</v>
      </c>
      <c r="H7" s="28">
        <v>1</v>
      </c>
      <c r="I7" s="3"/>
    </row>
    <row r="8" spans="1:9" ht="12.6" customHeight="1">
      <c r="A8" s="4" t="s">
        <v>724</v>
      </c>
      <c r="B8" s="13" t="s">
        <v>6823</v>
      </c>
      <c r="C8" s="29">
        <v>0</v>
      </c>
      <c r="D8" s="28">
        <v>4</v>
      </c>
      <c r="E8" s="30">
        <v>14.75</v>
      </c>
      <c r="F8" s="30">
        <v>24.851223980587623</v>
      </c>
      <c r="G8" s="28">
        <v>52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27</v>
      </c>
      <c r="E9" s="30">
        <v>4.7777777777777777</v>
      </c>
      <c r="F9" s="30">
        <v>10.024329378426245</v>
      </c>
      <c r="G9" s="28">
        <v>51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4</v>
      </c>
      <c r="E10" s="30">
        <v>1</v>
      </c>
      <c r="F10" s="30">
        <v>0</v>
      </c>
      <c r="G10" s="28">
        <v>1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8</v>
      </c>
      <c r="E11" s="30">
        <v>2.5</v>
      </c>
      <c r="F11" s="30">
        <v>3.8544964466377261</v>
      </c>
      <c r="G11" s="28">
        <v>12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8</v>
      </c>
      <c r="E12" s="30">
        <v>4.125</v>
      </c>
      <c r="F12" s="30">
        <v>4.8825491000383927</v>
      </c>
      <c r="G12" s="28">
        <v>12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6824</v>
      </c>
      <c r="C14" s="29">
        <v>0</v>
      </c>
      <c r="D14" s="28">
        <v>3</v>
      </c>
      <c r="E14" s="30">
        <v>1</v>
      </c>
      <c r="F14" s="30">
        <v>0</v>
      </c>
      <c r="G14" s="28">
        <v>1</v>
      </c>
      <c r="H14" s="28">
        <v>1</v>
      </c>
      <c r="I14" s="3"/>
    </row>
    <row r="15" spans="1:9" ht="12.6" customHeight="1">
      <c r="A15" s="4" t="s">
        <v>505</v>
      </c>
      <c r="B15" s="13" t="s">
        <v>6825</v>
      </c>
      <c r="C15" s="29">
        <v>0</v>
      </c>
      <c r="D15" s="28">
        <v>1</v>
      </c>
      <c r="E15" s="30">
        <v>2</v>
      </c>
      <c r="F15" s="30" t="s">
        <v>961</v>
      </c>
      <c r="G15" s="28">
        <v>2</v>
      </c>
      <c r="H15" s="28">
        <v>2</v>
      </c>
      <c r="I15" s="3"/>
    </row>
    <row r="16" spans="1:9" ht="12.6" customHeight="1">
      <c r="A16" s="4" t="s">
        <v>734</v>
      </c>
      <c r="B16" s="13" t="s">
        <v>6826</v>
      </c>
      <c r="C16" s="29">
        <v>0</v>
      </c>
      <c r="D16" s="28">
        <v>0</v>
      </c>
      <c r="E16" s="30" t="s">
        <v>961</v>
      </c>
      <c r="F16" s="30" t="s">
        <v>961</v>
      </c>
      <c r="G16" s="28" t="s">
        <v>961</v>
      </c>
      <c r="H16" s="28" t="s">
        <v>961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69</v>
      </c>
      <c r="E17" s="30">
        <v>2.652173913043478</v>
      </c>
      <c r="F17" s="30">
        <v>4.0650088161271949</v>
      </c>
      <c r="G17" s="28">
        <v>24</v>
      </c>
      <c r="H17" s="28">
        <v>1</v>
      </c>
      <c r="I17" s="3"/>
    </row>
    <row r="18" spans="1:9" ht="12.6" customHeight="1">
      <c r="A18" s="4" t="s">
        <v>737</v>
      </c>
      <c r="B18" s="13" t="s">
        <v>6827</v>
      </c>
      <c r="C18" s="29">
        <v>0</v>
      </c>
      <c r="D18" s="28">
        <v>1</v>
      </c>
      <c r="E18" s="30">
        <v>12</v>
      </c>
      <c r="F18" s="30" t="s">
        <v>961</v>
      </c>
      <c r="G18" s="28">
        <v>12</v>
      </c>
      <c r="H18" s="28">
        <v>12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4</v>
      </c>
      <c r="E19" s="30">
        <v>1.75</v>
      </c>
      <c r="F19" s="30">
        <v>0.9574271077563381</v>
      </c>
      <c r="G19" s="28">
        <v>3</v>
      </c>
      <c r="H19" s="28">
        <v>1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1193</v>
      </c>
      <c r="C21" s="29">
        <v>0</v>
      </c>
      <c r="D21" s="28">
        <v>3</v>
      </c>
      <c r="E21" s="30">
        <v>1</v>
      </c>
      <c r="F21" s="30">
        <v>0</v>
      </c>
      <c r="G21" s="28">
        <v>1</v>
      </c>
      <c r="H21" s="28">
        <v>1</v>
      </c>
      <c r="I21" s="3"/>
    </row>
    <row r="22" spans="1:9" ht="12.6" customHeight="1">
      <c r="A22" s="4" t="s">
        <v>741</v>
      </c>
      <c r="B22" s="13" t="s">
        <v>1194</v>
      </c>
      <c r="C22" s="29">
        <v>0</v>
      </c>
      <c r="D22" s="28">
        <v>2</v>
      </c>
      <c r="E22" s="30">
        <v>8760.5</v>
      </c>
      <c r="F22" s="30">
        <v>12387.803699607126</v>
      </c>
      <c r="G22" s="28">
        <v>17520</v>
      </c>
      <c r="H22" s="28">
        <v>1</v>
      </c>
      <c r="I22" s="3"/>
    </row>
    <row r="23" spans="1:9" ht="12.6" customHeight="1">
      <c r="A23" s="4" t="s">
        <v>3374</v>
      </c>
      <c r="B23" s="13" t="s">
        <v>6828</v>
      </c>
      <c r="C23" s="29">
        <v>0</v>
      </c>
      <c r="D23" s="28">
        <v>1</v>
      </c>
      <c r="E23" s="30">
        <v>1</v>
      </c>
      <c r="F23" s="30" t="s">
        <v>961</v>
      </c>
      <c r="G23" s="28">
        <v>1</v>
      </c>
      <c r="H23" s="28">
        <v>1</v>
      </c>
      <c r="I23" s="3"/>
    </row>
    <row r="24" spans="1:9" ht="12.6" customHeight="1">
      <c r="A24" s="4" t="s">
        <v>742</v>
      </c>
      <c r="B24" s="13" t="s">
        <v>1195</v>
      </c>
      <c r="C24" s="29">
        <v>0</v>
      </c>
      <c r="D24" s="28">
        <v>4</v>
      </c>
      <c r="E24" s="30">
        <v>6.5</v>
      </c>
      <c r="F24" s="30">
        <v>6.3508529610858835</v>
      </c>
      <c r="G24" s="28">
        <v>12</v>
      </c>
      <c r="H24" s="28">
        <v>1</v>
      </c>
      <c r="I24" s="3"/>
    </row>
    <row r="25" spans="1:9" ht="12.6" customHeight="1">
      <c r="A25" s="145" t="s">
        <v>3375</v>
      </c>
      <c r="B25" s="13" t="s">
        <v>6829</v>
      </c>
      <c r="C25" s="29">
        <v>0</v>
      </c>
      <c r="D25" s="28">
        <v>1</v>
      </c>
      <c r="E25" s="30">
        <v>1</v>
      </c>
      <c r="F25" s="30" t="s">
        <v>961</v>
      </c>
      <c r="G25" s="28">
        <v>1</v>
      </c>
      <c r="H25" s="28">
        <v>1</v>
      </c>
      <c r="I25" s="3"/>
    </row>
    <row r="26" spans="1:9" ht="12.6" customHeight="1">
      <c r="A26" s="4" t="s">
        <v>745</v>
      </c>
      <c r="B26" s="13" t="s">
        <v>6830</v>
      </c>
      <c r="C26" s="29">
        <v>0</v>
      </c>
      <c r="D26" s="28">
        <v>3</v>
      </c>
      <c r="E26" s="30">
        <v>17.333333333333332</v>
      </c>
      <c r="F26" s="30">
        <v>26.57693235370353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1</v>
      </c>
      <c r="E27" s="30">
        <v>1</v>
      </c>
      <c r="F27" s="30" t="s">
        <v>961</v>
      </c>
      <c r="G27" s="28">
        <v>1</v>
      </c>
      <c r="H27" s="28">
        <v>1</v>
      </c>
      <c r="I27" s="3"/>
    </row>
    <row r="28" spans="1:9" ht="12.6" customHeight="1">
      <c r="A28" s="4" t="s">
        <v>3376</v>
      </c>
      <c r="B28" s="13" t="s">
        <v>6831</v>
      </c>
      <c r="C28" s="29">
        <v>0</v>
      </c>
      <c r="D28" s="28">
        <v>42</v>
      </c>
      <c r="E28" s="30">
        <v>6</v>
      </c>
      <c r="F28" s="30">
        <v>6.8217728902282921</v>
      </c>
      <c r="G28" s="28">
        <v>24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12</v>
      </c>
      <c r="E30" s="30">
        <v>2.25</v>
      </c>
      <c r="F30" s="30">
        <v>3.1079078025403053</v>
      </c>
      <c r="G30" s="28">
        <v>12</v>
      </c>
      <c r="H30" s="28">
        <v>1</v>
      </c>
      <c r="I30" s="3"/>
    </row>
    <row r="31" spans="1:9" ht="12.6" customHeight="1">
      <c r="A31" s="4" t="s">
        <v>3378</v>
      </c>
      <c r="B31" s="13" t="s">
        <v>517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6</v>
      </c>
      <c r="E32" s="30">
        <v>11.333333333333334</v>
      </c>
      <c r="F32" s="30">
        <v>18.435473052424413</v>
      </c>
      <c r="G32" s="28">
        <v>48</v>
      </c>
      <c r="H32" s="28">
        <v>1</v>
      </c>
      <c r="I32" s="3"/>
    </row>
    <row r="33" spans="1:9" ht="12.6" customHeight="1">
      <c r="A33" s="4" t="s">
        <v>3381</v>
      </c>
      <c r="B33" s="13" t="s">
        <v>6832</v>
      </c>
      <c r="C33" s="29">
        <v>0</v>
      </c>
      <c r="D33" s="28">
        <v>1</v>
      </c>
      <c r="E33" s="30">
        <v>1</v>
      </c>
      <c r="F33" s="30" t="s">
        <v>961</v>
      </c>
      <c r="G33" s="28">
        <v>1</v>
      </c>
      <c r="H33" s="28">
        <v>1</v>
      </c>
      <c r="I33" s="3"/>
    </row>
    <row r="34" spans="1:9" ht="12.6" customHeight="1">
      <c r="A34" s="4" t="s">
        <v>3382</v>
      </c>
      <c r="B34" s="13" t="s">
        <v>6833</v>
      </c>
      <c r="C34" s="29">
        <v>0</v>
      </c>
      <c r="D34" s="28">
        <v>0</v>
      </c>
      <c r="E34" s="30" t="s">
        <v>961</v>
      </c>
      <c r="F34" s="30" t="s">
        <v>961</v>
      </c>
      <c r="G34" s="28" t="s">
        <v>961</v>
      </c>
      <c r="H34" s="28" t="s">
        <v>961</v>
      </c>
      <c r="I34" s="3"/>
    </row>
    <row r="35" spans="1:9" ht="12.6" customHeight="1">
      <c r="A35" s="145" t="s">
        <v>2454</v>
      </c>
      <c r="B35" s="13" t="s">
        <v>6834</v>
      </c>
      <c r="C35" s="29">
        <v>0</v>
      </c>
      <c r="D35" s="28">
        <v>72</v>
      </c>
      <c r="E35" s="30">
        <v>3.4305555555555554</v>
      </c>
      <c r="F35" s="30">
        <v>7.9325082420981206</v>
      </c>
      <c r="G35" s="28">
        <v>52</v>
      </c>
      <c r="H35" s="28">
        <v>1</v>
      </c>
      <c r="I35" s="3"/>
    </row>
    <row r="36" spans="1:9" ht="12.6" customHeight="1">
      <c r="A36" s="4" t="s">
        <v>4104</v>
      </c>
      <c r="B36" s="13" t="s">
        <v>6835</v>
      </c>
      <c r="C36" s="29">
        <v>0</v>
      </c>
      <c r="D36" s="28">
        <v>6</v>
      </c>
      <c r="E36" s="30">
        <v>7.166666666666667</v>
      </c>
      <c r="F36" s="30">
        <v>6.7946057035465026</v>
      </c>
      <c r="G36" s="28">
        <v>14</v>
      </c>
      <c r="H36" s="28">
        <v>1</v>
      </c>
      <c r="I36" s="3"/>
    </row>
    <row r="37" spans="1:9" ht="12.6" customHeight="1">
      <c r="A37" s="4" t="s">
        <v>3383</v>
      </c>
      <c r="B37" s="13" t="s">
        <v>520</v>
      </c>
      <c r="C37" s="29">
        <v>0</v>
      </c>
      <c r="D37" s="28">
        <v>8</v>
      </c>
      <c r="E37" s="30">
        <v>3</v>
      </c>
      <c r="F37" s="30">
        <v>3.7796447300922722</v>
      </c>
      <c r="G37" s="28">
        <v>12</v>
      </c>
      <c r="H37" s="28">
        <v>1</v>
      </c>
      <c r="I37" s="3"/>
    </row>
    <row r="38" spans="1:9" ht="12.6" customHeight="1">
      <c r="A38" s="4" t="s">
        <v>2865</v>
      </c>
      <c r="B38" s="13" t="s">
        <v>6836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10</v>
      </c>
      <c r="E39" s="30">
        <v>6.2</v>
      </c>
      <c r="F39" s="30">
        <v>8.8418198227388558</v>
      </c>
      <c r="G39" s="28">
        <v>28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50</v>
      </c>
      <c r="E40" s="30">
        <v>14</v>
      </c>
      <c r="F40" s="30">
        <v>48.992710828098851</v>
      </c>
      <c r="G40" s="28">
        <v>345</v>
      </c>
      <c r="H40" s="28">
        <v>1</v>
      </c>
      <c r="I40" s="3"/>
    </row>
    <row r="41" spans="1:9" ht="12.6" customHeight="1">
      <c r="A41" s="4" t="s">
        <v>750</v>
      </c>
      <c r="B41" s="13" t="s">
        <v>6837</v>
      </c>
      <c r="C41" s="29">
        <v>0</v>
      </c>
      <c r="D41" s="28">
        <v>6</v>
      </c>
      <c r="E41" s="30">
        <v>1.3333333333333333</v>
      </c>
      <c r="F41" s="30">
        <v>0.5163977794943222</v>
      </c>
      <c r="G41" s="28">
        <v>2</v>
      </c>
      <c r="H41" s="28">
        <v>1</v>
      </c>
      <c r="I41" s="3"/>
    </row>
    <row r="42" spans="1:9" ht="12.6" customHeight="1">
      <c r="A42" s="4" t="s">
        <v>752</v>
      </c>
      <c r="B42" s="13" t="s">
        <v>6838</v>
      </c>
      <c r="C42" s="29">
        <v>0</v>
      </c>
      <c r="D42" s="28">
        <v>3</v>
      </c>
      <c r="E42" s="30">
        <v>25.333333333333332</v>
      </c>
      <c r="F42" s="30">
        <v>23.094010767585033</v>
      </c>
      <c r="G42" s="28">
        <v>52</v>
      </c>
      <c r="H42" s="28">
        <v>12</v>
      </c>
      <c r="I42" s="3"/>
    </row>
    <row r="43" spans="1:9" ht="12.6" customHeight="1">
      <c r="A43" s="4" t="s">
        <v>753</v>
      </c>
      <c r="B43" s="13" t="s">
        <v>6839</v>
      </c>
      <c r="C43" s="29">
        <v>0</v>
      </c>
      <c r="D43" s="28">
        <v>5</v>
      </c>
      <c r="E43" s="30">
        <v>1.6</v>
      </c>
      <c r="F43" s="30">
        <v>1.3416407864998738</v>
      </c>
      <c r="G43" s="28">
        <v>4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3</v>
      </c>
      <c r="E44" s="30">
        <v>5</v>
      </c>
      <c r="F44" s="30">
        <v>6.0827625302982193</v>
      </c>
      <c r="G44" s="28">
        <v>12</v>
      </c>
      <c r="H44" s="28">
        <v>1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7</v>
      </c>
      <c r="E45" s="30">
        <v>12.714285714285714</v>
      </c>
      <c r="F45" s="30">
        <v>17.950991483427739</v>
      </c>
      <c r="G45" s="28">
        <v>52</v>
      </c>
      <c r="H45" s="28">
        <v>1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56</v>
      </c>
      <c r="E46" s="30">
        <v>7.4464285714285712</v>
      </c>
      <c r="F46" s="30">
        <v>9.6274600499294216</v>
      </c>
      <c r="G46" s="28">
        <v>48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3</v>
      </c>
      <c r="E47" s="30">
        <v>5</v>
      </c>
      <c r="F47" s="30">
        <v>6.0827625302982193</v>
      </c>
      <c r="G47" s="28">
        <v>12</v>
      </c>
      <c r="H47" s="28">
        <v>1</v>
      </c>
      <c r="I47" s="3"/>
    </row>
    <row r="48" spans="1:9" ht="12.6" customHeight="1">
      <c r="A48" s="4" t="s">
        <v>3267</v>
      </c>
      <c r="B48" s="13" t="s">
        <v>6840</v>
      </c>
      <c r="C48" s="29">
        <v>0</v>
      </c>
      <c r="D48" s="28">
        <v>5</v>
      </c>
      <c r="E48" s="30">
        <v>3.4</v>
      </c>
      <c r="F48" s="30">
        <v>4.8270073544588685</v>
      </c>
      <c r="G48" s="28">
        <v>12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4</v>
      </c>
      <c r="E49" s="30">
        <v>5</v>
      </c>
      <c r="F49" s="30">
        <v>4.8304589153964796</v>
      </c>
      <c r="G49" s="28">
        <v>12</v>
      </c>
      <c r="H49" s="28">
        <v>1</v>
      </c>
      <c r="I49" s="3"/>
    </row>
    <row r="50" spans="1:9" ht="12.6" customHeight="1">
      <c r="A50" s="4" t="s">
        <v>4709</v>
      </c>
      <c r="B50" s="13" t="s">
        <v>6841</v>
      </c>
      <c r="C50" s="29">
        <v>0</v>
      </c>
      <c r="D50" s="28">
        <v>20</v>
      </c>
      <c r="E50" s="30">
        <v>13.3</v>
      </c>
      <c r="F50" s="30">
        <v>24.292298974647998</v>
      </c>
      <c r="G50" s="28">
        <v>96</v>
      </c>
      <c r="H50" s="28">
        <v>1</v>
      </c>
      <c r="I50" s="3"/>
    </row>
    <row r="51" spans="1:9" ht="12.6" customHeight="1">
      <c r="A51" s="4" t="s">
        <v>758</v>
      </c>
      <c r="B51" s="13" t="s">
        <v>6842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6843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399</v>
      </c>
      <c r="B53" s="13" t="s">
        <v>6844</v>
      </c>
      <c r="C53" s="29">
        <v>0</v>
      </c>
      <c r="D53" s="28">
        <v>1</v>
      </c>
      <c r="E53" s="30">
        <v>4</v>
      </c>
      <c r="F53" s="30" t="s">
        <v>961</v>
      </c>
      <c r="G53" s="28">
        <v>4</v>
      </c>
      <c r="H53" s="28">
        <v>4</v>
      </c>
      <c r="I53" s="3"/>
    </row>
    <row r="54" spans="1:9" ht="12.6" customHeight="1">
      <c r="A54" s="4" t="s">
        <v>400</v>
      </c>
      <c r="B54" s="13" t="s">
        <v>6845</v>
      </c>
      <c r="C54" s="29">
        <v>0</v>
      </c>
      <c r="D54" s="28">
        <v>2</v>
      </c>
      <c r="E54" s="30">
        <v>7</v>
      </c>
      <c r="F54" s="30">
        <v>7.0710678118654755</v>
      </c>
      <c r="G54" s="28">
        <v>12</v>
      </c>
      <c r="H54" s="28">
        <v>2</v>
      </c>
      <c r="I54" s="3"/>
    </row>
    <row r="55" spans="1:9" ht="12.6" customHeight="1">
      <c r="A55" s="4" t="s">
        <v>759</v>
      </c>
      <c r="B55" s="13" t="s">
        <v>6846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6847</v>
      </c>
      <c r="C56" s="29">
        <v>0</v>
      </c>
      <c r="D56" s="28">
        <v>3</v>
      </c>
      <c r="E56" s="30">
        <v>5</v>
      </c>
      <c r="F56" s="30">
        <v>6.0827625302982193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6848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6849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570</v>
      </c>
      <c r="C59" s="29">
        <v>0</v>
      </c>
      <c r="D59" s="28">
        <v>68</v>
      </c>
      <c r="E59" s="30">
        <v>24.088235294117649</v>
      </c>
      <c r="F59" s="30">
        <v>90.04372657407508</v>
      </c>
      <c r="G59" s="28">
        <v>612</v>
      </c>
      <c r="H59" s="28">
        <v>1</v>
      </c>
      <c r="I59" s="3"/>
    </row>
    <row r="60" spans="1:9" ht="12.6" customHeight="1">
      <c r="A60" s="4" t="s">
        <v>229</v>
      </c>
      <c r="B60" s="13" t="s">
        <v>571</v>
      </c>
      <c r="C60" s="29">
        <v>0</v>
      </c>
      <c r="D60" s="28">
        <v>66</v>
      </c>
      <c r="E60" s="30">
        <v>6.333333333333333</v>
      </c>
      <c r="F60" s="30">
        <v>6.7169895576775112</v>
      </c>
      <c r="G60" s="28">
        <v>26</v>
      </c>
      <c r="H60" s="28">
        <v>1</v>
      </c>
      <c r="I60" s="3"/>
    </row>
    <row r="61" spans="1:9" ht="12.6" customHeight="1">
      <c r="A61" s="4" t="s">
        <v>762</v>
      </c>
      <c r="B61" s="13" t="s">
        <v>572</v>
      </c>
      <c r="C61" s="29">
        <v>0</v>
      </c>
      <c r="D61" s="28">
        <v>3</v>
      </c>
      <c r="E61" s="30">
        <v>1.6666666666666667</v>
      </c>
      <c r="F61" s="30">
        <v>0.57735026918962573</v>
      </c>
      <c r="G61" s="28">
        <v>2</v>
      </c>
      <c r="H61" s="28">
        <v>1</v>
      </c>
      <c r="I61" s="3"/>
    </row>
    <row r="62" spans="1:9" ht="12.6" customHeight="1">
      <c r="A62" s="4" t="s">
        <v>2793</v>
      </c>
      <c r="B62" s="13" t="s">
        <v>2852</v>
      </c>
      <c r="C62" s="29">
        <v>0</v>
      </c>
      <c r="D62" s="28">
        <v>4</v>
      </c>
      <c r="E62" s="30">
        <v>5.25</v>
      </c>
      <c r="F62" s="30">
        <v>4.9916597106239795</v>
      </c>
      <c r="G62" s="28">
        <v>12</v>
      </c>
      <c r="H62" s="28">
        <v>1</v>
      </c>
      <c r="I62" s="3"/>
    </row>
    <row r="63" spans="1:9" ht="12.6" customHeight="1">
      <c r="A63" s="4" t="s">
        <v>2795</v>
      </c>
      <c r="B63" s="13" t="s">
        <v>6850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2455</v>
      </c>
      <c r="B64" s="13" t="s">
        <v>6851</v>
      </c>
      <c r="C64" s="29">
        <v>0</v>
      </c>
      <c r="D64" s="28">
        <v>20</v>
      </c>
      <c r="E64" s="30">
        <v>36.450000000000003</v>
      </c>
      <c r="F64" s="30">
        <v>42.487738169227626</v>
      </c>
      <c r="G64" s="28">
        <v>127</v>
      </c>
      <c r="H64" s="28">
        <v>1</v>
      </c>
      <c r="I64" s="3"/>
    </row>
    <row r="65" spans="1:9" ht="12.6" customHeight="1">
      <c r="A65" s="4" t="s">
        <v>234</v>
      </c>
      <c r="B65" s="13" t="s">
        <v>6852</v>
      </c>
      <c r="C65" s="29">
        <v>0</v>
      </c>
      <c r="D65" s="28">
        <v>11</v>
      </c>
      <c r="E65" s="30">
        <v>4</v>
      </c>
      <c r="F65" s="30">
        <v>3.40587727318528</v>
      </c>
      <c r="G65" s="28">
        <v>12</v>
      </c>
      <c r="H65" s="28">
        <v>1</v>
      </c>
      <c r="I65" s="3"/>
    </row>
    <row r="66" spans="1:9" ht="12.6" customHeight="1">
      <c r="A66" s="4" t="s">
        <v>3923</v>
      </c>
      <c r="B66" s="13" t="s">
        <v>6853</v>
      </c>
      <c r="C66" s="29">
        <v>0</v>
      </c>
      <c r="D66" s="28">
        <v>1</v>
      </c>
      <c r="E66" s="30">
        <v>2</v>
      </c>
      <c r="F66" s="30" t="s">
        <v>961</v>
      </c>
      <c r="G66" s="28">
        <v>2</v>
      </c>
      <c r="H66" s="28">
        <v>2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1</v>
      </c>
      <c r="E67" s="30">
        <v>1</v>
      </c>
      <c r="F67" s="30" t="s">
        <v>961</v>
      </c>
      <c r="G67" s="28">
        <v>1</v>
      </c>
      <c r="H67" s="28">
        <v>1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31</v>
      </c>
      <c r="E68" s="30">
        <v>4.032258064516129</v>
      </c>
      <c r="F68" s="30">
        <v>5.7299439844134721</v>
      </c>
      <c r="G68" s="28">
        <v>28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13</v>
      </c>
      <c r="E69" s="30">
        <v>4</v>
      </c>
      <c r="F69" s="30">
        <v>6.6957698088668893</v>
      </c>
      <c r="G69" s="28">
        <v>24</v>
      </c>
      <c r="H69" s="28">
        <v>1</v>
      </c>
      <c r="I69" s="3"/>
    </row>
    <row r="70" spans="1:9" ht="12.6" customHeight="1">
      <c r="A70" s="4" t="s">
        <v>767</v>
      </c>
      <c r="B70" s="13" t="s">
        <v>6854</v>
      </c>
      <c r="C70" s="29">
        <v>0</v>
      </c>
      <c r="D70" s="28">
        <v>18</v>
      </c>
      <c r="E70" s="30">
        <v>3.7777777777777777</v>
      </c>
      <c r="F70" s="30">
        <v>6.3111065083293534</v>
      </c>
      <c r="G70" s="28">
        <v>24</v>
      </c>
      <c r="H70" s="28">
        <v>1</v>
      </c>
      <c r="I70" s="3"/>
    </row>
    <row r="71" spans="1:9" ht="12.6" customHeight="1">
      <c r="A71" s="4" t="s">
        <v>769</v>
      </c>
      <c r="B71" s="13" t="s">
        <v>6855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2</v>
      </c>
      <c r="E72" s="30">
        <v>2</v>
      </c>
      <c r="F72" s="30">
        <v>1.4142135623730951</v>
      </c>
      <c r="G72" s="28">
        <v>3</v>
      </c>
      <c r="H72" s="28">
        <v>1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13</v>
      </c>
      <c r="E73" s="30">
        <v>3</v>
      </c>
      <c r="F73" s="30">
        <v>4.0207793606049398</v>
      </c>
      <c r="G73" s="28">
        <v>12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1</v>
      </c>
      <c r="E74" s="30">
        <v>1</v>
      </c>
      <c r="F74" s="30" t="s">
        <v>961</v>
      </c>
      <c r="G74" s="28">
        <v>1</v>
      </c>
      <c r="H74" s="28">
        <v>1</v>
      </c>
      <c r="I74" s="3"/>
    </row>
    <row r="75" spans="1:9" ht="12.6" customHeight="1">
      <c r="A75" s="4" t="s">
        <v>245</v>
      </c>
      <c r="B75" s="13" t="s">
        <v>6856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51</v>
      </c>
      <c r="E76" s="30">
        <v>10.411764705882353</v>
      </c>
      <c r="F76" s="30">
        <v>15.181800249757254</v>
      </c>
      <c r="G76" s="28">
        <v>58</v>
      </c>
      <c r="H76" s="28">
        <v>1</v>
      </c>
      <c r="I76" s="3"/>
    </row>
    <row r="77" spans="1:9" ht="12.6" customHeight="1">
      <c r="A77" s="4" t="s">
        <v>247</v>
      </c>
      <c r="B77" s="13" t="s">
        <v>6857</v>
      </c>
      <c r="C77" s="29">
        <v>0</v>
      </c>
      <c r="D77" s="28">
        <v>28</v>
      </c>
      <c r="E77" s="30">
        <v>7.9285714285714288</v>
      </c>
      <c r="F77" s="30">
        <v>12.002865619042106</v>
      </c>
      <c r="G77" s="28">
        <v>48</v>
      </c>
      <c r="H77" s="28">
        <v>1</v>
      </c>
      <c r="I77" s="3"/>
    </row>
    <row r="78" spans="1:9" ht="12.6" customHeight="1">
      <c r="A78" s="145" t="s">
        <v>774</v>
      </c>
      <c r="B78" s="13" t="s">
        <v>6858</v>
      </c>
      <c r="C78" s="29">
        <v>0</v>
      </c>
      <c r="D78" s="28">
        <v>180</v>
      </c>
      <c r="E78" s="30">
        <v>5.1111111111111107</v>
      </c>
      <c r="F78" s="30">
        <v>6.912775711121987</v>
      </c>
      <c r="G78" s="28">
        <v>48</v>
      </c>
      <c r="H78" s="28">
        <v>1</v>
      </c>
      <c r="I78" s="3"/>
    </row>
    <row r="79" spans="1:9" ht="12.6" customHeight="1">
      <c r="A79" s="4" t="s">
        <v>3930</v>
      </c>
      <c r="B79" s="13" t="s">
        <v>6859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6860</v>
      </c>
      <c r="C80" s="29">
        <v>0</v>
      </c>
      <c r="D80" s="28">
        <v>13</v>
      </c>
      <c r="E80" s="30">
        <v>2.2307692307692308</v>
      </c>
      <c r="F80" s="30">
        <v>1.6908501882113505</v>
      </c>
      <c r="G80" s="28">
        <v>6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4</v>
      </c>
      <c r="E81" s="30">
        <v>15.25</v>
      </c>
      <c r="F81" s="30">
        <v>24.595053703268604</v>
      </c>
      <c r="G81" s="28">
        <v>52</v>
      </c>
      <c r="H81" s="28">
        <v>1</v>
      </c>
      <c r="I81" s="3"/>
    </row>
    <row r="82" spans="1:9" ht="12.6" customHeight="1">
      <c r="A82" s="4" t="s">
        <v>777</v>
      </c>
      <c r="B82" s="13" t="s">
        <v>6861</v>
      </c>
      <c r="C82" s="29">
        <v>0</v>
      </c>
      <c r="D82" s="28">
        <v>82</v>
      </c>
      <c r="E82" s="30">
        <v>2.8292682926829267</v>
      </c>
      <c r="F82" s="30">
        <v>4.1300012795525491</v>
      </c>
      <c r="G82" s="28">
        <v>24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349</v>
      </c>
      <c r="E83" s="30">
        <v>10.699140401146131</v>
      </c>
      <c r="F83" s="30">
        <v>74.934059321415404</v>
      </c>
      <c r="G83" s="28">
        <v>1376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72</v>
      </c>
      <c r="E84" s="30">
        <v>10.972222222222221</v>
      </c>
      <c r="F84" s="30">
        <v>43.003102482974292</v>
      </c>
      <c r="G84" s="28">
        <v>365</v>
      </c>
      <c r="H84" s="28">
        <v>1</v>
      </c>
      <c r="I84" s="3"/>
    </row>
    <row r="85" spans="1:9" ht="12.6" customHeight="1">
      <c r="A85" s="4" t="s">
        <v>6862</v>
      </c>
      <c r="B85" s="13" t="s">
        <v>6863</v>
      </c>
      <c r="C85" s="29">
        <v>0</v>
      </c>
      <c r="D85" s="28">
        <v>21</v>
      </c>
      <c r="E85" s="30">
        <v>2.8571428571428572</v>
      </c>
      <c r="F85" s="30">
        <v>3.9023802260378764</v>
      </c>
      <c r="G85" s="28">
        <v>12</v>
      </c>
      <c r="H85" s="28">
        <v>1</v>
      </c>
      <c r="I85" s="3"/>
    </row>
    <row r="86" spans="1:9" ht="12.6" customHeight="1">
      <c r="A86" s="4" t="s">
        <v>6864</v>
      </c>
      <c r="B86" s="13" t="s">
        <v>1704</v>
      </c>
      <c r="C86" s="29">
        <v>0</v>
      </c>
      <c r="D86" s="28">
        <v>1</v>
      </c>
      <c r="E86" s="30">
        <v>1</v>
      </c>
      <c r="F86" s="30" t="s">
        <v>961</v>
      </c>
      <c r="G86" s="28">
        <v>1</v>
      </c>
      <c r="H86" s="28">
        <v>1</v>
      </c>
      <c r="I86" s="3"/>
    </row>
    <row r="87" spans="1:9" ht="12.6" customHeight="1">
      <c r="A87" s="4" t="s">
        <v>1755</v>
      </c>
      <c r="B87" s="13" t="s">
        <v>1146</v>
      </c>
      <c r="C87" s="29">
        <v>0</v>
      </c>
      <c r="D87" s="28">
        <v>3</v>
      </c>
      <c r="E87" s="30">
        <v>1.6666666666666667</v>
      </c>
      <c r="F87" s="30">
        <v>0.57735026918962573</v>
      </c>
      <c r="G87" s="28">
        <v>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6</v>
      </c>
      <c r="E88" s="30">
        <v>2.5</v>
      </c>
      <c r="F88" s="30">
        <v>1.0488088481701516</v>
      </c>
      <c r="G88" s="28">
        <v>4</v>
      </c>
      <c r="H88" s="28">
        <v>1</v>
      </c>
      <c r="I88" s="3"/>
    </row>
    <row r="89" spans="1:9" ht="12.6" customHeight="1">
      <c r="A89" s="4" t="s">
        <v>784</v>
      </c>
      <c r="B89" s="13" t="s">
        <v>6865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348</v>
      </c>
      <c r="B90" s="13" t="s">
        <v>1270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7</v>
      </c>
      <c r="E91" s="30">
        <v>3</v>
      </c>
      <c r="F91" s="30">
        <v>4.1231056256176606</v>
      </c>
      <c r="G91" s="28">
        <v>12</v>
      </c>
      <c r="H91" s="28">
        <v>1</v>
      </c>
      <c r="I91" s="3"/>
    </row>
    <row r="92" spans="1:9" ht="12.6" customHeight="1">
      <c r="A92" s="145" t="s">
        <v>785</v>
      </c>
      <c r="B92" s="13" t="s">
        <v>1271</v>
      </c>
      <c r="C92" s="29">
        <v>0</v>
      </c>
      <c r="D92" s="28">
        <v>0</v>
      </c>
      <c r="E92" s="30" t="s">
        <v>961</v>
      </c>
      <c r="F92" s="30" t="s">
        <v>961</v>
      </c>
      <c r="G92" s="28" t="s">
        <v>961</v>
      </c>
      <c r="H92" s="28" t="s">
        <v>961</v>
      </c>
      <c r="I92" s="3"/>
    </row>
    <row r="93" spans="1:9" ht="12.6" customHeight="1">
      <c r="A93" s="4" t="s">
        <v>786</v>
      </c>
      <c r="B93" s="13" t="s">
        <v>1272</v>
      </c>
      <c r="C93" s="29">
        <v>0</v>
      </c>
      <c r="D93" s="28">
        <v>25</v>
      </c>
      <c r="E93" s="30">
        <v>4.24</v>
      </c>
      <c r="F93" s="30">
        <v>4.2257149296499721</v>
      </c>
      <c r="G93" s="28">
        <v>12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4</v>
      </c>
      <c r="E94" s="30">
        <v>4.5</v>
      </c>
      <c r="F94" s="30">
        <v>5.196152422706632</v>
      </c>
      <c r="G94" s="28">
        <v>12</v>
      </c>
      <c r="H94" s="28">
        <v>1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1</v>
      </c>
      <c r="E95" s="30">
        <v>2</v>
      </c>
      <c r="F95" s="30" t="s">
        <v>961</v>
      </c>
      <c r="G95" s="28">
        <v>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1</v>
      </c>
      <c r="E96" s="30">
        <v>1</v>
      </c>
      <c r="F96" s="30" t="s">
        <v>961</v>
      </c>
      <c r="G96" s="28">
        <v>1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0</v>
      </c>
      <c r="E97" s="30" t="s">
        <v>961</v>
      </c>
      <c r="F97" s="30" t="s">
        <v>961</v>
      </c>
      <c r="G97" s="28" t="s">
        <v>961</v>
      </c>
      <c r="H97" s="28" t="s">
        <v>961</v>
      </c>
      <c r="I97" s="3"/>
    </row>
    <row r="98" spans="1:9" ht="12.6" customHeight="1">
      <c r="A98" s="4" t="s">
        <v>704</v>
      </c>
      <c r="B98" s="13" t="s">
        <v>6866</v>
      </c>
      <c r="C98" s="29">
        <v>0</v>
      </c>
      <c r="D98" s="28">
        <v>0</v>
      </c>
      <c r="E98" s="30" t="s">
        <v>961</v>
      </c>
      <c r="F98" s="30" t="s">
        <v>961</v>
      </c>
      <c r="G98" s="28" t="s">
        <v>961</v>
      </c>
      <c r="H98" s="28" t="s">
        <v>961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7</v>
      </c>
      <c r="E99" s="30">
        <v>5.4285714285714288</v>
      </c>
      <c r="F99" s="30">
        <v>5.2870011303555584</v>
      </c>
      <c r="G99" s="28">
        <v>14</v>
      </c>
      <c r="H99" s="28">
        <v>1</v>
      </c>
      <c r="I99" s="3"/>
    </row>
    <row r="100" spans="1:9" ht="12.6" customHeight="1">
      <c r="A100" s="4" t="s">
        <v>6867</v>
      </c>
      <c r="B100" s="13" t="s">
        <v>835</v>
      </c>
      <c r="C100" s="29">
        <v>0</v>
      </c>
      <c r="D100" s="28">
        <v>274</v>
      </c>
      <c r="E100" s="30">
        <v>6.2335766423357661</v>
      </c>
      <c r="F100" s="30">
        <v>22.91512058147055</v>
      </c>
      <c r="G100" s="28">
        <v>365</v>
      </c>
      <c r="H100" s="28">
        <v>1</v>
      </c>
      <c r="I100" s="3"/>
    </row>
    <row r="101" spans="1:9" ht="12.6" customHeight="1">
      <c r="A101" s="4" t="s">
        <v>792</v>
      </c>
      <c r="B101" s="13" t="s">
        <v>5963</v>
      </c>
      <c r="C101" s="29">
        <v>0</v>
      </c>
      <c r="D101" s="28">
        <v>45</v>
      </c>
      <c r="E101" s="30">
        <v>4.9777777777777779</v>
      </c>
      <c r="F101" s="30">
        <v>4.8733453550405139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40</v>
      </c>
      <c r="E102" s="30">
        <v>6.2</v>
      </c>
      <c r="F102" s="30">
        <v>9.0955046659437837</v>
      </c>
      <c r="G102" s="28">
        <v>51</v>
      </c>
      <c r="H102" s="28">
        <v>1</v>
      </c>
      <c r="I102" s="3"/>
    </row>
    <row r="103" spans="1:9" ht="12.6" customHeight="1">
      <c r="A103" s="4" t="s">
        <v>6868</v>
      </c>
      <c r="B103" s="13" t="s">
        <v>838</v>
      </c>
      <c r="C103" s="29">
        <v>0</v>
      </c>
      <c r="D103" s="28">
        <v>16</v>
      </c>
      <c r="E103" s="30">
        <v>4.25</v>
      </c>
      <c r="F103" s="30">
        <v>6.4031242374328485</v>
      </c>
      <c r="G103" s="28">
        <v>24</v>
      </c>
      <c r="H103" s="28">
        <v>1</v>
      </c>
      <c r="I103" s="3"/>
    </row>
    <row r="104" spans="1:9" ht="12.6" customHeight="1">
      <c r="A104" s="4" t="s">
        <v>711</v>
      </c>
      <c r="B104" s="13" t="s">
        <v>839</v>
      </c>
      <c r="C104" s="29">
        <v>0</v>
      </c>
      <c r="D104" s="28">
        <v>2</v>
      </c>
      <c r="E104" s="30">
        <v>12</v>
      </c>
      <c r="F104" s="30">
        <v>0</v>
      </c>
      <c r="G104" s="28">
        <v>12</v>
      </c>
      <c r="H104" s="28">
        <v>12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497</v>
      </c>
      <c r="E105" s="185">
        <v>3.591549295774648</v>
      </c>
      <c r="F105" s="185">
        <v>7.7251271660691794</v>
      </c>
      <c r="G105" s="135">
        <v>144</v>
      </c>
      <c r="H105" s="135">
        <v>1</v>
      </c>
      <c r="I105" s="8"/>
    </row>
    <row r="106" spans="1:9" ht="12.6" customHeight="1">
      <c r="A106" s="4" t="s">
        <v>6869</v>
      </c>
      <c r="B106" s="4" t="s">
        <v>6870</v>
      </c>
      <c r="C106" s="28">
        <v>0</v>
      </c>
      <c r="D106" s="135">
        <v>1655</v>
      </c>
      <c r="E106" s="185">
        <v>7.052567975830816</v>
      </c>
      <c r="F106" s="185">
        <v>7.9680599770664005</v>
      </c>
      <c r="G106" s="135">
        <v>48</v>
      </c>
      <c r="H106" s="135">
        <v>1</v>
      </c>
      <c r="I106" s="8"/>
    </row>
    <row r="107" spans="1:9" ht="12.6" customHeight="1">
      <c r="A107" s="4" t="s">
        <v>6871</v>
      </c>
      <c r="B107" s="4" t="s">
        <v>1710</v>
      </c>
      <c r="C107" s="28">
        <v>0</v>
      </c>
      <c r="D107" s="135">
        <v>54</v>
      </c>
      <c r="E107" s="185">
        <v>8.5370370370370363</v>
      </c>
      <c r="F107" s="185">
        <v>16.511531662679239</v>
      </c>
      <c r="G107" s="135">
        <v>100</v>
      </c>
      <c r="H107" s="135">
        <v>1</v>
      </c>
      <c r="I107" s="3"/>
    </row>
    <row r="108" spans="1:9" ht="12.6" customHeight="1">
      <c r="A108" s="4" t="s">
        <v>357</v>
      </c>
      <c r="B108" s="4" t="s">
        <v>1711</v>
      </c>
      <c r="C108" s="28">
        <v>0</v>
      </c>
      <c r="D108" s="135">
        <v>58</v>
      </c>
      <c r="E108" s="185">
        <v>2.896551724137931</v>
      </c>
      <c r="F108" s="185">
        <v>4.3070307889050348</v>
      </c>
      <c r="G108" s="135">
        <v>24</v>
      </c>
      <c r="H108" s="135">
        <v>1</v>
      </c>
      <c r="I108" s="3"/>
    </row>
    <row r="109" spans="1:9" ht="12.6" customHeight="1">
      <c r="A109" s="4" t="s">
        <v>796</v>
      </c>
      <c r="B109" s="4" t="s">
        <v>1712</v>
      </c>
      <c r="C109" s="28">
        <v>0</v>
      </c>
      <c r="D109" s="135">
        <v>0</v>
      </c>
      <c r="E109" s="185" t="s">
        <v>961</v>
      </c>
      <c r="F109" s="185" t="s">
        <v>961</v>
      </c>
      <c r="G109" s="135" t="s">
        <v>961</v>
      </c>
      <c r="H109" s="135" t="s">
        <v>961</v>
      </c>
      <c r="I109" s="3"/>
    </row>
    <row r="110" spans="1:9" ht="12.6" customHeight="1">
      <c r="A110" s="4" t="s">
        <v>797</v>
      </c>
      <c r="B110" s="13" t="s">
        <v>1713</v>
      </c>
      <c r="C110" s="29">
        <v>0</v>
      </c>
      <c r="D110" s="135">
        <v>1</v>
      </c>
      <c r="E110" s="185">
        <v>13</v>
      </c>
      <c r="F110" s="185" t="s">
        <v>961</v>
      </c>
      <c r="G110" s="135">
        <v>13</v>
      </c>
      <c r="H110" s="135">
        <v>13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3</v>
      </c>
      <c r="E111" s="185">
        <v>1.6666666666666667</v>
      </c>
      <c r="F111" s="185">
        <v>0.57735026918962573</v>
      </c>
      <c r="G111" s="135">
        <v>2</v>
      </c>
      <c r="H111" s="135">
        <v>1</v>
      </c>
    </row>
    <row r="112" spans="1:9" ht="12.6" customHeight="1">
      <c r="A112" s="105"/>
      <c r="B112" s="13" t="s">
        <v>1714</v>
      </c>
      <c r="C112" s="29">
        <f>SUM(C7:C111)</f>
        <v>0</v>
      </c>
      <c r="D112" s="135">
        <v>4232</v>
      </c>
      <c r="E112" s="185">
        <v>11.070888468809073</v>
      </c>
      <c r="F112" s="185">
        <v>270.61638665188701</v>
      </c>
      <c r="G112" s="135">
        <v>17520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9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1564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1175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36</v>
      </c>
      <c r="E7" s="30">
        <v>40.222222222222221</v>
      </c>
      <c r="F7" s="30">
        <v>81.835413609481563</v>
      </c>
      <c r="G7" s="28">
        <v>365</v>
      </c>
      <c r="H7" s="28">
        <v>1</v>
      </c>
      <c r="I7" s="3"/>
    </row>
    <row r="8" spans="1:9" ht="12.6" customHeight="1">
      <c r="A8" s="4" t="s">
        <v>724</v>
      </c>
      <c r="B8" s="13" t="s">
        <v>4089</v>
      </c>
      <c r="C8" s="29">
        <v>0</v>
      </c>
      <c r="D8" s="28">
        <v>2</v>
      </c>
      <c r="E8" s="30">
        <v>2</v>
      </c>
      <c r="F8" s="30">
        <v>1.4142135623730951</v>
      </c>
      <c r="G8" s="28">
        <v>3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28</v>
      </c>
      <c r="E9" s="30">
        <v>2.8214285714285716</v>
      </c>
      <c r="F9" s="30">
        <v>3.77176225075103</v>
      </c>
      <c r="G9" s="28">
        <v>12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4</v>
      </c>
      <c r="E10" s="30">
        <v>1</v>
      </c>
      <c r="F10" s="30">
        <v>0</v>
      </c>
      <c r="G10" s="28">
        <v>1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8</v>
      </c>
      <c r="E11" s="30">
        <v>2.5</v>
      </c>
      <c r="F11" s="30">
        <v>3.8544964466377261</v>
      </c>
      <c r="G11" s="28">
        <v>12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7</v>
      </c>
      <c r="E12" s="30">
        <v>3</v>
      </c>
      <c r="F12" s="30">
        <v>4</v>
      </c>
      <c r="G12" s="28">
        <v>12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4090</v>
      </c>
      <c r="C14" s="29">
        <v>0</v>
      </c>
      <c r="D14" s="28">
        <v>3</v>
      </c>
      <c r="E14" s="30">
        <v>1</v>
      </c>
      <c r="F14" s="30">
        <v>0</v>
      </c>
      <c r="G14" s="28">
        <v>1</v>
      </c>
      <c r="H14" s="28">
        <v>1</v>
      </c>
      <c r="I14" s="3"/>
    </row>
    <row r="15" spans="1:9" ht="12.6" customHeight="1">
      <c r="A15" s="4" t="s">
        <v>505</v>
      </c>
      <c r="B15" s="13" t="s">
        <v>4091</v>
      </c>
      <c r="C15" s="29">
        <v>0</v>
      </c>
      <c r="D15" s="28">
        <v>1</v>
      </c>
      <c r="E15" s="30">
        <v>2</v>
      </c>
      <c r="F15" s="30" t="s">
        <v>961</v>
      </c>
      <c r="G15" s="28">
        <v>2</v>
      </c>
      <c r="H15" s="28">
        <v>2</v>
      </c>
      <c r="I15" s="3"/>
    </row>
    <row r="16" spans="1:9" ht="12.6" customHeight="1">
      <c r="A16" s="4" t="s">
        <v>734</v>
      </c>
      <c r="B16" s="13" t="s">
        <v>4092</v>
      </c>
      <c r="C16" s="29">
        <v>0</v>
      </c>
      <c r="D16" s="28">
        <v>0</v>
      </c>
      <c r="E16" s="30" t="s">
        <v>961</v>
      </c>
      <c r="F16" s="30" t="s">
        <v>961</v>
      </c>
      <c r="G16" s="28" t="s">
        <v>961</v>
      </c>
      <c r="H16" s="28" t="s">
        <v>961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68</v>
      </c>
      <c r="E17" s="30">
        <v>2.5441176470588234</v>
      </c>
      <c r="F17" s="30">
        <v>3.9263131600432368</v>
      </c>
      <c r="G17" s="28">
        <v>24</v>
      </c>
      <c r="H17" s="28">
        <v>1</v>
      </c>
      <c r="I17" s="3"/>
    </row>
    <row r="18" spans="1:9" ht="12.6" customHeight="1">
      <c r="A18" s="4" t="s">
        <v>737</v>
      </c>
      <c r="B18" s="13" t="s">
        <v>4093</v>
      </c>
      <c r="C18" s="29">
        <v>0</v>
      </c>
      <c r="D18" s="28">
        <v>1</v>
      </c>
      <c r="E18" s="30">
        <v>12</v>
      </c>
      <c r="F18" s="30" t="s">
        <v>961</v>
      </c>
      <c r="G18" s="28">
        <v>12</v>
      </c>
      <c r="H18" s="28">
        <v>12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5</v>
      </c>
      <c r="E19" s="30">
        <v>1.6</v>
      </c>
      <c r="F19" s="30">
        <v>0.89442719099991586</v>
      </c>
      <c r="G19" s="28">
        <v>3</v>
      </c>
      <c r="H19" s="28">
        <v>1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1193</v>
      </c>
      <c r="C21" s="29">
        <v>0</v>
      </c>
      <c r="D21" s="28">
        <v>3</v>
      </c>
      <c r="E21" s="30">
        <v>1</v>
      </c>
      <c r="F21" s="30">
        <v>0</v>
      </c>
      <c r="G21" s="28">
        <v>1</v>
      </c>
      <c r="H21" s="28">
        <v>1</v>
      </c>
      <c r="I21" s="3"/>
    </row>
    <row r="22" spans="1:9" ht="12.6" customHeight="1">
      <c r="A22" s="4" t="s">
        <v>741</v>
      </c>
      <c r="B22" s="13" t="s">
        <v>1194</v>
      </c>
      <c r="C22" s="29">
        <v>0</v>
      </c>
      <c r="D22" s="28">
        <v>1</v>
      </c>
      <c r="E22" s="30">
        <v>1</v>
      </c>
      <c r="F22" s="30" t="s">
        <v>961</v>
      </c>
      <c r="G22" s="28">
        <v>1</v>
      </c>
      <c r="H22" s="28">
        <v>1</v>
      </c>
      <c r="I22" s="3"/>
    </row>
    <row r="23" spans="1:9" ht="12.6" customHeight="1">
      <c r="A23" s="4" t="s">
        <v>3374</v>
      </c>
      <c r="B23" s="13" t="s">
        <v>4094</v>
      </c>
      <c r="C23" s="29">
        <v>0</v>
      </c>
      <c r="D23" s="28">
        <v>2</v>
      </c>
      <c r="E23" s="30">
        <v>6.5</v>
      </c>
      <c r="F23" s="30">
        <v>7.7781745930520225</v>
      </c>
      <c r="G23" s="28">
        <v>12</v>
      </c>
      <c r="H23" s="28">
        <v>1</v>
      </c>
      <c r="I23" s="3"/>
    </row>
    <row r="24" spans="1:9" ht="12.6" customHeight="1">
      <c r="A24" s="4" t="s">
        <v>742</v>
      </c>
      <c r="B24" s="13" t="s">
        <v>1195</v>
      </c>
      <c r="C24" s="29">
        <v>0</v>
      </c>
      <c r="D24" s="28">
        <v>3</v>
      </c>
      <c r="E24" s="30">
        <v>4.666666666666667</v>
      </c>
      <c r="F24" s="30">
        <v>6.3508529610858835</v>
      </c>
      <c r="G24" s="28">
        <v>12</v>
      </c>
      <c r="H24" s="28">
        <v>1</v>
      </c>
      <c r="I24" s="3"/>
    </row>
    <row r="25" spans="1:9" ht="12.6" customHeight="1">
      <c r="A25" s="145" t="s">
        <v>3375</v>
      </c>
      <c r="B25" s="13" t="s">
        <v>4095</v>
      </c>
      <c r="C25" s="29">
        <v>0</v>
      </c>
      <c r="D25" s="28">
        <v>1</v>
      </c>
      <c r="E25" s="30">
        <v>1</v>
      </c>
      <c r="F25" s="30" t="s">
        <v>961</v>
      </c>
      <c r="G25" s="28">
        <v>1</v>
      </c>
      <c r="H25" s="28">
        <v>1</v>
      </c>
      <c r="I25" s="3"/>
    </row>
    <row r="26" spans="1:9" ht="12.6" customHeight="1">
      <c r="A26" s="4" t="s">
        <v>745</v>
      </c>
      <c r="B26" s="13" t="s">
        <v>4096</v>
      </c>
      <c r="C26" s="29">
        <v>0</v>
      </c>
      <c r="D26" s="28">
        <v>3</v>
      </c>
      <c r="E26" s="30">
        <v>17</v>
      </c>
      <c r="F26" s="30">
        <v>26.851443164195103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1</v>
      </c>
      <c r="E27" s="30">
        <v>1</v>
      </c>
      <c r="F27" s="30" t="s">
        <v>961</v>
      </c>
      <c r="G27" s="28">
        <v>1</v>
      </c>
      <c r="H27" s="28">
        <v>1</v>
      </c>
      <c r="I27" s="3"/>
    </row>
    <row r="28" spans="1:9" ht="12.6" customHeight="1">
      <c r="A28" s="4" t="s">
        <v>3376</v>
      </c>
      <c r="B28" s="13" t="s">
        <v>4097</v>
      </c>
      <c r="C28" s="29">
        <v>0</v>
      </c>
      <c r="D28" s="28">
        <v>39</v>
      </c>
      <c r="E28" s="30">
        <v>4.5128205128205128</v>
      </c>
      <c r="F28" s="30">
        <v>5.9818664349752861</v>
      </c>
      <c r="G28" s="28">
        <v>24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17</v>
      </c>
      <c r="E30" s="30">
        <v>25.352941176470587</v>
      </c>
      <c r="F30" s="30">
        <v>87.753875396240048</v>
      </c>
      <c r="G30" s="28">
        <v>365</v>
      </c>
      <c r="H30" s="28">
        <v>1</v>
      </c>
      <c r="I30" s="3"/>
    </row>
    <row r="31" spans="1:9" ht="12.6" customHeight="1">
      <c r="A31" s="4" t="s">
        <v>4099</v>
      </c>
      <c r="B31" s="13" t="s">
        <v>4100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2</v>
      </c>
      <c r="E32" s="30">
        <v>3</v>
      </c>
      <c r="F32" s="30">
        <v>1.4142135623730951</v>
      </c>
      <c r="G32" s="28">
        <v>4</v>
      </c>
      <c r="H32" s="28">
        <v>2</v>
      </c>
      <c r="I32" s="3"/>
    </row>
    <row r="33" spans="1:9" ht="12.6" customHeight="1">
      <c r="A33" s="4" t="s">
        <v>3381</v>
      </c>
      <c r="B33" s="13" t="s">
        <v>4101</v>
      </c>
      <c r="C33" s="29">
        <v>0</v>
      </c>
      <c r="D33" s="28">
        <v>1</v>
      </c>
      <c r="E33" s="30">
        <v>1</v>
      </c>
      <c r="F33" s="30" t="s">
        <v>961</v>
      </c>
      <c r="G33" s="28">
        <v>1</v>
      </c>
      <c r="H33" s="28">
        <v>1</v>
      </c>
      <c r="I33" s="3"/>
    </row>
    <row r="34" spans="1:9" ht="12.6" customHeight="1">
      <c r="A34" s="4" t="s">
        <v>3382</v>
      </c>
      <c r="B34" s="13" t="s">
        <v>4102</v>
      </c>
      <c r="C34" s="29">
        <v>0</v>
      </c>
      <c r="D34" s="28">
        <v>2</v>
      </c>
      <c r="E34" s="30">
        <v>1.5</v>
      </c>
      <c r="F34" s="30">
        <v>0.70710678118654757</v>
      </c>
      <c r="G34" s="28">
        <v>2</v>
      </c>
      <c r="H34" s="28">
        <v>1</v>
      </c>
      <c r="I34" s="3"/>
    </row>
    <row r="35" spans="1:9" ht="12.6" customHeight="1">
      <c r="A35" s="145" t="s">
        <v>2454</v>
      </c>
      <c r="B35" s="13" t="s">
        <v>4103</v>
      </c>
      <c r="C35" s="29">
        <v>0</v>
      </c>
      <c r="D35" s="28">
        <v>68</v>
      </c>
      <c r="E35" s="30">
        <v>1.7647058823529411</v>
      </c>
      <c r="F35" s="30">
        <v>3.0912377227370178</v>
      </c>
      <c r="G35" s="28">
        <v>24</v>
      </c>
      <c r="H35" s="28">
        <v>1</v>
      </c>
      <c r="I35" s="3"/>
    </row>
    <row r="36" spans="1:9" ht="12.6" customHeight="1">
      <c r="A36" s="4" t="s">
        <v>4104</v>
      </c>
      <c r="B36" s="13" t="s">
        <v>1173</v>
      </c>
      <c r="C36" s="29">
        <v>0</v>
      </c>
      <c r="D36" s="28">
        <v>9</v>
      </c>
      <c r="E36" s="30">
        <v>7.5555555555555554</v>
      </c>
      <c r="F36" s="30">
        <v>6.2671985589877224</v>
      </c>
      <c r="G36" s="28">
        <v>14</v>
      </c>
      <c r="H36" s="28">
        <v>1</v>
      </c>
      <c r="I36" s="3"/>
    </row>
    <row r="37" spans="1:9" ht="12.6" customHeight="1">
      <c r="A37" s="4" t="s">
        <v>4105</v>
      </c>
      <c r="B37" s="13" t="s">
        <v>4106</v>
      </c>
      <c r="C37" s="29">
        <v>0</v>
      </c>
      <c r="D37" s="28">
        <v>11</v>
      </c>
      <c r="E37" s="30">
        <v>2.5454545454545454</v>
      </c>
      <c r="F37" s="30">
        <v>3.2669140289770824</v>
      </c>
      <c r="G37" s="28">
        <v>12</v>
      </c>
      <c r="H37" s="28">
        <v>1</v>
      </c>
      <c r="I37" s="3"/>
    </row>
    <row r="38" spans="1:9" ht="12.6" customHeight="1">
      <c r="A38" s="4" t="s">
        <v>2865</v>
      </c>
      <c r="B38" s="13" t="s">
        <v>4107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14</v>
      </c>
      <c r="E39" s="30">
        <v>9.4285714285714288</v>
      </c>
      <c r="F39" s="30">
        <v>11.064247937278992</v>
      </c>
      <c r="G39" s="28">
        <v>32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79</v>
      </c>
      <c r="E40" s="30">
        <v>22.569620253164558</v>
      </c>
      <c r="F40" s="30">
        <v>55.499291643505387</v>
      </c>
      <c r="G40" s="28">
        <v>300</v>
      </c>
      <c r="H40" s="28">
        <v>1</v>
      </c>
      <c r="I40" s="3"/>
    </row>
    <row r="41" spans="1:9" ht="12.6" customHeight="1">
      <c r="A41" s="4" t="s">
        <v>750</v>
      </c>
      <c r="B41" s="13" t="s">
        <v>4108</v>
      </c>
      <c r="C41" s="29">
        <v>0</v>
      </c>
      <c r="D41" s="28">
        <v>6</v>
      </c>
      <c r="E41" s="30">
        <v>3.1666666666666665</v>
      </c>
      <c r="F41" s="30">
        <v>4.3550736694878847</v>
      </c>
      <c r="G41" s="28">
        <v>12</v>
      </c>
      <c r="H41" s="28">
        <v>1</v>
      </c>
      <c r="I41" s="3"/>
    </row>
    <row r="42" spans="1:9" ht="12.6" customHeight="1">
      <c r="A42" s="4" t="s">
        <v>752</v>
      </c>
      <c r="B42" s="13" t="s">
        <v>4109</v>
      </c>
      <c r="C42" s="29">
        <v>0</v>
      </c>
      <c r="D42" s="28">
        <v>1</v>
      </c>
      <c r="E42" s="30">
        <v>2</v>
      </c>
      <c r="F42" s="30" t="s">
        <v>961</v>
      </c>
      <c r="G42" s="28">
        <v>2</v>
      </c>
      <c r="H42" s="28">
        <v>2</v>
      </c>
      <c r="I42" s="3"/>
    </row>
    <row r="43" spans="1:9" ht="12.6" customHeight="1">
      <c r="A43" s="4" t="s">
        <v>753</v>
      </c>
      <c r="B43" s="13" t="s">
        <v>4110</v>
      </c>
      <c r="C43" s="29">
        <v>0</v>
      </c>
      <c r="D43" s="28">
        <v>5</v>
      </c>
      <c r="E43" s="30">
        <v>1.6</v>
      </c>
      <c r="F43" s="30">
        <v>1.3416407864998738</v>
      </c>
      <c r="G43" s="28">
        <v>4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2</v>
      </c>
      <c r="E44" s="30">
        <v>1.5</v>
      </c>
      <c r="F44" s="30">
        <v>0.70710678118654757</v>
      </c>
      <c r="G44" s="28">
        <v>2</v>
      </c>
      <c r="H44" s="28">
        <v>1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12</v>
      </c>
      <c r="E45" s="30">
        <v>15.25</v>
      </c>
      <c r="F45" s="30">
        <v>15.106440528944781</v>
      </c>
      <c r="G45" s="28">
        <v>52</v>
      </c>
      <c r="H45" s="28">
        <v>2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47</v>
      </c>
      <c r="E46" s="30">
        <v>12.787234042553191</v>
      </c>
      <c r="F46" s="30">
        <v>53.149475914718579</v>
      </c>
      <c r="G46" s="28">
        <v>365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3</v>
      </c>
      <c r="E47" s="30">
        <v>1.3333333333333333</v>
      </c>
      <c r="F47" s="30">
        <v>0.57735026918962573</v>
      </c>
      <c r="G47" s="28">
        <v>2</v>
      </c>
      <c r="H47" s="28">
        <v>1</v>
      </c>
      <c r="I47" s="3"/>
    </row>
    <row r="48" spans="1:9" ht="12.6" customHeight="1">
      <c r="A48" s="4" t="s">
        <v>3267</v>
      </c>
      <c r="B48" s="13" t="s">
        <v>4111</v>
      </c>
      <c r="C48" s="29">
        <v>0</v>
      </c>
      <c r="D48" s="28">
        <v>4</v>
      </c>
      <c r="E48" s="30">
        <v>3.75</v>
      </c>
      <c r="F48" s="30">
        <v>5.5</v>
      </c>
      <c r="G48" s="28">
        <v>12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4</v>
      </c>
      <c r="E49" s="30">
        <v>5</v>
      </c>
      <c r="F49" s="30">
        <v>4.8304589153964796</v>
      </c>
      <c r="G49" s="28">
        <v>12</v>
      </c>
      <c r="H49" s="28">
        <v>1</v>
      </c>
      <c r="I49" s="3"/>
    </row>
    <row r="50" spans="1:9" ht="12.6" customHeight="1">
      <c r="A50" s="4" t="s">
        <v>4709</v>
      </c>
      <c r="B50" s="13" t="s">
        <v>4112</v>
      </c>
      <c r="C50" s="29">
        <v>0</v>
      </c>
      <c r="D50" s="28">
        <v>17</v>
      </c>
      <c r="E50" s="30">
        <v>4</v>
      </c>
      <c r="F50" s="30">
        <v>4.8989794855663558</v>
      </c>
      <c r="G50" s="28">
        <v>14</v>
      </c>
      <c r="H50" s="28">
        <v>1</v>
      </c>
      <c r="I50" s="3"/>
    </row>
    <row r="51" spans="1:9" ht="12.6" customHeight="1">
      <c r="A51" s="4" t="s">
        <v>758</v>
      </c>
      <c r="B51" s="13" t="s">
        <v>4113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4114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399</v>
      </c>
      <c r="B53" s="13" t="s">
        <v>4115</v>
      </c>
      <c r="C53" s="29">
        <v>0</v>
      </c>
      <c r="D53" s="28">
        <v>2</v>
      </c>
      <c r="E53" s="30">
        <v>2.5</v>
      </c>
      <c r="F53" s="30">
        <v>2.1213203435596424</v>
      </c>
      <c r="G53" s="28">
        <v>4</v>
      </c>
      <c r="H53" s="28">
        <v>1</v>
      </c>
      <c r="I53" s="3"/>
    </row>
    <row r="54" spans="1:9" ht="12.6" customHeight="1">
      <c r="A54" s="4" t="s">
        <v>400</v>
      </c>
      <c r="B54" s="13" t="s">
        <v>4116</v>
      </c>
      <c r="C54" s="29">
        <v>0</v>
      </c>
      <c r="D54" s="28">
        <v>2</v>
      </c>
      <c r="E54" s="30">
        <v>1.5</v>
      </c>
      <c r="F54" s="30">
        <v>0.70710678118654757</v>
      </c>
      <c r="G54" s="28">
        <v>2</v>
      </c>
      <c r="H54" s="28">
        <v>1</v>
      </c>
      <c r="I54" s="3"/>
    </row>
    <row r="55" spans="1:9" ht="12.6" customHeight="1">
      <c r="A55" s="4" t="s">
        <v>759</v>
      </c>
      <c r="B55" s="13" t="s">
        <v>3912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3913</v>
      </c>
      <c r="C56" s="29">
        <v>0</v>
      </c>
      <c r="D56" s="28">
        <v>3</v>
      </c>
      <c r="E56" s="30">
        <v>5</v>
      </c>
      <c r="F56" s="30">
        <v>6.0827625302982193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3914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3915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2672</v>
      </c>
      <c r="C59" s="29">
        <v>0</v>
      </c>
      <c r="D59" s="28">
        <v>54</v>
      </c>
      <c r="E59" s="30">
        <v>4.4074074074074074</v>
      </c>
      <c r="F59" s="30">
        <v>5.5914979885014526</v>
      </c>
      <c r="G59" s="28">
        <v>24</v>
      </c>
      <c r="H59" s="28">
        <v>1</v>
      </c>
      <c r="I59" s="3"/>
    </row>
    <row r="60" spans="1:9" ht="12.6" customHeight="1">
      <c r="A60" s="4" t="s">
        <v>3916</v>
      </c>
      <c r="B60" s="13" t="s">
        <v>3917</v>
      </c>
      <c r="C60" s="29">
        <v>0</v>
      </c>
      <c r="D60" s="28">
        <v>55</v>
      </c>
      <c r="E60" s="30">
        <v>6.6909090909090905</v>
      </c>
      <c r="F60" s="30">
        <v>18.566070933263987</v>
      </c>
      <c r="G60" s="28">
        <v>135</v>
      </c>
      <c r="H60" s="28">
        <v>1</v>
      </c>
      <c r="I60" s="3"/>
    </row>
    <row r="61" spans="1:9" ht="12.6" customHeight="1">
      <c r="A61" s="4" t="s">
        <v>762</v>
      </c>
      <c r="B61" s="13" t="s">
        <v>3918</v>
      </c>
      <c r="C61" s="29">
        <v>0</v>
      </c>
      <c r="D61" s="28">
        <v>7</v>
      </c>
      <c r="E61" s="30">
        <v>11.428571428571429</v>
      </c>
      <c r="F61" s="30">
        <v>19.998809488376576</v>
      </c>
      <c r="G61" s="28">
        <v>56</v>
      </c>
      <c r="H61" s="28">
        <v>1</v>
      </c>
      <c r="I61" s="3"/>
    </row>
    <row r="62" spans="1:9" ht="12.6" customHeight="1">
      <c r="A62" s="4" t="s">
        <v>2793</v>
      </c>
      <c r="B62" s="13" t="s">
        <v>3919</v>
      </c>
      <c r="C62" s="29">
        <v>0</v>
      </c>
      <c r="D62" s="28">
        <v>2</v>
      </c>
      <c r="E62" s="30">
        <v>1.5</v>
      </c>
      <c r="F62" s="30">
        <v>0.70710678118654757</v>
      </c>
      <c r="G62" s="28">
        <v>2</v>
      </c>
      <c r="H62" s="28">
        <v>1</v>
      </c>
      <c r="I62" s="3"/>
    </row>
    <row r="63" spans="1:9" ht="12.6" customHeight="1">
      <c r="A63" s="4" t="s">
        <v>2795</v>
      </c>
      <c r="B63" s="13" t="s">
        <v>3920</v>
      </c>
      <c r="C63" s="29">
        <v>0</v>
      </c>
      <c r="D63" s="28">
        <v>0</v>
      </c>
      <c r="E63" s="30" t="s">
        <v>961</v>
      </c>
      <c r="F63" s="30" t="s">
        <v>961</v>
      </c>
      <c r="G63" s="28" t="s">
        <v>961</v>
      </c>
      <c r="H63" s="28" t="s">
        <v>961</v>
      </c>
      <c r="I63" s="3"/>
    </row>
    <row r="64" spans="1:9" ht="12.6" customHeight="1">
      <c r="A64" s="145" t="s">
        <v>2455</v>
      </c>
      <c r="B64" s="13" t="s">
        <v>3921</v>
      </c>
      <c r="C64" s="29">
        <v>0</v>
      </c>
      <c r="D64" s="28">
        <v>7</v>
      </c>
      <c r="E64" s="30">
        <v>2.5714285714285716</v>
      </c>
      <c r="F64" s="30">
        <v>4.1576092031014991</v>
      </c>
      <c r="G64" s="28">
        <v>12</v>
      </c>
      <c r="H64" s="28">
        <v>1</v>
      </c>
      <c r="I64" s="3"/>
    </row>
    <row r="65" spans="1:9" ht="12.6" customHeight="1">
      <c r="A65" s="4" t="s">
        <v>234</v>
      </c>
      <c r="B65" s="13" t="s">
        <v>3922</v>
      </c>
      <c r="C65" s="29">
        <v>0</v>
      </c>
      <c r="D65" s="28">
        <v>10</v>
      </c>
      <c r="E65" s="30">
        <v>6.9</v>
      </c>
      <c r="F65" s="30">
        <v>14.843255108709215</v>
      </c>
      <c r="G65" s="28">
        <v>48</v>
      </c>
      <c r="H65" s="28">
        <v>1</v>
      </c>
      <c r="I65" s="3"/>
    </row>
    <row r="66" spans="1:9" ht="12.6" customHeight="1">
      <c r="A66" s="4" t="s">
        <v>3923</v>
      </c>
      <c r="B66" s="13" t="s">
        <v>3924</v>
      </c>
      <c r="C66" s="29">
        <v>0</v>
      </c>
      <c r="D66" s="28">
        <v>1</v>
      </c>
      <c r="E66" s="30">
        <v>2</v>
      </c>
      <c r="F66" s="30" t="s">
        <v>961</v>
      </c>
      <c r="G66" s="28">
        <v>2</v>
      </c>
      <c r="H66" s="28">
        <v>2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2</v>
      </c>
      <c r="E67" s="30">
        <v>1</v>
      </c>
      <c r="F67" s="30">
        <v>0</v>
      </c>
      <c r="G67" s="28">
        <v>1</v>
      </c>
      <c r="H67" s="28">
        <v>1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43</v>
      </c>
      <c r="E68" s="30">
        <v>4.5813953488372094</v>
      </c>
      <c r="F68" s="30">
        <v>4.3928110001267973</v>
      </c>
      <c r="G68" s="28">
        <v>12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13</v>
      </c>
      <c r="E69" s="30">
        <v>1.4615384615384615</v>
      </c>
      <c r="F69" s="30">
        <v>0.51887452166277082</v>
      </c>
      <c r="G69" s="28">
        <v>2</v>
      </c>
      <c r="H69" s="28">
        <v>1</v>
      </c>
      <c r="I69" s="3"/>
    </row>
    <row r="70" spans="1:9" ht="12.6" customHeight="1">
      <c r="A70" s="4" t="s">
        <v>767</v>
      </c>
      <c r="B70" s="13" t="s">
        <v>3925</v>
      </c>
      <c r="C70" s="29">
        <v>0</v>
      </c>
      <c r="D70" s="28">
        <v>21</v>
      </c>
      <c r="E70" s="30">
        <v>3.4285714285714284</v>
      </c>
      <c r="F70" s="30">
        <v>5.8870317526868208</v>
      </c>
      <c r="G70" s="28">
        <v>24</v>
      </c>
      <c r="H70" s="28">
        <v>1</v>
      </c>
      <c r="I70" s="3"/>
    </row>
    <row r="71" spans="1:9" ht="12.6" customHeight="1">
      <c r="A71" s="4" t="s">
        <v>769</v>
      </c>
      <c r="B71" s="13" t="s">
        <v>3926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2</v>
      </c>
      <c r="E72" s="30">
        <v>1</v>
      </c>
      <c r="F72" s="30">
        <v>0</v>
      </c>
      <c r="G72" s="28">
        <v>1</v>
      </c>
      <c r="H72" s="28">
        <v>1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28</v>
      </c>
      <c r="E73" s="30">
        <v>4.5714285714285712</v>
      </c>
      <c r="F73" s="30">
        <v>4.6382353878633102</v>
      </c>
      <c r="G73" s="28">
        <v>13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1</v>
      </c>
      <c r="E74" s="30">
        <v>1</v>
      </c>
      <c r="F74" s="30" t="s">
        <v>961</v>
      </c>
      <c r="G74" s="28">
        <v>1</v>
      </c>
      <c r="H74" s="28">
        <v>1</v>
      </c>
      <c r="I74" s="3"/>
    </row>
    <row r="75" spans="1:9" ht="12.6" customHeight="1">
      <c r="A75" s="4" t="s">
        <v>245</v>
      </c>
      <c r="B75" s="13" t="s">
        <v>3927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57</v>
      </c>
      <c r="E76" s="30">
        <v>8.8596491228070171</v>
      </c>
      <c r="F76" s="30">
        <v>12.122055749293203</v>
      </c>
      <c r="G76" s="28">
        <v>53</v>
      </c>
      <c r="H76" s="28">
        <v>1</v>
      </c>
      <c r="I76" s="3"/>
    </row>
    <row r="77" spans="1:9" ht="12.6" customHeight="1">
      <c r="A77" s="4" t="s">
        <v>247</v>
      </c>
      <c r="B77" s="13" t="s">
        <v>3928</v>
      </c>
      <c r="C77" s="29">
        <v>0</v>
      </c>
      <c r="D77" s="28">
        <v>47</v>
      </c>
      <c r="E77" s="30">
        <v>36.936170212765958</v>
      </c>
      <c r="F77" s="30">
        <v>68.702384065752952</v>
      </c>
      <c r="G77" s="28">
        <v>340</v>
      </c>
      <c r="H77" s="28">
        <v>1</v>
      </c>
      <c r="I77" s="3"/>
    </row>
    <row r="78" spans="1:9" ht="12.6" customHeight="1">
      <c r="A78" s="145" t="s">
        <v>774</v>
      </c>
      <c r="B78" s="13" t="s">
        <v>3929</v>
      </c>
      <c r="C78" s="29">
        <v>0</v>
      </c>
      <c r="D78" s="28">
        <v>255</v>
      </c>
      <c r="E78" s="30">
        <v>10.294117647058824</v>
      </c>
      <c r="F78" s="30">
        <v>20.167306236883658</v>
      </c>
      <c r="G78" s="28">
        <v>253</v>
      </c>
      <c r="H78" s="28">
        <v>1</v>
      </c>
      <c r="I78" s="3"/>
    </row>
    <row r="79" spans="1:9" ht="12.6" customHeight="1">
      <c r="A79" s="4" t="s">
        <v>3930</v>
      </c>
      <c r="B79" s="13" t="s">
        <v>3931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3932</v>
      </c>
      <c r="C80" s="29">
        <v>0</v>
      </c>
      <c r="D80" s="28">
        <v>15</v>
      </c>
      <c r="E80" s="30">
        <v>2.4666666666666668</v>
      </c>
      <c r="F80" s="30">
        <v>1.6846647257229665</v>
      </c>
      <c r="G80" s="28">
        <v>6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2</v>
      </c>
      <c r="E81" s="30">
        <v>27</v>
      </c>
      <c r="F81" s="30">
        <v>35.355339059327378</v>
      </c>
      <c r="G81" s="28">
        <v>52</v>
      </c>
      <c r="H81" s="28">
        <v>2</v>
      </c>
      <c r="I81" s="3"/>
    </row>
    <row r="82" spans="1:9" ht="12.6" customHeight="1">
      <c r="A82" s="4" t="s">
        <v>777</v>
      </c>
      <c r="B82" s="13" t="s">
        <v>343</v>
      </c>
      <c r="C82" s="29">
        <v>0</v>
      </c>
      <c r="D82" s="28">
        <v>106</v>
      </c>
      <c r="E82" s="30">
        <v>3.3301886792452828</v>
      </c>
      <c r="F82" s="30">
        <v>4.6633764553230206</v>
      </c>
      <c r="G82" s="28">
        <v>24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620</v>
      </c>
      <c r="E83" s="30">
        <v>11.625806451612902</v>
      </c>
      <c r="F83" s="30">
        <v>28.251844181781955</v>
      </c>
      <c r="G83" s="28">
        <v>365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378</v>
      </c>
      <c r="E84" s="30">
        <v>29.034391534391535</v>
      </c>
      <c r="F84" s="30">
        <v>82.969499251998997</v>
      </c>
      <c r="G84" s="28">
        <v>999</v>
      </c>
      <c r="H84" s="28">
        <v>1</v>
      </c>
      <c r="I84" s="3"/>
    </row>
    <row r="85" spans="1:9" ht="12.6" customHeight="1">
      <c r="A85" s="4" t="s">
        <v>344</v>
      </c>
      <c r="B85" s="13" t="s">
        <v>345</v>
      </c>
      <c r="C85" s="29">
        <v>0</v>
      </c>
      <c r="D85" s="28">
        <v>24</v>
      </c>
      <c r="E85" s="30">
        <v>2.0833333333333335</v>
      </c>
      <c r="F85" s="30">
        <v>3.1195967781062688</v>
      </c>
      <c r="G85" s="28">
        <v>12</v>
      </c>
      <c r="H85" s="28">
        <v>1</v>
      </c>
      <c r="I85" s="3"/>
    </row>
    <row r="86" spans="1:9" ht="12.6" customHeight="1">
      <c r="A86" s="4" t="s">
        <v>346</v>
      </c>
      <c r="B86" s="13" t="s">
        <v>1704</v>
      </c>
      <c r="C86" s="29">
        <v>0</v>
      </c>
      <c r="D86" s="28">
        <v>1</v>
      </c>
      <c r="E86" s="30">
        <v>1</v>
      </c>
      <c r="F86" s="30" t="s">
        <v>961</v>
      </c>
      <c r="G86" s="28">
        <v>1</v>
      </c>
      <c r="H86" s="28">
        <v>1</v>
      </c>
      <c r="I86" s="3"/>
    </row>
    <row r="87" spans="1:9" ht="12.6" customHeight="1">
      <c r="A87" s="4" t="s">
        <v>1755</v>
      </c>
      <c r="B87" s="13" t="s">
        <v>1146</v>
      </c>
      <c r="C87" s="29">
        <v>0</v>
      </c>
      <c r="D87" s="28">
        <v>5</v>
      </c>
      <c r="E87" s="30">
        <v>1.6</v>
      </c>
      <c r="F87" s="30">
        <v>0.54772255750516607</v>
      </c>
      <c r="G87" s="28">
        <v>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4</v>
      </c>
      <c r="E88" s="30">
        <v>5.25</v>
      </c>
      <c r="F88" s="30">
        <v>4.7169905660283016</v>
      </c>
      <c r="G88" s="28">
        <v>12</v>
      </c>
      <c r="H88" s="28">
        <v>1</v>
      </c>
      <c r="I88" s="3"/>
    </row>
    <row r="89" spans="1:9" ht="12.6" customHeight="1">
      <c r="A89" s="4" t="s">
        <v>784</v>
      </c>
      <c r="B89" s="13" t="s">
        <v>347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348</v>
      </c>
      <c r="B90" s="13" t="s">
        <v>1270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14</v>
      </c>
      <c r="E91" s="30">
        <v>3.1428571428571428</v>
      </c>
      <c r="F91" s="30">
        <v>1.4600918230947435</v>
      </c>
      <c r="G91" s="28">
        <v>5</v>
      </c>
      <c r="H91" s="28">
        <v>1</v>
      </c>
      <c r="I91" s="3"/>
    </row>
    <row r="92" spans="1:9" ht="12.6" customHeight="1">
      <c r="A92" s="145" t="s">
        <v>785</v>
      </c>
      <c r="B92" s="13" t="s">
        <v>1271</v>
      </c>
      <c r="C92" s="29">
        <v>0</v>
      </c>
      <c r="D92" s="28">
        <v>1</v>
      </c>
      <c r="E92" s="30">
        <v>12</v>
      </c>
      <c r="F92" s="30" t="s">
        <v>961</v>
      </c>
      <c r="G92" s="28">
        <v>12</v>
      </c>
      <c r="H92" s="28">
        <v>12</v>
      </c>
      <c r="I92" s="3"/>
    </row>
    <row r="93" spans="1:9" ht="12.6" customHeight="1">
      <c r="A93" s="4" t="s">
        <v>786</v>
      </c>
      <c r="B93" s="13" t="s">
        <v>1272</v>
      </c>
      <c r="C93" s="29">
        <v>0</v>
      </c>
      <c r="D93" s="28">
        <v>16</v>
      </c>
      <c r="E93" s="30">
        <v>3.3125</v>
      </c>
      <c r="F93" s="30">
        <v>3.6463452021624794</v>
      </c>
      <c r="G93" s="28">
        <v>12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2</v>
      </c>
      <c r="E94" s="30">
        <v>2.5</v>
      </c>
      <c r="F94" s="30">
        <v>2.1213203435596424</v>
      </c>
      <c r="G94" s="28">
        <v>4</v>
      </c>
      <c r="H94" s="28">
        <v>1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1</v>
      </c>
      <c r="E95" s="30">
        <v>2</v>
      </c>
      <c r="F95" s="30" t="s">
        <v>961</v>
      </c>
      <c r="G95" s="28">
        <v>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1</v>
      </c>
      <c r="E96" s="30">
        <v>1</v>
      </c>
      <c r="F96" s="30" t="s">
        <v>961</v>
      </c>
      <c r="G96" s="28">
        <v>1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0</v>
      </c>
      <c r="E97" s="30" t="s">
        <v>961</v>
      </c>
      <c r="F97" s="30" t="s">
        <v>961</v>
      </c>
      <c r="G97" s="28" t="s">
        <v>961</v>
      </c>
      <c r="H97" s="28" t="s">
        <v>961</v>
      </c>
      <c r="I97" s="3"/>
    </row>
    <row r="98" spans="1:9" ht="12.6" customHeight="1">
      <c r="A98" s="4" t="s">
        <v>704</v>
      </c>
      <c r="B98" s="13" t="s">
        <v>350</v>
      </c>
      <c r="C98" s="29">
        <v>0</v>
      </c>
      <c r="D98" s="28">
        <v>0</v>
      </c>
      <c r="E98" s="30" t="s">
        <v>961</v>
      </c>
      <c r="F98" s="30" t="s">
        <v>961</v>
      </c>
      <c r="G98" s="28" t="s">
        <v>961</v>
      </c>
      <c r="H98" s="28" t="s">
        <v>961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9</v>
      </c>
      <c r="E99" s="30">
        <v>4.7777777777777777</v>
      </c>
      <c r="F99" s="30">
        <v>4.7638686426521506</v>
      </c>
      <c r="G99" s="28">
        <v>14</v>
      </c>
      <c r="H99" s="28">
        <v>1</v>
      </c>
      <c r="I99" s="3"/>
    </row>
    <row r="100" spans="1:9" ht="12.6" customHeight="1">
      <c r="A100" s="4" t="s">
        <v>351</v>
      </c>
      <c r="B100" s="13" t="s">
        <v>835</v>
      </c>
      <c r="C100" s="29">
        <v>0</v>
      </c>
      <c r="D100" s="28">
        <v>313</v>
      </c>
      <c r="E100" s="30">
        <v>6.3450479233226833</v>
      </c>
      <c r="F100" s="30">
        <v>21.555439466423426</v>
      </c>
      <c r="G100" s="28">
        <v>365</v>
      </c>
      <c r="H100" s="28">
        <v>1</v>
      </c>
      <c r="I100" s="3"/>
    </row>
    <row r="101" spans="1:9" ht="12.6" customHeight="1">
      <c r="A101" s="4" t="s">
        <v>792</v>
      </c>
      <c r="B101" s="13" t="s">
        <v>5963</v>
      </c>
      <c r="C101" s="29">
        <v>0</v>
      </c>
      <c r="D101" s="28">
        <v>47</v>
      </c>
      <c r="E101" s="30">
        <v>5.4680851063829783</v>
      </c>
      <c r="F101" s="30">
        <v>5.0296990307995104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43</v>
      </c>
      <c r="E102" s="30">
        <v>9.2093023255813957</v>
      </c>
      <c r="F102" s="30">
        <v>13.084993475870208</v>
      </c>
      <c r="G102" s="28">
        <v>53</v>
      </c>
      <c r="H102" s="28">
        <v>1</v>
      </c>
      <c r="I102" s="3"/>
    </row>
    <row r="103" spans="1:9" ht="12.6" customHeight="1">
      <c r="A103" s="4" t="s">
        <v>352</v>
      </c>
      <c r="B103" s="13" t="s">
        <v>838</v>
      </c>
      <c r="C103" s="29">
        <v>0</v>
      </c>
      <c r="D103" s="28">
        <v>25</v>
      </c>
      <c r="E103" s="30">
        <v>1.96</v>
      </c>
      <c r="F103" s="30">
        <v>1.4854853303438127</v>
      </c>
      <c r="G103" s="28">
        <v>6</v>
      </c>
      <c r="H103" s="28">
        <v>1</v>
      </c>
      <c r="I103" s="3"/>
    </row>
    <row r="104" spans="1:9" ht="12.6" customHeight="1">
      <c r="A104" s="4" t="s">
        <v>711</v>
      </c>
      <c r="B104" s="13" t="s">
        <v>839</v>
      </c>
      <c r="C104" s="29">
        <v>0</v>
      </c>
      <c r="D104" s="28">
        <v>2</v>
      </c>
      <c r="E104" s="30">
        <v>6.5</v>
      </c>
      <c r="F104" s="30">
        <v>7.7781745930520225</v>
      </c>
      <c r="G104" s="28">
        <v>12</v>
      </c>
      <c r="H104" s="28">
        <v>1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537</v>
      </c>
      <c r="E105" s="185">
        <v>3.3054003724394785</v>
      </c>
      <c r="F105" s="185">
        <v>5.027891300617064</v>
      </c>
      <c r="G105" s="135">
        <v>49</v>
      </c>
      <c r="H105" s="135">
        <v>1</v>
      </c>
      <c r="I105" s="8"/>
    </row>
    <row r="106" spans="1:9" ht="12.6" customHeight="1">
      <c r="A106" s="4" t="s">
        <v>353</v>
      </c>
      <c r="B106" s="4" t="s">
        <v>354</v>
      </c>
      <c r="C106" s="28">
        <v>0</v>
      </c>
      <c r="D106" s="135">
        <v>1660</v>
      </c>
      <c r="E106" s="185">
        <v>7.6313253012048197</v>
      </c>
      <c r="F106" s="185">
        <v>8.374894710568169</v>
      </c>
      <c r="G106" s="135">
        <v>49</v>
      </c>
      <c r="H106" s="135">
        <v>1</v>
      </c>
      <c r="I106" s="8"/>
    </row>
    <row r="107" spans="1:9" ht="12.6" customHeight="1">
      <c r="A107" s="4" t="s">
        <v>355</v>
      </c>
      <c r="B107" s="4" t="s">
        <v>356</v>
      </c>
      <c r="C107" s="28">
        <v>0</v>
      </c>
      <c r="D107" s="135">
        <v>68</v>
      </c>
      <c r="E107" s="185">
        <v>10.779411764705882</v>
      </c>
      <c r="F107" s="185">
        <v>25.462788528533451</v>
      </c>
      <c r="G107" s="135">
        <v>200</v>
      </c>
      <c r="H107" s="135">
        <v>1</v>
      </c>
      <c r="I107" s="3"/>
    </row>
    <row r="108" spans="1:9" ht="12.6" customHeight="1">
      <c r="A108" s="4" t="s">
        <v>357</v>
      </c>
      <c r="B108" s="4" t="s">
        <v>358</v>
      </c>
      <c r="C108" s="28">
        <v>0</v>
      </c>
      <c r="D108" s="135">
        <v>64</v>
      </c>
      <c r="E108" s="185">
        <v>3.015625</v>
      </c>
      <c r="F108" s="185">
        <v>4.7525838836814414</v>
      </c>
      <c r="G108" s="135">
        <v>24</v>
      </c>
      <c r="H108" s="135">
        <v>1</v>
      </c>
      <c r="I108" s="3"/>
    </row>
    <row r="109" spans="1:9" ht="12.6" customHeight="1">
      <c r="A109" s="4" t="s">
        <v>796</v>
      </c>
      <c r="B109" s="4" t="s">
        <v>359</v>
      </c>
      <c r="C109" s="28">
        <v>0</v>
      </c>
      <c r="D109" s="135">
        <v>0</v>
      </c>
      <c r="E109" s="185" t="s">
        <v>961</v>
      </c>
      <c r="F109" s="185" t="s">
        <v>961</v>
      </c>
      <c r="G109" s="135" t="s">
        <v>961</v>
      </c>
      <c r="H109" s="135" t="s">
        <v>961</v>
      </c>
      <c r="I109" s="3"/>
    </row>
    <row r="110" spans="1:9" ht="12.6" customHeight="1">
      <c r="A110" s="4" t="s">
        <v>797</v>
      </c>
      <c r="B110" s="13" t="s">
        <v>360</v>
      </c>
      <c r="C110" s="29">
        <v>0</v>
      </c>
      <c r="D110" s="135">
        <v>4</v>
      </c>
      <c r="E110" s="185">
        <v>9.5</v>
      </c>
      <c r="F110" s="185">
        <v>5.6862407030773268</v>
      </c>
      <c r="G110" s="135">
        <v>13</v>
      </c>
      <c r="H110" s="135">
        <v>1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4</v>
      </c>
      <c r="E111" s="185">
        <v>9.75</v>
      </c>
      <c r="F111" s="185">
        <v>9.6738479072876338</v>
      </c>
      <c r="G111" s="135">
        <v>22</v>
      </c>
      <c r="H111" s="135">
        <v>2</v>
      </c>
    </row>
    <row r="112" spans="1:9" ht="12.6" customHeight="1">
      <c r="A112" s="105"/>
      <c r="B112" s="13" t="s">
        <v>362</v>
      </c>
      <c r="C112" s="29">
        <f>SUM(C7:C111)</f>
        <v>0</v>
      </c>
      <c r="D112" s="135">
        <v>5098</v>
      </c>
      <c r="E112" s="185">
        <v>9.5392310710082384</v>
      </c>
      <c r="F112" s="185">
        <v>30.736779088507099</v>
      </c>
      <c r="G112" s="135">
        <v>999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3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1565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1176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39</v>
      </c>
      <c r="E7" s="30">
        <v>46.179487179487182</v>
      </c>
      <c r="F7" s="30">
        <v>94.689206797504752</v>
      </c>
      <c r="G7" s="28">
        <v>365</v>
      </c>
      <c r="H7" s="28">
        <v>1</v>
      </c>
      <c r="I7" s="3"/>
    </row>
    <row r="8" spans="1:9" ht="12.6" customHeight="1">
      <c r="A8" s="4" t="s">
        <v>724</v>
      </c>
      <c r="B8" s="13" t="s">
        <v>1715</v>
      </c>
      <c r="C8" s="29">
        <v>0</v>
      </c>
      <c r="D8" s="28">
        <v>2</v>
      </c>
      <c r="E8" s="30">
        <v>2.5</v>
      </c>
      <c r="F8" s="30">
        <v>2.1213203435596424</v>
      </c>
      <c r="G8" s="28">
        <v>4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30</v>
      </c>
      <c r="E9" s="30">
        <v>2.4</v>
      </c>
      <c r="F9" s="30">
        <v>3.3176643217366246</v>
      </c>
      <c r="G9" s="28">
        <v>12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3</v>
      </c>
      <c r="E10" s="30">
        <v>1</v>
      </c>
      <c r="F10" s="30">
        <v>0</v>
      </c>
      <c r="G10" s="28">
        <v>1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9</v>
      </c>
      <c r="E11" s="30">
        <v>2.3333333333333335</v>
      </c>
      <c r="F11" s="30">
        <v>3.640054944640259</v>
      </c>
      <c r="G11" s="28">
        <v>12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8</v>
      </c>
      <c r="E12" s="30">
        <v>2.75</v>
      </c>
      <c r="F12" s="30">
        <v>3.770183777256185</v>
      </c>
      <c r="G12" s="28">
        <v>12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1716</v>
      </c>
      <c r="C14" s="29">
        <v>0</v>
      </c>
      <c r="D14" s="28">
        <v>3</v>
      </c>
      <c r="E14" s="30">
        <v>1</v>
      </c>
      <c r="F14" s="30">
        <v>0</v>
      </c>
      <c r="G14" s="28">
        <v>1</v>
      </c>
      <c r="H14" s="28">
        <v>1</v>
      </c>
      <c r="I14" s="3"/>
    </row>
    <row r="15" spans="1:9" ht="12.6" customHeight="1">
      <c r="A15" s="4" t="s">
        <v>505</v>
      </c>
      <c r="B15" s="13" t="s">
        <v>1717</v>
      </c>
      <c r="C15" s="29">
        <v>0</v>
      </c>
      <c r="D15" s="28">
        <v>1</v>
      </c>
      <c r="E15" s="30">
        <v>2</v>
      </c>
      <c r="F15" s="30" t="s">
        <v>961</v>
      </c>
      <c r="G15" s="28">
        <v>2</v>
      </c>
      <c r="H15" s="28">
        <v>2</v>
      </c>
      <c r="I15" s="3"/>
    </row>
    <row r="16" spans="1:9" ht="12.6" customHeight="1">
      <c r="A16" s="4" t="s">
        <v>734</v>
      </c>
      <c r="B16" s="13" t="s">
        <v>1718</v>
      </c>
      <c r="C16" s="29">
        <v>0</v>
      </c>
      <c r="D16" s="28">
        <v>0</v>
      </c>
      <c r="E16" s="30" t="s">
        <v>961</v>
      </c>
      <c r="F16" s="30" t="s">
        <v>961</v>
      </c>
      <c r="G16" s="28" t="s">
        <v>961</v>
      </c>
      <c r="H16" s="28" t="s">
        <v>961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69</v>
      </c>
      <c r="E17" s="30">
        <v>2.7101449275362319</v>
      </c>
      <c r="F17" s="30">
        <v>4.0551399819001039</v>
      </c>
      <c r="G17" s="28">
        <v>24</v>
      </c>
      <c r="H17" s="28">
        <v>1</v>
      </c>
      <c r="I17" s="3"/>
    </row>
    <row r="18" spans="1:9" ht="12.6" customHeight="1">
      <c r="A18" s="4" t="s">
        <v>737</v>
      </c>
      <c r="B18" s="13" t="s">
        <v>1719</v>
      </c>
      <c r="C18" s="29">
        <v>0</v>
      </c>
      <c r="D18" s="28">
        <v>1</v>
      </c>
      <c r="E18" s="30">
        <v>12</v>
      </c>
      <c r="F18" s="30" t="s">
        <v>961</v>
      </c>
      <c r="G18" s="28">
        <v>12</v>
      </c>
      <c r="H18" s="28">
        <v>12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5</v>
      </c>
      <c r="E19" s="30">
        <v>1.6</v>
      </c>
      <c r="F19" s="30">
        <v>0.89442719099991586</v>
      </c>
      <c r="G19" s="28">
        <v>3</v>
      </c>
      <c r="H19" s="28">
        <v>1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1157</v>
      </c>
      <c r="C21" s="29">
        <v>0</v>
      </c>
      <c r="D21" s="28">
        <v>3</v>
      </c>
      <c r="E21" s="30">
        <v>1</v>
      </c>
      <c r="F21" s="30">
        <v>0</v>
      </c>
      <c r="G21" s="28">
        <v>1</v>
      </c>
      <c r="H21" s="28">
        <v>1</v>
      </c>
      <c r="I21" s="3"/>
    </row>
    <row r="22" spans="1:9" ht="12.6" customHeight="1">
      <c r="A22" s="4" t="s">
        <v>6771</v>
      </c>
      <c r="B22" s="13" t="s">
        <v>6772</v>
      </c>
      <c r="C22" s="29">
        <v>0</v>
      </c>
      <c r="D22" s="28">
        <v>1</v>
      </c>
      <c r="E22" s="30">
        <v>1</v>
      </c>
      <c r="F22" s="30" t="s">
        <v>961</v>
      </c>
      <c r="G22" s="28">
        <v>1</v>
      </c>
      <c r="H22" s="28">
        <v>1</v>
      </c>
      <c r="I22" s="3"/>
    </row>
    <row r="23" spans="1:9" ht="12.6" customHeight="1">
      <c r="A23" s="4" t="s">
        <v>3374</v>
      </c>
      <c r="B23" s="13" t="s">
        <v>1720</v>
      </c>
      <c r="C23" s="29">
        <v>0</v>
      </c>
      <c r="D23" s="28">
        <v>2</v>
      </c>
      <c r="E23" s="30">
        <v>6.5</v>
      </c>
      <c r="F23" s="30">
        <v>7.7781745930520225</v>
      </c>
      <c r="G23" s="28">
        <v>12</v>
      </c>
      <c r="H23" s="28">
        <v>1</v>
      </c>
      <c r="I23" s="3"/>
    </row>
    <row r="24" spans="1:9" ht="12.6" customHeight="1">
      <c r="A24" s="4" t="s">
        <v>742</v>
      </c>
      <c r="B24" s="13" t="s">
        <v>6774</v>
      </c>
      <c r="C24" s="29">
        <v>0</v>
      </c>
      <c r="D24" s="28">
        <v>3</v>
      </c>
      <c r="E24" s="30">
        <v>4.666666666666667</v>
      </c>
      <c r="F24" s="30">
        <v>6.3508529610858835</v>
      </c>
      <c r="G24" s="28">
        <v>12</v>
      </c>
      <c r="H24" s="28">
        <v>1</v>
      </c>
      <c r="I24" s="3"/>
    </row>
    <row r="25" spans="1:9" ht="12.6" customHeight="1">
      <c r="A25" s="145" t="s">
        <v>3375</v>
      </c>
      <c r="B25" s="13" t="s">
        <v>1721</v>
      </c>
      <c r="C25" s="29">
        <v>0</v>
      </c>
      <c r="D25" s="28">
        <v>1</v>
      </c>
      <c r="E25" s="30">
        <v>1</v>
      </c>
      <c r="F25" s="30" t="s">
        <v>961</v>
      </c>
      <c r="G25" s="28">
        <v>1</v>
      </c>
      <c r="H25" s="28">
        <v>1</v>
      </c>
      <c r="I25" s="3"/>
    </row>
    <row r="26" spans="1:9" ht="12.6" customHeight="1">
      <c r="A26" s="4" t="s">
        <v>745</v>
      </c>
      <c r="B26" s="13" t="s">
        <v>1722</v>
      </c>
      <c r="C26" s="29">
        <v>0</v>
      </c>
      <c r="D26" s="28">
        <v>3</v>
      </c>
      <c r="E26" s="30">
        <v>17</v>
      </c>
      <c r="F26" s="30">
        <v>26.851443164195103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1</v>
      </c>
      <c r="E27" s="30">
        <v>1</v>
      </c>
      <c r="F27" s="30" t="s">
        <v>961</v>
      </c>
      <c r="G27" s="28">
        <v>1</v>
      </c>
      <c r="H27" s="28">
        <v>1</v>
      </c>
      <c r="I27" s="3"/>
    </row>
    <row r="28" spans="1:9" ht="12.6" customHeight="1">
      <c r="A28" s="4" t="s">
        <v>3376</v>
      </c>
      <c r="B28" s="13" t="s">
        <v>6777</v>
      </c>
      <c r="C28" s="29">
        <v>0</v>
      </c>
      <c r="D28" s="28">
        <v>42</v>
      </c>
      <c r="E28" s="30">
        <v>5.166666666666667</v>
      </c>
      <c r="F28" s="30">
        <v>8.9767087962687153</v>
      </c>
      <c r="G28" s="28">
        <v>52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16</v>
      </c>
      <c r="E30" s="30">
        <v>36.25</v>
      </c>
      <c r="F30" s="30">
        <v>90.638108247395948</v>
      </c>
      <c r="G30" s="28">
        <v>365</v>
      </c>
      <c r="H30" s="28">
        <v>1</v>
      </c>
      <c r="I30" s="3"/>
    </row>
    <row r="31" spans="1:9" ht="12.6" customHeight="1">
      <c r="A31" s="4" t="s">
        <v>3378</v>
      </c>
      <c r="B31" s="13" t="s">
        <v>517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2</v>
      </c>
      <c r="E32" s="30">
        <v>3</v>
      </c>
      <c r="F32" s="30">
        <v>1.4142135623730951</v>
      </c>
      <c r="G32" s="28">
        <v>4</v>
      </c>
      <c r="H32" s="28">
        <v>2</v>
      </c>
      <c r="I32" s="3"/>
    </row>
    <row r="33" spans="1:9" ht="12.6" customHeight="1">
      <c r="A33" s="4" t="s">
        <v>3381</v>
      </c>
      <c r="B33" s="13" t="s">
        <v>1723</v>
      </c>
      <c r="C33" s="29">
        <v>0</v>
      </c>
      <c r="D33" s="28">
        <v>1</v>
      </c>
      <c r="E33" s="30">
        <v>1</v>
      </c>
      <c r="F33" s="30" t="s">
        <v>961</v>
      </c>
      <c r="G33" s="28">
        <v>1</v>
      </c>
      <c r="H33" s="28">
        <v>1</v>
      </c>
      <c r="I33" s="3"/>
    </row>
    <row r="34" spans="1:9" ht="12.6" customHeight="1">
      <c r="A34" s="4" t="s">
        <v>3382</v>
      </c>
      <c r="B34" s="13" t="s">
        <v>1724</v>
      </c>
      <c r="C34" s="29">
        <v>0</v>
      </c>
      <c r="D34" s="28">
        <v>2</v>
      </c>
      <c r="E34" s="30">
        <v>1.5</v>
      </c>
      <c r="F34" s="30">
        <v>0.70710678118654757</v>
      </c>
      <c r="G34" s="28">
        <v>2</v>
      </c>
      <c r="H34" s="28">
        <v>1</v>
      </c>
      <c r="I34" s="3"/>
    </row>
    <row r="35" spans="1:9" ht="12.6" customHeight="1">
      <c r="A35" s="145" t="s">
        <v>2454</v>
      </c>
      <c r="B35" s="13" t="s">
        <v>1725</v>
      </c>
      <c r="C35" s="29">
        <v>0</v>
      </c>
      <c r="D35" s="28">
        <v>71</v>
      </c>
      <c r="E35" s="30">
        <v>2.084507042253521</v>
      </c>
      <c r="F35" s="30">
        <v>4.0133579772456285</v>
      </c>
      <c r="G35" s="28">
        <v>24</v>
      </c>
      <c r="H35" s="28">
        <v>1</v>
      </c>
      <c r="I35" s="3"/>
    </row>
    <row r="36" spans="1:9" ht="12.6" customHeight="1">
      <c r="A36" s="4" t="s">
        <v>4104</v>
      </c>
      <c r="B36" s="13" t="s">
        <v>1726</v>
      </c>
      <c r="C36" s="29">
        <v>0</v>
      </c>
      <c r="D36" s="28">
        <v>9</v>
      </c>
      <c r="E36" s="30">
        <v>6.1111111111111107</v>
      </c>
      <c r="F36" s="30">
        <v>6.091888960832355</v>
      </c>
      <c r="G36" s="28">
        <v>14</v>
      </c>
      <c r="H36" s="28">
        <v>1</v>
      </c>
      <c r="I36" s="3"/>
    </row>
    <row r="37" spans="1:9" ht="12.6" customHeight="1">
      <c r="A37" s="4" t="s">
        <v>3383</v>
      </c>
      <c r="B37" s="13" t="s">
        <v>520</v>
      </c>
      <c r="C37" s="29">
        <v>0</v>
      </c>
      <c r="D37" s="28">
        <v>11</v>
      </c>
      <c r="E37" s="30">
        <v>2.5454545454545454</v>
      </c>
      <c r="F37" s="30">
        <v>3.2669140289770824</v>
      </c>
      <c r="G37" s="28">
        <v>12</v>
      </c>
      <c r="H37" s="28">
        <v>1</v>
      </c>
      <c r="I37" s="3"/>
    </row>
    <row r="38" spans="1:9" ht="12.6" customHeight="1">
      <c r="A38" s="4" t="s">
        <v>2865</v>
      </c>
      <c r="B38" s="13" t="s">
        <v>1727</v>
      </c>
      <c r="C38" s="29">
        <v>0</v>
      </c>
      <c r="D38" s="28">
        <v>1</v>
      </c>
      <c r="E38" s="30">
        <v>1</v>
      </c>
      <c r="F38" s="30" t="s">
        <v>961</v>
      </c>
      <c r="G38" s="28">
        <v>1</v>
      </c>
      <c r="H38" s="28">
        <v>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18</v>
      </c>
      <c r="E39" s="30">
        <v>91.5</v>
      </c>
      <c r="F39" s="30">
        <v>232.73596501564751</v>
      </c>
      <c r="G39" s="28">
        <v>730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84</v>
      </c>
      <c r="E40" s="30">
        <v>28.035714285714285</v>
      </c>
      <c r="F40" s="30">
        <v>109.82268802714559</v>
      </c>
      <c r="G40" s="28">
        <v>940</v>
      </c>
      <c r="H40" s="28">
        <v>1</v>
      </c>
      <c r="I40" s="3"/>
    </row>
    <row r="41" spans="1:9" ht="12.6" customHeight="1">
      <c r="A41" s="4" t="s">
        <v>750</v>
      </c>
      <c r="B41" s="13" t="s">
        <v>1728</v>
      </c>
      <c r="C41" s="29">
        <v>0</v>
      </c>
      <c r="D41" s="28">
        <v>6</v>
      </c>
      <c r="E41" s="30">
        <v>3.1666666666666665</v>
      </c>
      <c r="F41" s="30">
        <v>4.3550736694878847</v>
      </c>
      <c r="G41" s="28">
        <v>12</v>
      </c>
      <c r="H41" s="28">
        <v>1</v>
      </c>
      <c r="I41" s="3"/>
    </row>
    <row r="42" spans="1:9" ht="12.6" customHeight="1">
      <c r="A42" s="4" t="s">
        <v>752</v>
      </c>
      <c r="B42" s="13" t="s">
        <v>6893</v>
      </c>
      <c r="C42" s="29">
        <v>0</v>
      </c>
      <c r="D42" s="28">
        <v>1</v>
      </c>
      <c r="E42" s="30">
        <v>2</v>
      </c>
      <c r="F42" s="30" t="s">
        <v>961</v>
      </c>
      <c r="G42" s="28">
        <v>2</v>
      </c>
      <c r="H42" s="28">
        <v>2</v>
      </c>
      <c r="I42" s="3"/>
    </row>
    <row r="43" spans="1:9" ht="12.6" customHeight="1">
      <c r="A43" s="4" t="s">
        <v>753</v>
      </c>
      <c r="B43" s="13" t="s">
        <v>6894</v>
      </c>
      <c r="C43" s="29">
        <v>0</v>
      </c>
      <c r="D43" s="28">
        <v>5</v>
      </c>
      <c r="E43" s="30">
        <v>1.6</v>
      </c>
      <c r="F43" s="30">
        <v>1.3416407864998738</v>
      </c>
      <c r="G43" s="28">
        <v>4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2</v>
      </c>
      <c r="E44" s="30">
        <v>1.5</v>
      </c>
      <c r="F44" s="30">
        <v>0.70710678118654757</v>
      </c>
      <c r="G44" s="28">
        <v>2</v>
      </c>
      <c r="H44" s="28">
        <v>1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10</v>
      </c>
      <c r="E45" s="30">
        <v>12.5</v>
      </c>
      <c r="F45" s="30">
        <v>14.660983747499499</v>
      </c>
      <c r="G45" s="28">
        <v>52</v>
      </c>
      <c r="H45" s="28">
        <v>1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48</v>
      </c>
      <c r="E46" s="30">
        <v>5.791666666666667</v>
      </c>
      <c r="F46" s="30">
        <v>10.449388322387906</v>
      </c>
      <c r="G46" s="28">
        <v>51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5</v>
      </c>
      <c r="E47" s="30">
        <v>7.8</v>
      </c>
      <c r="F47" s="30">
        <v>5.7619441163551732</v>
      </c>
      <c r="G47" s="28">
        <v>12</v>
      </c>
      <c r="H47" s="28">
        <v>1</v>
      </c>
      <c r="I47" s="3"/>
    </row>
    <row r="48" spans="1:9" ht="12.6" customHeight="1">
      <c r="A48" s="4" t="s">
        <v>3267</v>
      </c>
      <c r="B48" s="13" t="s">
        <v>6895</v>
      </c>
      <c r="C48" s="29">
        <v>0</v>
      </c>
      <c r="D48" s="28">
        <v>5</v>
      </c>
      <c r="E48" s="30">
        <v>4.2</v>
      </c>
      <c r="F48" s="30">
        <v>4.8682645778552338</v>
      </c>
      <c r="G48" s="28">
        <v>12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4</v>
      </c>
      <c r="E49" s="30">
        <v>5</v>
      </c>
      <c r="F49" s="30">
        <v>4.8304589153964796</v>
      </c>
      <c r="G49" s="28">
        <v>12</v>
      </c>
      <c r="H49" s="28">
        <v>1</v>
      </c>
      <c r="I49" s="3"/>
    </row>
    <row r="50" spans="1:9" ht="12.6" customHeight="1">
      <c r="A50" s="4" t="s">
        <v>4709</v>
      </c>
      <c r="B50" s="13" t="s">
        <v>6896</v>
      </c>
      <c r="C50" s="29">
        <v>0</v>
      </c>
      <c r="D50" s="28">
        <v>21</v>
      </c>
      <c r="E50" s="30">
        <v>4.6190476190476186</v>
      </c>
      <c r="F50" s="30">
        <v>4.9947591581195434</v>
      </c>
      <c r="G50" s="28">
        <v>14</v>
      </c>
      <c r="H50" s="28">
        <v>1</v>
      </c>
      <c r="I50" s="3"/>
    </row>
    <row r="51" spans="1:9" ht="12.6" customHeight="1">
      <c r="A51" s="4" t="s">
        <v>758</v>
      </c>
      <c r="B51" s="13" t="s">
        <v>6897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6898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399</v>
      </c>
      <c r="B53" s="13" t="s">
        <v>6899</v>
      </c>
      <c r="C53" s="29">
        <v>0</v>
      </c>
      <c r="D53" s="28">
        <v>2</v>
      </c>
      <c r="E53" s="30">
        <v>2.5</v>
      </c>
      <c r="F53" s="30">
        <v>2.1213203435596424</v>
      </c>
      <c r="G53" s="28">
        <v>4</v>
      </c>
      <c r="H53" s="28">
        <v>1</v>
      </c>
      <c r="I53" s="3"/>
    </row>
    <row r="54" spans="1:9" ht="12.6" customHeight="1">
      <c r="A54" s="4" t="s">
        <v>400</v>
      </c>
      <c r="B54" s="13" t="s">
        <v>6900</v>
      </c>
      <c r="C54" s="29">
        <v>0</v>
      </c>
      <c r="D54" s="28">
        <v>2</v>
      </c>
      <c r="E54" s="30">
        <v>1.5</v>
      </c>
      <c r="F54" s="30">
        <v>0.70710678118654757</v>
      </c>
      <c r="G54" s="28">
        <v>2</v>
      </c>
      <c r="H54" s="28">
        <v>1</v>
      </c>
      <c r="I54" s="3"/>
    </row>
    <row r="55" spans="1:9" ht="12.6" customHeight="1">
      <c r="A55" s="4" t="s">
        <v>759</v>
      </c>
      <c r="B55" s="13" t="s">
        <v>6901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6902</v>
      </c>
      <c r="C56" s="29">
        <v>0</v>
      </c>
      <c r="D56" s="28">
        <v>4</v>
      </c>
      <c r="E56" s="30">
        <v>6.75</v>
      </c>
      <c r="F56" s="30">
        <v>6.0759087111860612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6903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6904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570</v>
      </c>
      <c r="C59" s="29">
        <v>0</v>
      </c>
      <c r="D59" s="28">
        <v>66</v>
      </c>
      <c r="E59" s="30">
        <v>15.909090909090908</v>
      </c>
      <c r="F59" s="30">
        <v>60.463015338107503</v>
      </c>
      <c r="G59" s="28">
        <v>425</v>
      </c>
      <c r="H59" s="28">
        <v>1</v>
      </c>
      <c r="I59" s="3"/>
    </row>
    <row r="60" spans="1:9" ht="12.6" customHeight="1">
      <c r="A60" s="4" t="s">
        <v>229</v>
      </c>
      <c r="B60" s="13" t="s">
        <v>571</v>
      </c>
      <c r="C60" s="29">
        <v>0</v>
      </c>
      <c r="D60" s="28">
        <v>60</v>
      </c>
      <c r="E60" s="30">
        <v>3.6666666666666665</v>
      </c>
      <c r="F60" s="30">
        <v>3.9387973156517346</v>
      </c>
      <c r="G60" s="28">
        <v>12</v>
      </c>
      <c r="H60" s="28">
        <v>1</v>
      </c>
      <c r="I60" s="3"/>
    </row>
    <row r="61" spans="1:9" ht="12.6" customHeight="1">
      <c r="A61" s="4" t="s">
        <v>762</v>
      </c>
      <c r="B61" s="13" t="s">
        <v>572</v>
      </c>
      <c r="C61" s="29">
        <v>0</v>
      </c>
      <c r="D61" s="28">
        <v>7</v>
      </c>
      <c r="E61" s="30">
        <v>11</v>
      </c>
      <c r="F61" s="30">
        <v>20.215505600075073</v>
      </c>
      <c r="G61" s="28">
        <v>56</v>
      </c>
      <c r="H61" s="28">
        <v>1</v>
      </c>
      <c r="I61" s="3"/>
    </row>
    <row r="62" spans="1:9" ht="12.6" customHeight="1">
      <c r="A62" s="4" t="s">
        <v>2793</v>
      </c>
      <c r="B62" s="13" t="s">
        <v>2852</v>
      </c>
      <c r="C62" s="29">
        <v>0</v>
      </c>
      <c r="D62" s="28">
        <v>2</v>
      </c>
      <c r="E62" s="30">
        <v>2.5</v>
      </c>
      <c r="F62" s="30">
        <v>0.70710678118654757</v>
      </c>
      <c r="G62" s="28">
        <v>3</v>
      </c>
      <c r="H62" s="28">
        <v>2</v>
      </c>
      <c r="I62" s="3"/>
    </row>
    <row r="63" spans="1:9" ht="12.6" customHeight="1">
      <c r="A63" s="4" t="s">
        <v>2795</v>
      </c>
      <c r="B63" s="13" t="s">
        <v>6905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2455</v>
      </c>
      <c r="B64" s="13" t="s">
        <v>6906</v>
      </c>
      <c r="C64" s="29">
        <v>0</v>
      </c>
      <c r="D64" s="28">
        <v>9</v>
      </c>
      <c r="E64" s="30">
        <v>9.6666666666666661</v>
      </c>
      <c r="F64" s="30">
        <v>22.175436861536685</v>
      </c>
      <c r="G64" s="28">
        <v>68</v>
      </c>
      <c r="H64" s="28">
        <v>1</v>
      </c>
      <c r="I64" s="3"/>
    </row>
    <row r="65" spans="1:9" ht="12.6" customHeight="1">
      <c r="A65" s="4" t="s">
        <v>234</v>
      </c>
      <c r="B65" s="13" t="s">
        <v>6907</v>
      </c>
      <c r="C65" s="29">
        <v>0</v>
      </c>
      <c r="D65" s="28">
        <v>26</v>
      </c>
      <c r="E65" s="30">
        <v>6.5384615384615383</v>
      </c>
      <c r="F65" s="30">
        <v>6.3512566897001994</v>
      </c>
      <c r="G65" s="28">
        <v>26</v>
      </c>
      <c r="H65" s="28">
        <v>1</v>
      </c>
      <c r="I65" s="3"/>
    </row>
    <row r="66" spans="1:9" ht="12.6" customHeight="1">
      <c r="A66" s="4" t="s">
        <v>3923</v>
      </c>
      <c r="B66" s="13" t="s">
        <v>4240</v>
      </c>
      <c r="C66" s="29">
        <v>0</v>
      </c>
      <c r="D66" s="28">
        <v>1</v>
      </c>
      <c r="E66" s="30">
        <v>2</v>
      </c>
      <c r="F66" s="30" t="s">
        <v>961</v>
      </c>
      <c r="G66" s="28">
        <v>2</v>
      </c>
      <c r="H66" s="28">
        <v>2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2</v>
      </c>
      <c r="E67" s="30">
        <v>1</v>
      </c>
      <c r="F67" s="30">
        <v>0</v>
      </c>
      <c r="G67" s="28">
        <v>1</v>
      </c>
      <c r="H67" s="28">
        <v>1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54</v>
      </c>
      <c r="E68" s="30">
        <v>6.4074074074074074</v>
      </c>
      <c r="F68" s="30">
        <v>6.1843335801755952</v>
      </c>
      <c r="G68" s="28">
        <v>28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14</v>
      </c>
      <c r="E69" s="30">
        <v>2.3571428571428572</v>
      </c>
      <c r="F69" s="30">
        <v>2.8984649214884248</v>
      </c>
      <c r="G69" s="28">
        <v>12</v>
      </c>
      <c r="H69" s="28">
        <v>1</v>
      </c>
      <c r="I69" s="3"/>
    </row>
    <row r="70" spans="1:9" ht="12.6" customHeight="1">
      <c r="A70" s="4" t="s">
        <v>767</v>
      </c>
      <c r="B70" s="13" t="s">
        <v>4241</v>
      </c>
      <c r="C70" s="29">
        <v>0</v>
      </c>
      <c r="D70" s="28">
        <v>21</v>
      </c>
      <c r="E70" s="30">
        <v>3.4285714285714284</v>
      </c>
      <c r="F70" s="30">
        <v>5.8870317526868208</v>
      </c>
      <c r="G70" s="28">
        <v>24</v>
      </c>
      <c r="H70" s="28">
        <v>1</v>
      </c>
      <c r="I70" s="3"/>
    </row>
    <row r="71" spans="1:9" ht="12.6" customHeight="1">
      <c r="A71" s="4" t="s">
        <v>769</v>
      </c>
      <c r="B71" s="13" t="s">
        <v>4242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2</v>
      </c>
      <c r="E72" s="30">
        <v>1</v>
      </c>
      <c r="F72" s="30">
        <v>0</v>
      </c>
      <c r="G72" s="28">
        <v>1</v>
      </c>
      <c r="H72" s="28">
        <v>1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37</v>
      </c>
      <c r="E73" s="30">
        <v>15.081081081081081</v>
      </c>
      <c r="F73" s="30">
        <v>48.47758839480958</v>
      </c>
      <c r="G73" s="28">
        <v>300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3</v>
      </c>
      <c r="E74" s="30">
        <v>1</v>
      </c>
      <c r="F74" s="30">
        <v>0</v>
      </c>
      <c r="G74" s="28">
        <v>1</v>
      </c>
      <c r="H74" s="28">
        <v>1</v>
      </c>
      <c r="I74" s="3"/>
    </row>
    <row r="75" spans="1:9" ht="12.6" customHeight="1">
      <c r="A75" s="4" t="s">
        <v>245</v>
      </c>
      <c r="B75" s="13" t="s">
        <v>4243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67</v>
      </c>
      <c r="E76" s="30">
        <v>9.6417910447761201</v>
      </c>
      <c r="F76" s="30">
        <v>11.332042920124993</v>
      </c>
      <c r="G76" s="28">
        <v>53</v>
      </c>
      <c r="H76" s="28">
        <v>1</v>
      </c>
      <c r="I76" s="3"/>
    </row>
    <row r="77" spans="1:9" ht="12.6" customHeight="1">
      <c r="A77" s="4" t="s">
        <v>247</v>
      </c>
      <c r="B77" s="13" t="s">
        <v>4244</v>
      </c>
      <c r="C77" s="29">
        <v>0</v>
      </c>
      <c r="D77" s="28">
        <v>53</v>
      </c>
      <c r="E77" s="30">
        <v>34.754716981132077</v>
      </c>
      <c r="F77" s="30">
        <v>73.845448185428609</v>
      </c>
      <c r="G77" s="28">
        <v>355</v>
      </c>
      <c r="H77" s="28">
        <v>1</v>
      </c>
      <c r="I77" s="3"/>
    </row>
    <row r="78" spans="1:9" ht="12.6" customHeight="1">
      <c r="A78" s="145" t="s">
        <v>774</v>
      </c>
      <c r="B78" s="13" t="s">
        <v>4245</v>
      </c>
      <c r="C78" s="29">
        <v>0</v>
      </c>
      <c r="D78" s="28">
        <v>293</v>
      </c>
      <c r="E78" s="30">
        <v>12.112627986348123</v>
      </c>
      <c r="F78" s="30">
        <v>23.731321658497595</v>
      </c>
      <c r="G78" s="28">
        <v>253</v>
      </c>
      <c r="H78" s="28">
        <v>1</v>
      </c>
      <c r="I78" s="3"/>
    </row>
    <row r="79" spans="1:9" ht="12.6" customHeight="1">
      <c r="A79" s="4" t="s">
        <v>3930</v>
      </c>
      <c r="B79" s="13" t="s">
        <v>4246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4247</v>
      </c>
      <c r="C80" s="29">
        <v>0</v>
      </c>
      <c r="D80" s="28">
        <v>15</v>
      </c>
      <c r="E80" s="30">
        <v>2.4666666666666668</v>
      </c>
      <c r="F80" s="30">
        <v>1.6846647257229665</v>
      </c>
      <c r="G80" s="28">
        <v>6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3</v>
      </c>
      <c r="E81" s="30">
        <v>22</v>
      </c>
      <c r="F81" s="30">
        <v>26.457513110645905</v>
      </c>
      <c r="G81" s="28">
        <v>52</v>
      </c>
      <c r="H81" s="28">
        <v>2</v>
      </c>
      <c r="I81" s="3"/>
    </row>
    <row r="82" spans="1:9" ht="12.6" customHeight="1">
      <c r="A82" s="4" t="s">
        <v>777</v>
      </c>
      <c r="B82" s="13" t="s">
        <v>4248</v>
      </c>
      <c r="C82" s="29">
        <v>0</v>
      </c>
      <c r="D82" s="28">
        <v>106</v>
      </c>
      <c r="E82" s="30">
        <v>3.3301886792452828</v>
      </c>
      <c r="F82" s="30">
        <v>4.6633764553230206</v>
      </c>
      <c r="G82" s="28">
        <v>24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787</v>
      </c>
      <c r="E83" s="30">
        <v>12.541296060991105</v>
      </c>
      <c r="F83" s="30">
        <v>31.65690370215723</v>
      </c>
      <c r="G83" s="28">
        <v>635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407</v>
      </c>
      <c r="E84" s="30">
        <v>29.530712530712531</v>
      </c>
      <c r="F84" s="30">
        <v>110.5284592789332</v>
      </c>
      <c r="G84" s="28">
        <v>1680</v>
      </c>
      <c r="H84" s="28">
        <v>1</v>
      </c>
      <c r="I84" s="3"/>
    </row>
    <row r="85" spans="1:9" ht="12.6" customHeight="1">
      <c r="A85" s="4" t="s">
        <v>4249</v>
      </c>
      <c r="B85" s="13" t="s">
        <v>4250</v>
      </c>
      <c r="C85" s="29">
        <v>0</v>
      </c>
      <c r="D85" s="28">
        <v>24</v>
      </c>
      <c r="E85" s="30">
        <v>2.0833333333333335</v>
      </c>
      <c r="F85" s="30">
        <v>3.1195967781062688</v>
      </c>
      <c r="G85" s="28">
        <v>12</v>
      </c>
      <c r="H85" s="28">
        <v>1</v>
      </c>
      <c r="I85" s="3"/>
    </row>
    <row r="86" spans="1:9" ht="12.6" customHeight="1">
      <c r="A86" s="4" t="s">
        <v>4251</v>
      </c>
      <c r="B86" s="13" t="s">
        <v>910</v>
      </c>
      <c r="C86" s="29">
        <v>0</v>
      </c>
      <c r="D86" s="28">
        <v>1</v>
      </c>
      <c r="E86" s="30">
        <v>1</v>
      </c>
      <c r="F86" s="30" t="s">
        <v>961</v>
      </c>
      <c r="G86" s="28">
        <v>1</v>
      </c>
      <c r="H86" s="28">
        <v>1</v>
      </c>
      <c r="I86" s="3"/>
    </row>
    <row r="87" spans="1:9" ht="12.6" customHeight="1">
      <c r="A87" s="4" t="s">
        <v>261</v>
      </c>
      <c r="B87" s="13" t="s">
        <v>4252</v>
      </c>
      <c r="C87" s="29">
        <v>0</v>
      </c>
      <c r="D87" s="28">
        <v>5</v>
      </c>
      <c r="E87" s="30">
        <v>1.6</v>
      </c>
      <c r="F87" s="30">
        <v>0.54772255750516607</v>
      </c>
      <c r="G87" s="28">
        <v>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3</v>
      </c>
      <c r="E88" s="30">
        <v>2.3333333333333335</v>
      </c>
      <c r="F88" s="30">
        <v>1.5275252316519468</v>
      </c>
      <c r="G88" s="28">
        <v>4</v>
      </c>
      <c r="H88" s="28">
        <v>1</v>
      </c>
      <c r="I88" s="3"/>
    </row>
    <row r="89" spans="1:9" ht="12.6" customHeight="1">
      <c r="A89" s="4" t="s">
        <v>784</v>
      </c>
      <c r="B89" s="13" t="s">
        <v>4253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348</v>
      </c>
      <c r="B90" s="13" t="s">
        <v>1270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15</v>
      </c>
      <c r="E91" s="30">
        <v>3.2</v>
      </c>
      <c r="F91" s="30">
        <v>1.4242792663559449</v>
      </c>
      <c r="G91" s="28">
        <v>5</v>
      </c>
      <c r="H91" s="28">
        <v>1</v>
      </c>
      <c r="I91" s="3"/>
    </row>
    <row r="92" spans="1:9" ht="12.6" customHeight="1">
      <c r="A92" s="145" t="s">
        <v>785</v>
      </c>
      <c r="B92" s="13" t="s">
        <v>1271</v>
      </c>
      <c r="C92" s="29">
        <v>0</v>
      </c>
      <c r="D92" s="28">
        <v>0</v>
      </c>
      <c r="E92" s="30" t="s">
        <v>961</v>
      </c>
      <c r="F92" s="30" t="s">
        <v>961</v>
      </c>
      <c r="G92" s="28" t="s">
        <v>961</v>
      </c>
      <c r="H92" s="28" t="s">
        <v>961</v>
      </c>
      <c r="I92" s="3"/>
    </row>
    <row r="93" spans="1:9" ht="12.6" customHeight="1">
      <c r="A93" s="4" t="s">
        <v>786</v>
      </c>
      <c r="B93" s="13" t="s">
        <v>1272</v>
      </c>
      <c r="C93" s="29">
        <v>0</v>
      </c>
      <c r="D93" s="28">
        <v>17</v>
      </c>
      <c r="E93" s="30">
        <v>3.7647058823529411</v>
      </c>
      <c r="F93" s="30">
        <v>4.0393287153422204</v>
      </c>
      <c r="G93" s="28">
        <v>12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2</v>
      </c>
      <c r="E94" s="30">
        <v>2.5</v>
      </c>
      <c r="F94" s="30">
        <v>2.1213203435596424</v>
      </c>
      <c r="G94" s="28">
        <v>4</v>
      </c>
      <c r="H94" s="28">
        <v>1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1</v>
      </c>
      <c r="E95" s="30">
        <v>2</v>
      </c>
      <c r="F95" s="30" t="s">
        <v>961</v>
      </c>
      <c r="G95" s="28">
        <v>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1</v>
      </c>
      <c r="E96" s="30">
        <v>1</v>
      </c>
      <c r="F96" s="30" t="s">
        <v>961</v>
      </c>
      <c r="G96" s="28">
        <v>1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1</v>
      </c>
      <c r="E97" s="30">
        <v>12</v>
      </c>
      <c r="F97" s="30" t="s">
        <v>961</v>
      </c>
      <c r="G97" s="28">
        <v>12</v>
      </c>
      <c r="H97" s="28">
        <v>12</v>
      </c>
      <c r="I97" s="3"/>
    </row>
    <row r="98" spans="1:9" ht="12.6" customHeight="1">
      <c r="A98" s="4" t="s">
        <v>704</v>
      </c>
      <c r="B98" s="13" t="s">
        <v>4254</v>
      </c>
      <c r="C98" s="29">
        <v>0</v>
      </c>
      <c r="D98" s="28">
        <v>0</v>
      </c>
      <c r="E98" s="30" t="s">
        <v>961</v>
      </c>
      <c r="F98" s="30" t="s">
        <v>961</v>
      </c>
      <c r="G98" s="28" t="s">
        <v>961</v>
      </c>
      <c r="H98" s="28" t="s">
        <v>961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11</v>
      </c>
      <c r="E99" s="30">
        <v>7.0909090909090908</v>
      </c>
      <c r="F99" s="30">
        <v>5.1469320076050247</v>
      </c>
      <c r="G99" s="28">
        <v>14</v>
      </c>
      <c r="H99" s="28">
        <v>2</v>
      </c>
      <c r="I99" s="3"/>
    </row>
    <row r="100" spans="1:9" ht="12.6" customHeight="1">
      <c r="A100" s="4" t="s">
        <v>4255</v>
      </c>
      <c r="B100" s="13" t="s">
        <v>835</v>
      </c>
      <c r="C100" s="29">
        <v>0</v>
      </c>
      <c r="D100" s="28">
        <v>317</v>
      </c>
      <c r="E100" s="30">
        <v>6.517350157728707</v>
      </c>
      <c r="F100" s="30">
        <v>21.559980696643951</v>
      </c>
      <c r="G100" s="28">
        <v>365</v>
      </c>
      <c r="H100" s="28">
        <v>1</v>
      </c>
      <c r="I100" s="3"/>
    </row>
    <row r="101" spans="1:9" ht="12.6" customHeight="1">
      <c r="A101" s="4" t="s">
        <v>792</v>
      </c>
      <c r="B101" s="13" t="s">
        <v>5963</v>
      </c>
      <c r="C101" s="29">
        <v>0</v>
      </c>
      <c r="D101" s="28">
        <v>47</v>
      </c>
      <c r="E101" s="30">
        <v>5.4893617021276597</v>
      </c>
      <c r="F101" s="30">
        <v>5.0211394013776003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43</v>
      </c>
      <c r="E102" s="30">
        <v>10.13953488372093</v>
      </c>
      <c r="F102" s="30">
        <v>14.619916935710938</v>
      </c>
      <c r="G102" s="28">
        <v>53</v>
      </c>
      <c r="H102" s="28">
        <v>1</v>
      </c>
      <c r="I102" s="3"/>
    </row>
    <row r="103" spans="1:9" ht="12.6" customHeight="1">
      <c r="A103" s="4" t="s">
        <v>4256</v>
      </c>
      <c r="B103" s="13" t="s">
        <v>838</v>
      </c>
      <c r="C103" s="29">
        <v>0</v>
      </c>
      <c r="D103" s="28">
        <v>35</v>
      </c>
      <c r="E103" s="30">
        <v>5.4857142857142858</v>
      </c>
      <c r="F103" s="30">
        <v>6.3123195539564145</v>
      </c>
      <c r="G103" s="28">
        <v>24</v>
      </c>
      <c r="H103" s="28">
        <v>1</v>
      </c>
      <c r="I103" s="3"/>
    </row>
    <row r="104" spans="1:9" ht="12.6" customHeight="1">
      <c r="A104" s="4" t="s">
        <v>711</v>
      </c>
      <c r="B104" s="13" t="s">
        <v>839</v>
      </c>
      <c r="C104" s="29">
        <v>0</v>
      </c>
      <c r="D104" s="28">
        <v>2</v>
      </c>
      <c r="E104" s="30">
        <v>6.5</v>
      </c>
      <c r="F104" s="30">
        <v>7.7781745930520225</v>
      </c>
      <c r="G104" s="28">
        <v>12</v>
      </c>
      <c r="H104" s="28">
        <v>1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542</v>
      </c>
      <c r="E105" s="185">
        <v>4.0295202952029516</v>
      </c>
      <c r="F105" s="185">
        <v>16.233367866890884</v>
      </c>
      <c r="G105" s="135">
        <v>365</v>
      </c>
      <c r="H105" s="135">
        <v>1</v>
      </c>
      <c r="I105" s="8"/>
    </row>
    <row r="106" spans="1:9" ht="12.6" customHeight="1">
      <c r="A106" s="4" t="s">
        <v>4257</v>
      </c>
      <c r="B106" s="4" t="s">
        <v>4258</v>
      </c>
      <c r="C106" s="28">
        <v>0</v>
      </c>
      <c r="D106" s="135">
        <v>1683</v>
      </c>
      <c r="E106" s="185">
        <v>7.8651218062982773</v>
      </c>
      <c r="F106" s="185">
        <v>8.4945384513698716</v>
      </c>
      <c r="G106" s="135">
        <v>49</v>
      </c>
      <c r="H106" s="135">
        <v>1</v>
      </c>
      <c r="I106" s="8"/>
    </row>
    <row r="107" spans="1:9" ht="12.6" customHeight="1">
      <c r="A107" s="4" t="s">
        <v>4259</v>
      </c>
      <c r="B107" s="4" t="s">
        <v>4260</v>
      </c>
      <c r="C107" s="28">
        <v>0</v>
      </c>
      <c r="D107" s="135">
        <v>77</v>
      </c>
      <c r="E107" s="185">
        <v>10.857142857142858</v>
      </c>
      <c r="F107" s="185">
        <v>24.308713125844125</v>
      </c>
      <c r="G107" s="135">
        <v>200</v>
      </c>
      <c r="H107" s="135">
        <v>1</v>
      </c>
      <c r="I107" s="3"/>
    </row>
    <row r="108" spans="1:9" ht="12.6" customHeight="1">
      <c r="A108" s="4" t="s">
        <v>357</v>
      </c>
      <c r="B108" s="4" t="s">
        <v>4261</v>
      </c>
      <c r="C108" s="28">
        <v>0</v>
      </c>
      <c r="D108" s="135">
        <v>65</v>
      </c>
      <c r="E108" s="185">
        <v>3.3846153846153846</v>
      </c>
      <c r="F108" s="185">
        <v>6.7423389573192338</v>
      </c>
      <c r="G108" s="135">
        <v>47</v>
      </c>
      <c r="H108" s="135">
        <v>1</v>
      </c>
      <c r="I108" s="3"/>
    </row>
    <row r="109" spans="1:9" ht="12.6" customHeight="1">
      <c r="A109" s="4" t="s">
        <v>796</v>
      </c>
      <c r="B109" s="4" t="s">
        <v>4262</v>
      </c>
      <c r="C109" s="28">
        <v>0</v>
      </c>
      <c r="D109" s="135">
        <v>0</v>
      </c>
      <c r="E109" s="185" t="s">
        <v>961</v>
      </c>
      <c r="F109" s="185" t="s">
        <v>961</v>
      </c>
      <c r="G109" s="135" t="s">
        <v>961</v>
      </c>
      <c r="H109" s="135" t="s">
        <v>961</v>
      </c>
      <c r="I109" s="3"/>
    </row>
    <row r="110" spans="1:9" ht="12.6" customHeight="1">
      <c r="A110" s="4" t="s">
        <v>797</v>
      </c>
      <c r="B110" s="13" t="s">
        <v>4263</v>
      </c>
      <c r="C110" s="29">
        <v>0</v>
      </c>
      <c r="D110" s="135">
        <v>5</v>
      </c>
      <c r="E110" s="185">
        <v>7.8</v>
      </c>
      <c r="F110" s="185">
        <v>6.2209324059983162</v>
      </c>
      <c r="G110" s="135">
        <v>13</v>
      </c>
      <c r="H110" s="135">
        <v>1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4</v>
      </c>
      <c r="E111" s="185">
        <v>9.75</v>
      </c>
      <c r="F111" s="185">
        <v>9.6738479072876338</v>
      </c>
      <c r="G111" s="135">
        <v>22</v>
      </c>
      <c r="H111" s="135">
        <v>2</v>
      </c>
    </row>
    <row r="112" spans="1:9" ht="12.6" customHeight="1">
      <c r="A112" s="105"/>
      <c r="B112" s="13" t="s">
        <v>4264</v>
      </c>
      <c r="C112" s="29">
        <f>SUM(C7:C111)</f>
        <v>0</v>
      </c>
      <c r="D112" s="135">
        <v>5493</v>
      </c>
      <c r="E112" s="185">
        <v>10.690879300928454</v>
      </c>
      <c r="F112" s="185">
        <v>42.429688020744237</v>
      </c>
      <c r="G112" s="135">
        <v>1680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4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1566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1177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31</v>
      </c>
      <c r="E7" s="30">
        <v>26.225806451612904</v>
      </c>
      <c r="F7" s="30">
        <v>63.996723706462426</v>
      </c>
      <c r="G7" s="28">
        <v>365</v>
      </c>
      <c r="H7" s="28">
        <v>1</v>
      </c>
      <c r="I7" s="3"/>
    </row>
    <row r="8" spans="1:9" ht="12.6" customHeight="1">
      <c r="A8" s="4" t="s">
        <v>724</v>
      </c>
      <c r="B8" s="13" t="s">
        <v>4265</v>
      </c>
      <c r="C8" s="29">
        <v>0</v>
      </c>
      <c r="D8" s="28">
        <v>2</v>
      </c>
      <c r="E8" s="30">
        <v>2.5</v>
      </c>
      <c r="F8" s="30">
        <v>2.1213203435596424</v>
      </c>
      <c r="G8" s="28">
        <v>4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28</v>
      </c>
      <c r="E9" s="30">
        <v>2.8571428571428572</v>
      </c>
      <c r="F9" s="30">
        <v>3.8558688862207009</v>
      </c>
      <c r="G9" s="28">
        <v>12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4</v>
      </c>
      <c r="E10" s="30">
        <v>1</v>
      </c>
      <c r="F10" s="30">
        <v>0</v>
      </c>
      <c r="G10" s="28">
        <v>1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9</v>
      </c>
      <c r="E11" s="30">
        <v>2.6666666666666665</v>
      </c>
      <c r="F11" s="30">
        <v>3.640054944640259</v>
      </c>
      <c r="G11" s="28">
        <v>12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7</v>
      </c>
      <c r="E12" s="30">
        <v>3</v>
      </c>
      <c r="F12" s="30">
        <v>4</v>
      </c>
      <c r="G12" s="28">
        <v>12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4266</v>
      </c>
      <c r="C14" s="29">
        <v>0</v>
      </c>
      <c r="D14" s="28">
        <v>3</v>
      </c>
      <c r="E14" s="30">
        <v>1</v>
      </c>
      <c r="F14" s="30">
        <v>0</v>
      </c>
      <c r="G14" s="28">
        <v>1</v>
      </c>
      <c r="H14" s="28">
        <v>1</v>
      </c>
      <c r="I14" s="3"/>
    </row>
    <row r="15" spans="1:9" ht="12.6" customHeight="1">
      <c r="A15" s="4" t="s">
        <v>505</v>
      </c>
      <c r="B15" s="13" t="s">
        <v>4267</v>
      </c>
      <c r="C15" s="29">
        <v>0</v>
      </c>
      <c r="D15" s="28">
        <v>1</v>
      </c>
      <c r="E15" s="30">
        <v>2</v>
      </c>
      <c r="F15" s="30" t="s">
        <v>961</v>
      </c>
      <c r="G15" s="28">
        <v>2</v>
      </c>
      <c r="H15" s="28">
        <v>2</v>
      </c>
      <c r="I15" s="3"/>
    </row>
    <row r="16" spans="1:9" ht="12.6" customHeight="1">
      <c r="A16" s="4" t="s">
        <v>734</v>
      </c>
      <c r="B16" s="13" t="s">
        <v>4268</v>
      </c>
      <c r="C16" s="29">
        <v>0</v>
      </c>
      <c r="D16" s="28">
        <v>0</v>
      </c>
      <c r="E16" s="30" t="s">
        <v>961</v>
      </c>
      <c r="F16" s="30" t="s">
        <v>961</v>
      </c>
      <c r="G16" s="28" t="s">
        <v>961</v>
      </c>
      <c r="H16" s="28" t="s">
        <v>961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72</v>
      </c>
      <c r="E17" s="30">
        <v>2.7361111111111112</v>
      </c>
      <c r="F17" s="30">
        <v>3.8087854541005277</v>
      </c>
      <c r="G17" s="28">
        <v>24</v>
      </c>
      <c r="H17" s="28">
        <v>1</v>
      </c>
      <c r="I17" s="3"/>
    </row>
    <row r="18" spans="1:9" ht="12.6" customHeight="1">
      <c r="A18" s="4" t="s">
        <v>737</v>
      </c>
      <c r="B18" s="13" t="s">
        <v>4269</v>
      </c>
      <c r="C18" s="29">
        <v>0</v>
      </c>
      <c r="D18" s="28">
        <v>2</v>
      </c>
      <c r="E18" s="30">
        <v>8</v>
      </c>
      <c r="F18" s="30">
        <v>5.6568542494923806</v>
      </c>
      <c r="G18" s="28">
        <v>12</v>
      </c>
      <c r="H18" s="28">
        <v>4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5</v>
      </c>
      <c r="E19" s="30">
        <v>57</v>
      </c>
      <c r="F19" s="30">
        <v>123.54553816305953</v>
      </c>
      <c r="G19" s="28">
        <v>278</v>
      </c>
      <c r="H19" s="28">
        <v>1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1193</v>
      </c>
      <c r="C21" s="29">
        <v>0</v>
      </c>
      <c r="D21" s="28">
        <v>3</v>
      </c>
      <c r="E21" s="30">
        <v>1</v>
      </c>
      <c r="F21" s="30">
        <v>0</v>
      </c>
      <c r="G21" s="28">
        <v>1</v>
      </c>
      <c r="H21" s="28">
        <v>1</v>
      </c>
      <c r="I21" s="3"/>
    </row>
    <row r="22" spans="1:9" ht="12.6" customHeight="1">
      <c r="A22" s="4" t="s">
        <v>741</v>
      </c>
      <c r="B22" s="13" t="s">
        <v>1194</v>
      </c>
      <c r="C22" s="29">
        <v>0</v>
      </c>
      <c r="D22" s="28">
        <v>1</v>
      </c>
      <c r="E22" s="30">
        <v>1</v>
      </c>
      <c r="F22" s="30" t="s">
        <v>961</v>
      </c>
      <c r="G22" s="28">
        <v>1</v>
      </c>
      <c r="H22" s="28">
        <v>1</v>
      </c>
      <c r="I22" s="3"/>
    </row>
    <row r="23" spans="1:9" ht="12.6" customHeight="1">
      <c r="A23" s="4" t="s">
        <v>3374</v>
      </c>
      <c r="B23" s="13" t="s">
        <v>4270</v>
      </c>
      <c r="C23" s="29">
        <v>0</v>
      </c>
      <c r="D23" s="28">
        <v>2</v>
      </c>
      <c r="E23" s="30">
        <v>6.5</v>
      </c>
      <c r="F23" s="30">
        <v>7.7781745930520225</v>
      </c>
      <c r="G23" s="28">
        <v>12</v>
      </c>
      <c r="H23" s="28">
        <v>1</v>
      </c>
      <c r="I23" s="3"/>
    </row>
    <row r="24" spans="1:9" ht="12.6" customHeight="1">
      <c r="A24" s="4" t="s">
        <v>742</v>
      </c>
      <c r="B24" s="13" t="s">
        <v>1195</v>
      </c>
      <c r="C24" s="29">
        <v>0</v>
      </c>
      <c r="D24" s="28">
        <v>3</v>
      </c>
      <c r="E24" s="30">
        <v>4.666666666666667</v>
      </c>
      <c r="F24" s="30">
        <v>6.3508529610858835</v>
      </c>
      <c r="G24" s="28">
        <v>12</v>
      </c>
      <c r="H24" s="28">
        <v>1</v>
      </c>
      <c r="I24" s="3"/>
    </row>
    <row r="25" spans="1:9" ht="12.6" customHeight="1">
      <c r="A25" s="145" t="s">
        <v>3375</v>
      </c>
      <c r="B25" s="13" t="s">
        <v>4271</v>
      </c>
      <c r="C25" s="29">
        <v>0</v>
      </c>
      <c r="D25" s="28">
        <v>1</v>
      </c>
      <c r="E25" s="30">
        <v>1</v>
      </c>
      <c r="F25" s="30" t="s">
        <v>961</v>
      </c>
      <c r="G25" s="28">
        <v>1</v>
      </c>
      <c r="H25" s="28">
        <v>1</v>
      </c>
      <c r="I25" s="3"/>
    </row>
    <row r="26" spans="1:9" ht="12.6" customHeight="1">
      <c r="A26" s="4" t="s">
        <v>745</v>
      </c>
      <c r="B26" s="13" t="s">
        <v>4272</v>
      </c>
      <c r="C26" s="29">
        <v>0</v>
      </c>
      <c r="D26" s="28">
        <v>2</v>
      </c>
      <c r="E26" s="30">
        <v>24.5</v>
      </c>
      <c r="F26" s="30">
        <v>33.234018715767732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1</v>
      </c>
      <c r="E27" s="30">
        <v>1</v>
      </c>
      <c r="F27" s="30" t="s">
        <v>961</v>
      </c>
      <c r="G27" s="28">
        <v>1</v>
      </c>
      <c r="H27" s="28">
        <v>1</v>
      </c>
      <c r="I27" s="3"/>
    </row>
    <row r="28" spans="1:9" ht="12.6" customHeight="1">
      <c r="A28" s="4" t="s">
        <v>3376</v>
      </c>
      <c r="B28" s="13" t="s">
        <v>4273</v>
      </c>
      <c r="C28" s="29">
        <v>0</v>
      </c>
      <c r="D28" s="28">
        <v>36</v>
      </c>
      <c r="E28" s="30">
        <v>3.4722222222222223</v>
      </c>
      <c r="F28" s="30">
        <v>4.9018137232842474</v>
      </c>
      <c r="G28" s="28">
        <v>24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14</v>
      </c>
      <c r="E30" s="30">
        <v>5.7142857142857144</v>
      </c>
      <c r="F30" s="30">
        <v>13.629315527870126</v>
      </c>
      <c r="G30" s="28">
        <v>52</v>
      </c>
      <c r="H30" s="28">
        <v>1</v>
      </c>
      <c r="I30" s="3"/>
    </row>
    <row r="31" spans="1:9" ht="12.6" customHeight="1">
      <c r="A31" s="4" t="s">
        <v>3378</v>
      </c>
      <c r="B31" s="13" t="s">
        <v>517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2</v>
      </c>
      <c r="E32" s="30">
        <v>3</v>
      </c>
      <c r="F32" s="30">
        <v>1.4142135623730951</v>
      </c>
      <c r="G32" s="28">
        <v>4</v>
      </c>
      <c r="H32" s="28">
        <v>2</v>
      </c>
      <c r="I32" s="3"/>
    </row>
    <row r="33" spans="1:9" ht="12.6" customHeight="1">
      <c r="A33" s="4" t="s">
        <v>3381</v>
      </c>
      <c r="B33" s="13" t="s">
        <v>4274</v>
      </c>
      <c r="C33" s="29">
        <v>0</v>
      </c>
      <c r="D33" s="28">
        <v>1</v>
      </c>
      <c r="E33" s="30">
        <v>1</v>
      </c>
      <c r="F33" s="30" t="s">
        <v>961</v>
      </c>
      <c r="G33" s="28">
        <v>1</v>
      </c>
      <c r="H33" s="28">
        <v>1</v>
      </c>
      <c r="I33" s="3"/>
    </row>
    <row r="34" spans="1:9" ht="12.6" customHeight="1">
      <c r="A34" s="4" t="s">
        <v>3382</v>
      </c>
      <c r="B34" s="13" t="s">
        <v>4275</v>
      </c>
      <c r="C34" s="29">
        <v>0</v>
      </c>
      <c r="D34" s="28">
        <v>0</v>
      </c>
      <c r="E34" s="30" t="s">
        <v>961</v>
      </c>
      <c r="F34" s="30" t="s">
        <v>961</v>
      </c>
      <c r="G34" s="28" t="s">
        <v>961</v>
      </c>
      <c r="H34" s="28" t="s">
        <v>961</v>
      </c>
      <c r="I34" s="3"/>
    </row>
    <row r="35" spans="1:9" ht="12.6" customHeight="1">
      <c r="A35" s="145" t="s">
        <v>2454</v>
      </c>
      <c r="B35" s="13" t="s">
        <v>4276</v>
      </c>
      <c r="C35" s="29">
        <v>0</v>
      </c>
      <c r="D35" s="28">
        <v>69</v>
      </c>
      <c r="E35" s="30">
        <v>1.4202898550724639</v>
      </c>
      <c r="F35" s="30">
        <v>1.428757142964485</v>
      </c>
      <c r="G35" s="28">
        <v>12</v>
      </c>
      <c r="H35" s="28">
        <v>1</v>
      </c>
      <c r="I35" s="3"/>
    </row>
    <row r="36" spans="1:9" ht="12.6" customHeight="1">
      <c r="A36" s="4" t="s">
        <v>4104</v>
      </c>
      <c r="B36" s="13" t="s">
        <v>4277</v>
      </c>
      <c r="C36" s="29">
        <v>0</v>
      </c>
      <c r="D36" s="28">
        <v>10</v>
      </c>
      <c r="E36" s="30">
        <v>7</v>
      </c>
      <c r="F36" s="30">
        <v>6.164414002968976</v>
      </c>
      <c r="G36" s="28">
        <v>14</v>
      </c>
      <c r="H36" s="28">
        <v>1</v>
      </c>
      <c r="I36" s="3"/>
    </row>
    <row r="37" spans="1:9" ht="12.6" customHeight="1">
      <c r="A37" s="4" t="s">
        <v>3383</v>
      </c>
      <c r="B37" s="13" t="s">
        <v>520</v>
      </c>
      <c r="C37" s="29">
        <v>0</v>
      </c>
      <c r="D37" s="28">
        <v>12</v>
      </c>
      <c r="E37" s="30">
        <v>3.4166666666666665</v>
      </c>
      <c r="F37" s="30">
        <v>4.1000739091638412</v>
      </c>
      <c r="G37" s="28">
        <v>12</v>
      </c>
      <c r="H37" s="28">
        <v>1</v>
      </c>
      <c r="I37" s="3"/>
    </row>
    <row r="38" spans="1:9" ht="12.6" customHeight="1">
      <c r="A38" s="4" t="s">
        <v>2865</v>
      </c>
      <c r="B38" s="13" t="s">
        <v>4278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16</v>
      </c>
      <c r="E39" s="30">
        <v>102.125</v>
      </c>
      <c r="F39" s="30">
        <v>245.67509031238799</v>
      </c>
      <c r="G39" s="28">
        <v>730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81</v>
      </c>
      <c r="E40" s="30">
        <v>17.604938271604937</v>
      </c>
      <c r="F40" s="30">
        <v>44.311307533276896</v>
      </c>
      <c r="G40" s="28">
        <v>300</v>
      </c>
      <c r="H40" s="28">
        <v>1</v>
      </c>
      <c r="I40" s="3"/>
    </row>
    <row r="41" spans="1:9" ht="12.6" customHeight="1">
      <c r="A41" s="4" t="s">
        <v>750</v>
      </c>
      <c r="B41" s="13" t="s">
        <v>1796</v>
      </c>
      <c r="C41" s="29">
        <v>0</v>
      </c>
      <c r="D41" s="28">
        <v>5</v>
      </c>
      <c r="E41" s="30">
        <v>1.4</v>
      </c>
      <c r="F41" s="30">
        <v>0.54772255750516607</v>
      </c>
      <c r="G41" s="28">
        <v>2</v>
      </c>
      <c r="H41" s="28">
        <v>1</v>
      </c>
      <c r="I41" s="3"/>
    </row>
    <row r="42" spans="1:9" ht="12.6" customHeight="1">
      <c r="A42" s="4" t="s">
        <v>752</v>
      </c>
      <c r="B42" s="13" t="s">
        <v>4451</v>
      </c>
      <c r="C42" s="29">
        <v>0</v>
      </c>
      <c r="D42" s="28">
        <v>1</v>
      </c>
      <c r="E42" s="30">
        <v>2</v>
      </c>
      <c r="F42" s="30" t="s">
        <v>961</v>
      </c>
      <c r="G42" s="28">
        <v>2</v>
      </c>
      <c r="H42" s="28">
        <v>2</v>
      </c>
      <c r="I42" s="3"/>
    </row>
    <row r="43" spans="1:9" ht="12.6" customHeight="1">
      <c r="A43" s="4" t="s">
        <v>753</v>
      </c>
      <c r="B43" s="13" t="s">
        <v>4452</v>
      </c>
      <c r="C43" s="29">
        <v>0</v>
      </c>
      <c r="D43" s="28">
        <v>5</v>
      </c>
      <c r="E43" s="30">
        <v>1.6</v>
      </c>
      <c r="F43" s="30">
        <v>1.3416407864998738</v>
      </c>
      <c r="G43" s="28">
        <v>4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1</v>
      </c>
      <c r="E44" s="30">
        <v>2</v>
      </c>
      <c r="F44" s="30" t="s">
        <v>961</v>
      </c>
      <c r="G44" s="28">
        <v>2</v>
      </c>
      <c r="H44" s="28">
        <v>2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8</v>
      </c>
      <c r="E45" s="30">
        <v>12.625</v>
      </c>
      <c r="F45" s="30">
        <v>16.621307323518725</v>
      </c>
      <c r="G45" s="28">
        <v>52</v>
      </c>
      <c r="H45" s="28">
        <v>1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46</v>
      </c>
      <c r="E46" s="30">
        <v>4.0217391304347823</v>
      </c>
      <c r="F46" s="30">
        <v>6.2733621339572068</v>
      </c>
      <c r="G46" s="28">
        <v>24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4</v>
      </c>
      <c r="E47" s="30">
        <v>6.75</v>
      </c>
      <c r="F47" s="30">
        <v>6.0759087111860612</v>
      </c>
      <c r="G47" s="28">
        <v>12</v>
      </c>
      <c r="H47" s="28">
        <v>1</v>
      </c>
      <c r="I47" s="3"/>
    </row>
    <row r="48" spans="1:9" ht="12.6" customHeight="1">
      <c r="A48" s="4" t="s">
        <v>3267</v>
      </c>
      <c r="B48" s="13" t="s">
        <v>4453</v>
      </c>
      <c r="C48" s="29">
        <v>0</v>
      </c>
      <c r="D48" s="28">
        <v>5</v>
      </c>
      <c r="E48" s="30">
        <v>4.2</v>
      </c>
      <c r="F48" s="30">
        <v>4.8682645778552338</v>
      </c>
      <c r="G48" s="28">
        <v>12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4</v>
      </c>
      <c r="E49" s="30">
        <v>5</v>
      </c>
      <c r="F49" s="30">
        <v>4.8304589153964796</v>
      </c>
      <c r="G49" s="28">
        <v>12</v>
      </c>
      <c r="H49" s="28">
        <v>1</v>
      </c>
      <c r="I49" s="3"/>
    </row>
    <row r="50" spans="1:9" ht="12.6" customHeight="1">
      <c r="A50" s="4" t="s">
        <v>4709</v>
      </c>
      <c r="B50" s="13" t="s">
        <v>4454</v>
      </c>
      <c r="C50" s="29">
        <v>0</v>
      </c>
      <c r="D50" s="28">
        <v>19</v>
      </c>
      <c r="E50" s="30">
        <v>4.8421052631578947</v>
      </c>
      <c r="F50" s="30">
        <v>5.1560445422472281</v>
      </c>
      <c r="G50" s="28">
        <v>14</v>
      </c>
      <c r="H50" s="28">
        <v>1</v>
      </c>
      <c r="I50" s="3"/>
    </row>
    <row r="51" spans="1:9" ht="12.6" customHeight="1">
      <c r="A51" s="4" t="s">
        <v>758</v>
      </c>
      <c r="B51" s="13" t="s">
        <v>4455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4456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399</v>
      </c>
      <c r="B53" s="13" t="s">
        <v>4457</v>
      </c>
      <c r="C53" s="29">
        <v>0</v>
      </c>
      <c r="D53" s="28">
        <v>1</v>
      </c>
      <c r="E53" s="30">
        <v>4</v>
      </c>
      <c r="F53" s="30" t="s">
        <v>961</v>
      </c>
      <c r="G53" s="28">
        <v>4</v>
      </c>
      <c r="H53" s="28">
        <v>4</v>
      </c>
      <c r="I53" s="3"/>
    </row>
    <row r="54" spans="1:9" ht="12.6" customHeight="1">
      <c r="A54" s="4" t="s">
        <v>400</v>
      </c>
      <c r="B54" s="13" t="s">
        <v>4458</v>
      </c>
      <c r="C54" s="29">
        <v>0</v>
      </c>
      <c r="D54" s="28">
        <v>1</v>
      </c>
      <c r="E54" s="30">
        <v>2</v>
      </c>
      <c r="F54" s="30" t="s">
        <v>961</v>
      </c>
      <c r="G54" s="28">
        <v>2</v>
      </c>
      <c r="H54" s="28">
        <v>2</v>
      </c>
      <c r="I54" s="3"/>
    </row>
    <row r="55" spans="1:9" ht="12.6" customHeight="1">
      <c r="A55" s="4" t="s">
        <v>759</v>
      </c>
      <c r="B55" s="13" t="s">
        <v>4459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4460</v>
      </c>
      <c r="C56" s="29">
        <v>0</v>
      </c>
      <c r="D56" s="28">
        <v>4</v>
      </c>
      <c r="E56" s="30">
        <v>6.75</v>
      </c>
      <c r="F56" s="30">
        <v>6.0759087111860612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4461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4462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570</v>
      </c>
      <c r="C59" s="29">
        <v>0</v>
      </c>
      <c r="D59" s="28">
        <v>58</v>
      </c>
      <c r="E59" s="30">
        <v>4.9137931034482758</v>
      </c>
      <c r="F59" s="30">
        <v>5.9332086013657079</v>
      </c>
      <c r="G59" s="28">
        <v>24</v>
      </c>
      <c r="H59" s="28">
        <v>1</v>
      </c>
      <c r="I59" s="3"/>
    </row>
    <row r="60" spans="1:9" ht="12.6" customHeight="1">
      <c r="A60" s="4" t="s">
        <v>229</v>
      </c>
      <c r="B60" s="13" t="s">
        <v>571</v>
      </c>
      <c r="C60" s="29">
        <v>0</v>
      </c>
      <c r="D60" s="28">
        <v>56</v>
      </c>
      <c r="E60" s="30">
        <v>4.5178571428571432</v>
      </c>
      <c r="F60" s="30">
        <v>4.5406890603582566</v>
      </c>
      <c r="G60" s="28">
        <v>13</v>
      </c>
      <c r="H60" s="28">
        <v>1</v>
      </c>
      <c r="I60" s="3"/>
    </row>
    <row r="61" spans="1:9" ht="12.6" customHeight="1">
      <c r="A61" s="4" t="s">
        <v>762</v>
      </c>
      <c r="B61" s="13" t="s">
        <v>572</v>
      </c>
      <c r="C61" s="29">
        <v>0</v>
      </c>
      <c r="D61" s="28">
        <v>5</v>
      </c>
      <c r="E61" s="30">
        <v>12.4</v>
      </c>
      <c r="F61" s="30">
        <v>24.378269011560274</v>
      </c>
      <c r="G61" s="28">
        <v>56</v>
      </c>
      <c r="H61" s="28">
        <v>1</v>
      </c>
      <c r="I61" s="3"/>
    </row>
    <row r="62" spans="1:9" ht="12.6" customHeight="1">
      <c r="A62" s="4" t="s">
        <v>2793</v>
      </c>
      <c r="B62" s="13" t="s">
        <v>2852</v>
      </c>
      <c r="C62" s="29">
        <v>0</v>
      </c>
      <c r="D62" s="28">
        <v>2</v>
      </c>
      <c r="E62" s="30">
        <v>1.5</v>
      </c>
      <c r="F62" s="30">
        <v>0.70710678118654757</v>
      </c>
      <c r="G62" s="28">
        <v>2</v>
      </c>
      <c r="H62" s="28">
        <v>1</v>
      </c>
      <c r="I62" s="3"/>
    </row>
    <row r="63" spans="1:9" ht="12.6" customHeight="1">
      <c r="A63" s="4" t="s">
        <v>2795</v>
      </c>
      <c r="B63" s="13" t="s">
        <v>4463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2455</v>
      </c>
      <c r="B64" s="13" t="s">
        <v>4464</v>
      </c>
      <c r="C64" s="29">
        <v>0</v>
      </c>
      <c r="D64" s="28">
        <v>9</v>
      </c>
      <c r="E64" s="30">
        <v>6.8888888888888893</v>
      </c>
      <c r="F64" s="30">
        <v>16.922207631131084</v>
      </c>
      <c r="G64" s="28">
        <v>52</v>
      </c>
      <c r="H64" s="28">
        <v>1</v>
      </c>
      <c r="I64" s="3"/>
    </row>
    <row r="65" spans="1:9" ht="12.6" customHeight="1">
      <c r="A65" s="4" t="s">
        <v>234</v>
      </c>
      <c r="B65" s="13" t="s">
        <v>2185</v>
      </c>
      <c r="C65" s="29">
        <v>0</v>
      </c>
      <c r="D65" s="28">
        <v>10</v>
      </c>
      <c r="E65" s="30">
        <v>4.9000000000000004</v>
      </c>
      <c r="F65" s="30">
        <v>8.1438456654225853</v>
      </c>
      <c r="G65" s="28">
        <v>26</v>
      </c>
      <c r="H65" s="28">
        <v>1</v>
      </c>
      <c r="I65" s="3"/>
    </row>
    <row r="66" spans="1:9" ht="12.6" customHeight="1">
      <c r="A66" s="4" t="s">
        <v>235</v>
      </c>
      <c r="B66" s="13" t="s">
        <v>4465</v>
      </c>
      <c r="C66" s="29">
        <v>0</v>
      </c>
      <c r="D66" s="28">
        <v>1</v>
      </c>
      <c r="E66" s="30">
        <v>2</v>
      </c>
      <c r="F66" s="30" t="s">
        <v>961</v>
      </c>
      <c r="G66" s="28">
        <v>2</v>
      </c>
      <c r="H66" s="28">
        <v>2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1</v>
      </c>
      <c r="E67" s="30">
        <v>1</v>
      </c>
      <c r="F67" s="30" t="s">
        <v>961</v>
      </c>
      <c r="G67" s="28">
        <v>1</v>
      </c>
      <c r="H67" s="28">
        <v>1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33</v>
      </c>
      <c r="E68" s="30">
        <v>6.6060606060606064</v>
      </c>
      <c r="F68" s="30">
        <v>6.0670183880726887</v>
      </c>
      <c r="G68" s="28">
        <v>28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11</v>
      </c>
      <c r="E69" s="30">
        <v>1.2727272727272727</v>
      </c>
      <c r="F69" s="30">
        <v>0.46709936649691375</v>
      </c>
      <c r="G69" s="28">
        <v>2</v>
      </c>
      <c r="H69" s="28">
        <v>1</v>
      </c>
      <c r="I69" s="3"/>
    </row>
    <row r="70" spans="1:9" ht="12.6" customHeight="1">
      <c r="A70" s="4" t="s">
        <v>767</v>
      </c>
      <c r="B70" s="13" t="s">
        <v>4466</v>
      </c>
      <c r="C70" s="29">
        <v>0</v>
      </c>
      <c r="D70" s="28">
        <v>20</v>
      </c>
      <c r="E70" s="30">
        <v>3.5</v>
      </c>
      <c r="F70" s="30">
        <v>6.0306236039593433</v>
      </c>
      <c r="G70" s="28">
        <v>24</v>
      </c>
      <c r="H70" s="28">
        <v>1</v>
      </c>
      <c r="I70" s="3"/>
    </row>
    <row r="71" spans="1:9" ht="12.6" customHeight="1">
      <c r="A71" s="4" t="s">
        <v>769</v>
      </c>
      <c r="B71" s="13" t="s">
        <v>4467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2</v>
      </c>
      <c r="E72" s="30">
        <v>1</v>
      </c>
      <c r="F72" s="30">
        <v>0</v>
      </c>
      <c r="G72" s="28">
        <v>1</v>
      </c>
      <c r="H72" s="28">
        <v>1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30</v>
      </c>
      <c r="E73" s="30">
        <v>4.333333333333333</v>
      </c>
      <c r="F73" s="30">
        <v>4.4824049374179156</v>
      </c>
      <c r="G73" s="28">
        <v>12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1</v>
      </c>
      <c r="E74" s="30">
        <v>1</v>
      </c>
      <c r="F74" s="30" t="s">
        <v>961</v>
      </c>
      <c r="G74" s="28">
        <v>1</v>
      </c>
      <c r="H74" s="28">
        <v>1</v>
      </c>
      <c r="I74" s="3"/>
    </row>
    <row r="75" spans="1:9" ht="12.6" customHeight="1">
      <c r="A75" s="4" t="s">
        <v>245</v>
      </c>
      <c r="B75" s="13" t="s">
        <v>4468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75</v>
      </c>
      <c r="E76" s="30">
        <v>13.653333333333334</v>
      </c>
      <c r="F76" s="30">
        <v>25.789948457518122</v>
      </c>
      <c r="G76" s="28">
        <v>208</v>
      </c>
      <c r="H76" s="28">
        <v>1</v>
      </c>
      <c r="I76" s="3"/>
    </row>
    <row r="77" spans="1:9" ht="12.6" customHeight="1">
      <c r="A77" s="4" t="s">
        <v>247</v>
      </c>
      <c r="B77" s="13" t="s">
        <v>4469</v>
      </c>
      <c r="C77" s="29">
        <v>0</v>
      </c>
      <c r="D77" s="28">
        <v>40</v>
      </c>
      <c r="E77" s="30">
        <v>15.574999999999999</v>
      </c>
      <c r="F77" s="30">
        <v>28.785579990415606</v>
      </c>
      <c r="G77" s="28">
        <v>150</v>
      </c>
      <c r="H77" s="28">
        <v>1</v>
      </c>
      <c r="I77" s="3"/>
    </row>
    <row r="78" spans="1:9" ht="12.6" customHeight="1">
      <c r="A78" s="145" t="s">
        <v>774</v>
      </c>
      <c r="B78" s="13" t="s">
        <v>4470</v>
      </c>
      <c r="C78" s="29">
        <v>0</v>
      </c>
      <c r="D78" s="28">
        <v>277</v>
      </c>
      <c r="E78" s="30">
        <v>10.072202166064981</v>
      </c>
      <c r="F78" s="30">
        <v>19.147837880429545</v>
      </c>
      <c r="G78" s="28">
        <v>253</v>
      </c>
      <c r="H78" s="28">
        <v>1</v>
      </c>
      <c r="I78" s="3"/>
    </row>
    <row r="79" spans="1:9" ht="12.6" customHeight="1">
      <c r="A79" s="4" t="s">
        <v>3930</v>
      </c>
      <c r="B79" s="13" t="s">
        <v>4471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4472</v>
      </c>
      <c r="C80" s="29">
        <v>0</v>
      </c>
      <c r="D80" s="28">
        <v>15</v>
      </c>
      <c r="E80" s="30">
        <v>2.8666666666666667</v>
      </c>
      <c r="F80" s="30">
        <v>2.8751811537130436</v>
      </c>
      <c r="G80" s="28">
        <v>12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3</v>
      </c>
      <c r="E81" s="30">
        <v>5.333333333333333</v>
      </c>
      <c r="F81" s="30">
        <v>5.7735026918962582</v>
      </c>
      <c r="G81" s="28">
        <v>12</v>
      </c>
      <c r="H81" s="28">
        <v>2</v>
      </c>
      <c r="I81" s="3"/>
    </row>
    <row r="82" spans="1:9" ht="12.6" customHeight="1">
      <c r="A82" s="4" t="s">
        <v>777</v>
      </c>
      <c r="B82" s="13" t="s">
        <v>4473</v>
      </c>
      <c r="C82" s="29">
        <v>0</v>
      </c>
      <c r="D82" s="28">
        <v>125</v>
      </c>
      <c r="E82" s="30">
        <v>4.84</v>
      </c>
      <c r="F82" s="30">
        <v>6.1057878411627051</v>
      </c>
      <c r="G82" s="28">
        <v>34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694</v>
      </c>
      <c r="E83" s="30">
        <v>10.906340057636887</v>
      </c>
      <c r="F83" s="30">
        <v>25.356133283669283</v>
      </c>
      <c r="G83" s="28">
        <v>489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227</v>
      </c>
      <c r="E84" s="30">
        <v>19.550660792951543</v>
      </c>
      <c r="F84" s="30">
        <v>51.910924703223323</v>
      </c>
      <c r="G84" s="28">
        <v>488</v>
      </c>
      <c r="H84" s="28">
        <v>1</v>
      </c>
      <c r="I84" s="3"/>
    </row>
    <row r="85" spans="1:9" ht="12.6" customHeight="1">
      <c r="A85" s="4" t="s">
        <v>4474</v>
      </c>
      <c r="B85" s="13" t="s">
        <v>4475</v>
      </c>
      <c r="C85" s="29">
        <v>0</v>
      </c>
      <c r="D85" s="28">
        <v>20</v>
      </c>
      <c r="E85" s="30">
        <v>2.5499999999999998</v>
      </c>
      <c r="F85" s="30">
        <v>3.4713109915419564</v>
      </c>
      <c r="G85" s="28">
        <v>12</v>
      </c>
      <c r="H85" s="28">
        <v>1</v>
      </c>
      <c r="I85" s="3"/>
    </row>
    <row r="86" spans="1:9" ht="12.6" customHeight="1">
      <c r="A86" s="4" t="s">
        <v>4476</v>
      </c>
      <c r="B86" s="13" t="s">
        <v>1704</v>
      </c>
      <c r="C86" s="29">
        <v>0</v>
      </c>
      <c r="D86" s="28">
        <v>1</v>
      </c>
      <c r="E86" s="30">
        <v>1</v>
      </c>
      <c r="F86" s="30" t="s">
        <v>961</v>
      </c>
      <c r="G86" s="28">
        <v>1</v>
      </c>
      <c r="H86" s="28">
        <v>1</v>
      </c>
      <c r="I86" s="3"/>
    </row>
    <row r="87" spans="1:9" ht="12.6" customHeight="1">
      <c r="A87" s="4" t="s">
        <v>1755</v>
      </c>
      <c r="B87" s="13" t="s">
        <v>1146</v>
      </c>
      <c r="C87" s="29">
        <v>0</v>
      </c>
      <c r="D87" s="28">
        <v>5</v>
      </c>
      <c r="E87" s="30">
        <v>1.6</v>
      </c>
      <c r="F87" s="30">
        <v>0.54772255750516607</v>
      </c>
      <c r="G87" s="28">
        <v>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7</v>
      </c>
      <c r="E88" s="30">
        <v>2.7142857142857144</v>
      </c>
      <c r="F88" s="30">
        <v>1.2535663410560174</v>
      </c>
      <c r="G88" s="28">
        <v>4</v>
      </c>
      <c r="H88" s="28">
        <v>1</v>
      </c>
      <c r="I88" s="3"/>
    </row>
    <row r="89" spans="1:9" ht="12.6" customHeight="1">
      <c r="A89" s="4" t="s">
        <v>784</v>
      </c>
      <c r="B89" s="13" t="s">
        <v>4477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348</v>
      </c>
      <c r="B90" s="13" t="s">
        <v>1270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6</v>
      </c>
      <c r="E91" s="30">
        <v>1.1666666666666667</v>
      </c>
      <c r="F91" s="30">
        <v>0.40824829046386302</v>
      </c>
      <c r="G91" s="28">
        <v>2</v>
      </c>
      <c r="H91" s="28">
        <v>1</v>
      </c>
      <c r="I91" s="3"/>
    </row>
    <row r="92" spans="1:9" ht="12.6" customHeight="1">
      <c r="A92" s="145" t="s">
        <v>785</v>
      </c>
      <c r="B92" s="13" t="s">
        <v>1271</v>
      </c>
      <c r="C92" s="29">
        <v>0</v>
      </c>
      <c r="D92" s="28">
        <v>0</v>
      </c>
      <c r="E92" s="30" t="s">
        <v>961</v>
      </c>
      <c r="F92" s="30" t="s">
        <v>961</v>
      </c>
      <c r="G92" s="28" t="s">
        <v>961</v>
      </c>
      <c r="H92" s="28" t="s">
        <v>961</v>
      </c>
      <c r="I92" s="3"/>
    </row>
    <row r="93" spans="1:9" ht="12.6" customHeight="1">
      <c r="A93" s="4" t="s">
        <v>786</v>
      </c>
      <c r="B93" s="13" t="s">
        <v>1272</v>
      </c>
      <c r="C93" s="29">
        <v>0</v>
      </c>
      <c r="D93" s="28">
        <v>13</v>
      </c>
      <c r="E93" s="30">
        <v>3.3846153846153846</v>
      </c>
      <c r="F93" s="30">
        <v>3.9272225456519423</v>
      </c>
      <c r="G93" s="28">
        <v>12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3</v>
      </c>
      <c r="E94" s="30">
        <v>2</v>
      </c>
      <c r="F94" s="30">
        <v>1.7320508075688772</v>
      </c>
      <c r="G94" s="28">
        <v>4</v>
      </c>
      <c r="H94" s="28">
        <v>1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1</v>
      </c>
      <c r="E95" s="30">
        <v>2</v>
      </c>
      <c r="F95" s="30" t="s">
        <v>961</v>
      </c>
      <c r="G95" s="28">
        <v>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1</v>
      </c>
      <c r="E96" s="30">
        <v>1</v>
      </c>
      <c r="F96" s="30" t="s">
        <v>961</v>
      </c>
      <c r="G96" s="28">
        <v>1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0</v>
      </c>
      <c r="E97" s="30" t="s">
        <v>961</v>
      </c>
      <c r="F97" s="30" t="s">
        <v>961</v>
      </c>
      <c r="G97" s="28" t="s">
        <v>961</v>
      </c>
      <c r="H97" s="28" t="s">
        <v>961</v>
      </c>
      <c r="I97" s="3"/>
    </row>
    <row r="98" spans="1:9" ht="12.6" customHeight="1">
      <c r="A98" s="4" t="s">
        <v>704</v>
      </c>
      <c r="B98" s="13" t="s">
        <v>4478</v>
      </c>
      <c r="C98" s="29">
        <v>0</v>
      </c>
      <c r="D98" s="28">
        <v>0</v>
      </c>
      <c r="E98" s="30" t="s">
        <v>961</v>
      </c>
      <c r="F98" s="30" t="s">
        <v>961</v>
      </c>
      <c r="G98" s="28" t="s">
        <v>961</v>
      </c>
      <c r="H98" s="28" t="s">
        <v>961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9</v>
      </c>
      <c r="E99" s="30">
        <v>7.1111111111111107</v>
      </c>
      <c r="F99" s="30">
        <v>5.1827706018220709</v>
      </c>
      <c r="G99" s="28">
        <v>14</v>
      </c>
      <c r="H99" s="28">
        <v>2</v>
      </c>
      <c r="I99" s="3"/>
    </row>
    <row r="100" spans="1:9" ht="12.6" customHeight="1">
      <c r="A100" s="4" t="s">
        <v>4479</v>
      </c>
      <c r="B100" s="13" t="s">
        <v>2126</v>
      </c>
      <c r="C100" s="29">
        <v>0</v>
      </c>
      <c r="D100" s="28">
        <v>298</v>
      </c>
      <c r="E100" s="30">
        <v>6.6677852348993287</v>
      </c>
      <c r="F100" s="30">
        <v>22.068161225155226</v>
      </c>
      <c r="G100" s="28">
        <v>365</v>
      </c>
      <c r="H100" s="28">
        <v>1</v>
      </c>
      <c r="I100" s="3"/>
    </row>
    <row r="101" spans="1:9" ht="12.6" customHeight="1">
      <c r="A101" s="4" t="s">
        <v>708</v>
      </c>
      <c r="B101" s="13" t="s">
        <v>836</v>
      </c>
      <c r="C101" s="29">
        <v>0</v>
      </c>
      <c r="D101" s="28">
        <v>46</v>
      </c>
      <c r="E101" s="30">
        <v>5.5434782608695654</v>
      </c>
      <c r="F101" s="30">
        <v>5.0583551201689199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42</v>
      </c>
      <c r="E102" s="30">
        <v>6.5238095238095237</v>
      </c>
      <c r="F102" s="30">
        <v>8.1606972897857712</v>
      </c>
      <c r="G102" s="28">
        <v>44</v>
      </c>
      <c r="H102" s="28">
        <v>1</v>
      </c>
      <c r="I102" s="3"/>
    </row>
    <row r="103" spans="1:9" ht="12.6" customHeight="1">
      <c r="A103" s="4" t="s">
        <v>4480</v>
      </c>
      <c r="B103" s="13" t="s">
        <v>4481</v>
      </c>
      <c r="C103" s="29">
        <v>0</v>
      </c>
      <c r="D103" s="28">
        <v>28</v>
      </c>
      <c r="E103" s="30">
        <v>4.7142857142857144</v>
      </c>
      <c r="F103" s="30">
        <v>5.8236881711973485</v>
      </c>
      <c r="G103" s="28">
        <v>24</v>
      </c>
      <c r="H103" s="28">
        <v>1</v>
      </c>
      <c r="I103" s="3"/>
    </row>
    <row r="104" spans="1:9" ht="12.6" customHeight="1">
      <c r="A104" s="4" t="s">
        <v>711</v>
      </c>
      <c r="B104" s="13" t="s">
        <v>4482</v>
      </c>
      <c r="C104" s="29">
        <v>0</v>
      </c>
      <c r="D104" s="28">
        <v>2</v>
      </c>
      <c r="E104" s="30">
        <v>6.5</v>
      </c>
      <c r="F104" s="30">
        <v>7.7781745930520225</v>
      </c>
      <c r="G104" s="28">
        <v>12</v>
      </c>
      <c r="H104" s="28">
        <v>1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531</v>
      </c>
      <c r="E105" s="185">
        <v>3.2900188323917137</v>
      </c>
      <c r="F105" s="185">
        <v>4.7151576335344965</v>
      </c>
      <c r="G105" s="135">
        <v>49</v>
      </c>
      <c r="H105" s="135">
        <v>1</v>
      </c>
      <c r="I105" s="8"/>
    </row>
    <row r="106" spans="1:9" ht="12.6" customHeight="1">
      <c r="A106" s="4" t="s">
        <v>4483</v>
      </c>
      <c r="B106" s="4" t="s">
        <v>4484</v>
      </c>
      <c r="C106" s="28">
        <v>0</v>
      </c>
      <c r="D106" s="135">
        <v>1656</v>
      </c>
      <c r="E106" s="185">
        <v>7.5</v>
      </c>
      <c r="F106" s="185">
        <v>8.3825455254597241</v>
      </c>
      <c r="G106" s="135">
        <v>49</v>
      </c>
      <c r="H106" s="135">
        <v>1</v>
      </c>
      <c r="I106" s="8"/>
    </row>
    <row r="107" spans="1:9" ht="12.6" customHeight="1">
      <c r="A107" s="4" t="s">
        <v>4485</v>
      </c>
      <c r="B107" s="4" t="s">
        <v>4486</v>
      </c>
      <c r="C107" s="28">
        <v>0</v>
      </c>
      <c r="D107" s="135">
        <v>63</v>
      </c>
      <c r="E107" s="185">
        <v>9.5555555555555554</v>
      </c>
      <c r="F107" s="185">
        <v>25.61613514815058</v>
      </c>
      <c r="G107" s="135">
        <v>200</v>
      </c>
      <c r="H107" s="135">
        <v>1</v>
      </c>
      <c r="I107" s="3"/>
    </row>
    <row r="108" spans="1:9" ht="12.6" customHeight="1">
      <c r="A108" s="4" t="s">
        <v>357</v>
      </c>
      <c r="B108" s="4" t="s">
        <v>4487</v>
      </c>
      <c r="C108" s="28">
        <v>0</v>
      </c>
      <c r="D108" s="135">
        <v>62</v>
      </c>
      <c r="E108" s="185">
        <v>2.9838709677419355</v>
      </c>
      <c r="F108" s="185">
        <v>4.2329385037489455</v>
      </c>
      <c r="G108" s="135">
        <v>24</v>
      </c>
      <c r="H108" s="135">
        <v>1</v>
      </c>
      <c r="I108" s="3"/>
    </row>
    <row r="109" spans="1:9" ht="12.6" customHeight="1">
      <c r="A109" s="4" t="s">
        <v>796</v>
      </c>
      <c r="B109" s="4" t="s">
        <v>4488</v>
      </c>
      <c r="C109" s="28">
        <v>0</v>
      </c>
      <c r="D109" s="135">
        <v>0</v>
      </c>
      <c r="E109" s="185" t="s">
        <v>961</v>
      </c>
      <c r="F109" s="185" t="s">
        <v>961</v>
      </c>
      <c r="G109" s="135" t="s">
        <v>961</v>
      </c>
      <c r="H109" s="135" t="s">
        <v>961</v>
      </c>
      <c r="I109" s="3"/>
    </row>
    <row r="110" spans="1:9" ht="12.6" customHeight="1">
      <c r="A110" s="4" t="s">
        <v>797</v>
      </c>
      <c r="B110" s="13" t="s">
        <v>4489</v>
      </c>
      <c r="C110" s="29">
        <v>0</v>
      </c>
      <c r="D110" s="135">
        <v>5</v>
      </c>
      <c r="E110" s="185">
        <v>6.2</v>
      </c>
      <c r="F110" s="185">
        <v>5.8906705900092566</v>
      </c>
      <c r="G110" s="135">
        <v>13</v>
      </c>
      <c r="H110" s="135">
        <v>1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4</v>
      </c>
      <c r="E111" s="185">
        <v>7</v>
      </c>
      <c r="F111" s="185">
        <v>5.8309518948453007</v>
      </c>
      <c r="G111" s="135">
        <v>13</v>
      </c>
      <c r="H111" s="135">
        <v>2</v>
      </c>
    </row>
    <row r="112" spans="1:9" ht="12.6" customHeight="1">
      <c r="A112" s="105"/>
      <c r="B112" s="13" t="s">
        <v>4490</v>
      </c>
      <c r="C112" s="29">
        <f>SUM(C7:C111)</f>
        <v>0</v>
      </c>
      <c r="D112" s="135">
        <v>5021</v>
      </c>
      <c r="E112" s="185">
        <v>8.2971519617606049</v>
      </c>
      <c r="F112" s="185">
        <v>24.754582855809751</v>
      </c>
      <c r="G112" s="135">
        <v>730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5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3351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26</v>
      </c>
      <c r="E7" s="30">
        <v>28.576923076923077</v>
      </c>
      <c r="F7" s="30">
        <v>69.836479336761002</v>
      </c>
      <c r="G7" s="28">
        <v>365</v>
      </c>
      <c r="H7" s="28">
        <v>1</v>
      </c>
      <c r="I7" s="3"/>
    </row>
    <row r="8" spans="1:9" ht="12.6" customHeight="1">
      <c r="A8" s="4" t="s">
        <v>724</v>
      </c>
      <c r="B8" s="13" t="s">
        <v>4491</v>
      </c>
      <c r="C8" s="29">
        <v>0</v>
      </c>
      <c r="D8" s="28">
        <v>2</v>
      </c>
      <c r="E8" s="30">
        <v>2</v>
      </c>
      <c r="F8" s="30">
        <v>1.4142135623730951</v>
      </c>
      <c r="G8" s="28">
        <v>3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27</v>
      </c>
      <c r="E9" s="30">
        <v>2.925925925925926</v>
      </c>
      <c r="F9" s="30">
        <v>3.9117763614493994</v>
      </c>
      <c r="G9" s="28">
        <v>12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4</v>
      </c>
      <c r="E10" s="30">
        <v>1</v>
      </c>
      <c r="F10" s="30">
        <v>0</v>
      </c>
      <c r="G10" s="28">
        <v>1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10</v>
      </c>
      <c r="E11" s="30">
        <v>2.2000000000000002</v>
      </c>
      <c r="F11" s="30">
        <v>3.4576806613039839</v>
      </c>
      <c r="G11" s="28">
        <v>12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7</v>
      </c>
      <c r="E12" s="30">
        <v>3</v>
      </c>
      <c r="F12" s="30">
        <v>4</v>
      </c>
      <c r="G12" s="28">
        <v>12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4492</v>
      </c>
      <c r="C14" s="29">
        <v>0</v>
      </c>
      <c r="D14" s="28">
        <v>3</v>
      </c>
      <c r="E14" s="30">
        <v>1</v>
      </c>
      <c r="F14" s="30">
        <v>0</v>
      </c>
      <c r="G14" s="28">
        <v>1</v>
      </c>
      <c r="H14" s="28">
        <v>1</v>
      </c>
      <c r="I14" s="3"/>
    </row>
    <row r="15" spans="1:9" ht="12.6" customHeight="1">
      <c r="A15" s="4" t="s">
        <v>505</v>
      </c>
      <c r="B15" s="13" t="s">
        <v>4493</v>
      </c>
      <c r="C15" s="29">
        <v>0</v>
      </c>
      <c r="D15" s="28">
        <v>1</v>
      </c>
      <c r="E15" s="30">
        <v>2</v>
      </c>
      <c r="F15" s="30" t="s">
        <v>961</v>
      </c>
      <c r="G15" s="28">
        <v>2</v>
      </c>
      <c r="H15" s="28">
        <v>2</v>
      </c>
      <c r="I15" s="3"/>
    </row>
    <row r="16" spans="1:9" ht="12.6" customHeight="1">
      <c r="A16" s="4" t="s">
        <v>734</v>
      </c>
      <c r="B16" s="13" t="s">
        <v>4494</v>
      </c>
      <c r="C16" s="29">
        <v>0</v>
      </c>
      <c r="D16" s="28">
        <v>0</v>
      </c>
      <c r="E16" s="30" t="s">
        <v>961</v>
      </c>
      <c r="F16" s="30" t="s">
        <v>961</v>
      </c>
      <c r="G16" s="28" t="s">
        <v>961</v>
      </c>
      <c r="H16" s="28" t="s">
        <v>961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68</v>
      </c>
      <c r="E17" s="30">
        <v>2.5735294117647061</v>
      </c>
      <c r="F17" s="30">
        <v>3.9182549286243744</v>
      </c>
      <c r="G17" s="28">
        <v>24</v>
      </c>
      <c r="H17" s="28">
        <v>1</v>
      </c>
      <c r="I17" s="3"/>
    </row>
    <row r="18" spans="1:9" ht="12.6" customHeight="1">
      <c r="A18" s="4" t="s">
        <v>737</v>
      </c>
      <c r="B18" s="13" t="s">
        <v>4495</v>
      </c>
      <c r="C18" s="29">
        <v>0</v>
      </c>
      <c r="D18" s="28">
        <v>2</v>
      </c>
      <c r="E18" s="30">
        <v>8</v>
      </c>
      <c r="F18" s="30">
        <v>5.6568542494923806</v>
      </c>
      <c r="G18" s="28">
        <v>12</v>
      </c>
      <c r="H18" s="28">
        <v>4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5</v>
      </c>
      <c r="E19" s="30">
        <v>1.6</v>
      </c>
      <c r="F19" s="30">
        <v>0.89442719099991586</v>
      </c>
      <c r="G19" s="28">
        <v>3</v>
      </c>
      <c r="H19" s="28">
        <v>1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4496</v>
      </c>
      <c r="C21" s="29">
        <v>0</v>
      </c>
      <c r="D21" s="28">
        <v>3</v>
      </c>
      <c r="E21" s="30">
        <v>1</v>
      </c>
      <c r="F21" s="30">
        <v>0</v>
      </c>
      <c r="G21" s="28">
        <v>1</v>
      </c>
      <c r="H21" s="28">
        <v>1</v>
      </c>
      <c r="I21" s="3"/>
    </row>
    <row r="22" spans="1:9" ht="12.6" customHeight="1">
      <c r="A22" s="4" t="s">
        <v>741</v>
      </c>
      <c r="B22" s="13" t="s">
        <v>1194</v>
      </c>
      <c r="C22" s="29">
        <v>0</v>
      </c>
      <c r="D22" s="28">
        <v>1</v>
      </c>
      <c r="E22" s="30">
        <v>1</v>
      </c>
      <c r="F22" s="30" t="s">
        <v>961</v>
      </c>
      <c r="G22" s="28">
        <v>1</v>
      </c>
      <c r="H22" s="28">
        <v>1</v>
      </c>
      <c r="I22" s="3"/>
    </row>
    <row r="23" spans="1:9" ht="12.6" customHeight="1">
      <c r="A23" s="4" t="s">
        <v>3374</v>
      </c>
      <c r="B23" s="13" t="s">
        <v>4497</v>
      </c>
      <c r="C23" s="29">
        <v>0</v>
      </c>
      <c r="D23" s="28">
        <v>2</v>
      </c>
      <c r="E23" s="30">
        <v>6.5</v>
      </c>
      <c r="F23" s="30">
        <v>7.7781745930520225</v>
      </c>
      <c r="G23" s="28">
        <v>12</v>
      </c>
      <c r="H23" s="28">
        <v>1</v>
      </c>
      <c r="I23" s="3"/>
    </row>
    <row r="24" spans="1:9" ht="12.6" customHeight="1">
      <c r="A24" s="4" t="s">
        <v>742</v>
      </c>
      <c r="B24" s="13" t="s">
        <v>1195</v>
      </c>
      <c r="C24" s="29">
        <v>0</v>
      </c>
      <c r="D24" s="28">
        <v>3</v>
      </c>
      <c r="E24" s="30">
        <v>4.666666666666667</v>
      </c>
      <c r="F24" s="30">
        <v>6.3508529610858835</v>
      </c>
      <c r="G24" s="28">
        <v>12</v>
      </c>
      <c r="H24" s="28">
        <v>1</v>
      </c>
      <c r="I24" s="3"/>
    </row>
    <row r="25" spans="1:9" ht="12.6" customHeight="1">
      <c r="A25" s="145" t="s">
        <v>3375</v>
      </c>
      <c r="B25" s="13" t="s">
        <v>4498</v>
      </c>
      <c r="C25" s="29">
        <v>0</v>
      </c>
      <c r="D25" s="28">
        <v>1</v>
      </c>
      <c r="E25" s="30">
        <v>1</v>
      </c>
      <c r="F25" s="30" t="s">
        <v>961</v>
      </c>
      <c r="G25" s="28">
        <v>1</v>
      </c>
      <c r="H25" s="28">
        <v>1</v>
      </c>
      <c r="I25" s="3"/>
    </row>
    <row r="26" spans="1:9" ht="12.6" customHeight="1">
      <c r="A26" s="4" t="s">
        <v>745</v>
      </c>
      <c r="B26" s="13" t="s">
        <v>4499</v>
      </c>
      <c r="C26" s="29">
        <v>0</v>
      </c>
      <c r="D26" s="28">
        <v>2</v>
      </c>
      <c r="E26" s="30">
        <v>24.5</v>
      </c>
      <c r="F26" s="30">
        <v>33.234018715767732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1</v>
      </c>
      <c r="E27" s="30">
        <v>1</v>
      </c>
      <c r="F27" s="30" t="s">
        <v>961</v>
      </c>
      <c r="G27" s="28">
        <v>1</v>
      </c>
      <c r="H27" s="28">
        <v>1</v>
      </c>
      <c r="I27" s="3"/>
    </row>
    <row r="28" spans="1:9" ht="12.6" customHeight="1">
      <c r="A28" s="4" t="s">
        <v>3376</v>
      </c>
      <c r="B28" s="13" t="s">
        <v>6777</v>
      </c>
      <c r="C28" s="29">
        <v>0</v>
      </c>
      <c r="D28" s="28">
        <v>34</v>
      </c>
      <c r="E28" s="30">
        <v>3.6176470588235294</v>
      </c>
      <c r="F28" s="30">
        <v>5.0091716237823434</v>
      </c>
      <c r="G28" s="28">
        <v>24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14</v>
      </c>
      <c r="E30" s="30">
        <v>2.0714285714285716</v>
      </c>
      <c r="F30" s="30">
        <v>2.8946711176091973</v>
      </c>
      <c r="G30" s="28">
        <v>12</v>
      </c>
      <c r="H30" s="28">
        <v>1</v>
      </c>
      <c r="I30" s="3"/>
    </row>
    <row r="31" spans="1:9" ht="12.6" customHeight="1">
      <c r="A31" s="4" t="s">
        <v>3378</v>
      </c>
      <c r="B31" s="13" t="s">
        <v>517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2</v>
      </c>
      <c r="E32" s="30">
        <v>3</v>
      </c>
      <c r="F32" s="30">
        <v>1.4142135623730951</v>
      </c>
      <c r="G32" s="28">
        <v>4</v>
      </c>
      <c r="H32" s="28">
        <v>2</v>
      </c>
      <c r="I32" s="3"/>
    </row>
    <row r="33" spans="1:9" ht="12.6" customHeight="1">
      <c r="A33" s="4" t="s">
        <v>3381</v>
      </c>
      <c r="B33" s="13" t="s">
        <v>4500</v>
      </c>
      <c r="C33" s="29">
        <v>0</v>
      </c>
      <c r="D33" s="28">
        <v>1</v>
      </c>
      <c r="E33" s="30">
        <v>1</v>
      </c>
      <c r="F33" s="30" t="s">
        <v>961</v>
      </c>
      <c r="G33" s="28">
        <v>1</v>
      </c>
      <c r="H33" s="28">
        <v>1</v>
      </c>
      <c r="I33" s="3"/>
    </row>
    <row r="34" spans="1:9" ht="12.6" customHeight="1">
      <c r="A34" s="4" t="s">
        <v>3382</v>
      </c>
      <c r="B34" s="13" t="s">
        <v>4501</v>
      </c>
      <c r="C34" s="29">
        <v>0</v>
      </c>
      <c r="D34" s="28">
        <v>1</v>
      </c>
      <c r="E34" s="30">
        <v>1</v>
      </c>
      <c r="F34" s="30" t="s">
        <v>961</v>
      </c>
      <c r="G34" s="28">
        <v>1</v>
      </c>
      <c r="H34" s="28">
        <v>1</v>
      </c>
      <c r="I34" s="3"/>
    </row>
    <row r="35" spans="1:9" ht="12.6" customHeight="1">
      <c r="A35" s="145" t="s">
        <v>2454</v>
      </c>
      <c r="B35" s="13" t="s">
        <v>4502</v>
      </c>
      <c r="C35" s="29">
        <v>0</v>
      </c>
      <c r="D35" s="28">
        <v>69</v>
      </c>
      <c r="E35" s="30">
        <v>1.2898550724637681</v>
      </c>
      <c r="F35" s="30">
        <v>0.64400971118368378</v>
      </c>
      <c r="G35" s="28">
        <v>4</v>
      </c>
      <c r="H35" s="28">
        <v>1</v>
      </c>
      <c r="I35" s="3"/>
    </row>
    <row r="36" spans="1:9" ht="12.6" customHeight="1">
      <c r="A36" s="4" t="s">
        <v>4104</v>
      </c>
      <c r="B36" s="13" t="s">
        <v>4503</v>
      </c>
      <c r="C36" s="29">
        <v>0</v>
      </c>
      <c r="D36" s="28">
        <v>7</v>
      </c>
      <c r="E36" s="30">
        <v>7.5714285714285712</v>
      </c>
      <c r="F36" s="30">
        <v>6.1875450936307761</v>
      </c>
      <c r="G36" s="28">
        <v>14</v>
      </c>
      <c r="H36" s="28">
        <v>1</v>
      </c>
      <c r="I36" s="3"/>
    </row>
    <row r="37" spans="1:9" ht="12.6" customHeight="1">
      <c r="A37" s="4" t="s">
        <v>3383</v>
      </c>
      <c r="B37" s="13" t="s">
        <v>520</v>
      </c>
      <c r="C37" s="29">
        <v>0</v>
      </c>
      <c r="D37" s="28">
        <v>12</v>
      </c>
      <c r="E37" s="30">
        <v>3.3333333333333335</v>
      </c>
      <c r="F37" s="30">
        <v>4.1414387779508646</v>
      </c>
      <c r="G37" s="28">
        <v>12</v>
      </c>
      <c r="H37" s="28">
        <v>1</v>
      </c>
      <c r="I37" s="3"/>
    </row>
    <row r="38" spans="1:9" ht="12.6" customHeight="1">
      <c r="A38" s="4" t="s">
        <v>2865</v>
      </c>
      <c r="B38" s="13" t="s">
        <v>4504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15</v>
      </c>
      <c r="E39" s="30">
        <v>125.06666666666666</v>
      </c>
      <c r="F39" s="30">
        <v>251.5717638785251</v>
      </c>
      <c r="G39" s="28">
        <v>730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70</v>
      </c>
      <c r="E40" s="30">
        <v>18.114285714285714</v>
      </c>
      <c r="F40" s="30">
        <v>53.224856037447765</v>
      </c>
      <c r="G40" s="28">
        <v>365</v>
      </c>
      <c r="H40" s="28">
        <v>1</v>
      </c>
      <c r="I40" s="3"/>
    </row>
    <row r="41" spans="1:9" ht="12.6" customHeight="1">
      <c r="A41" s="4" t="s">
        <v>750</v>
      </c>
      <c r="B41" s="13" t="s">
        <v>4505</v>
      </c>
      <c r="C41" s="29">
        <v>0</v>
      </c>
      <c r="D41" s="28">
        <v>5</v>
      </c>
      <c r="E41" s="30">
        <v>1.4</v>
      </c>
      <c r="F41" s="30">
        <v>0.54772255750516607</v>
      </c>
      <c r="G41" s="28">
        <v>2</v>
      </c>
      <c r="H41" s="28">
        <v>1</v>
      </c>
      <c r="I41" s="3"/>
    </row>
    <row r="42" spans="1:9" ht="12.6" customHeight="1">
      <c r="A42" s="4" t="s">
        <v>752</v>
      </c>
      <c r="B42" s="13" t="s">
        <v>4506</v>
      </c>
      <c r="C42" s="29">
        <v>0</v>
      </c>
      <c r="D42" s="28">
        <v>1</v>
      </c>
      <c r="E42" s="30">
        <v>2</v>
      </c>
      <c r="F42" s="30" t="s">
        <v>961</v>
      </c>
      <c r="G42" s="28">
        <v>2</v>
      </c>
      <c r="H42" s="28">
        <v>2</v>
      </c>
      <c r="I42" s="3"/>
    </row>
    <row r="43" spans="1:9" ht="12.6" customHeight="1">
      <c r="A43" s="4" t="s">
        <v>753</v>
      </c>
      <c r="B43" s="13" t="s">
        <v>4507</v>
      </c>
      <c r="C43" s="29">
        <v>0</v>
      </c>
      <c r="D43" s="28">
        <v>5</v>
      </c>
      <c r="E43" s="30">
        <v>1.6</v>
      </c>
      <c r="F43" s="30">
        <v>1.3416407864998738</v>
      </c>
      <c r="G43" s="28">
        <v>4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2</v>
      </c>
      <c r="E44" s="30">
        <v>1.5</v>
      </c>
      <c r="F44" s="30">
        <v>0.70710678118654757</v>
      </c>
      <c r="G44" s="28">
        <v>2</v>
      </c>
      <c r="H44" s="28">
        <v>1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9</v>
      </c>
      <c r="E45" s="30">
        <v>13</v>
      </c>
      <c r="F45" s="30">
        <v>15.264337522473747</v>
      </c>
      <c r="G45" s="28">
        <v>52</v>
      </c>
      <c r="H45" s="28">
        <v>1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44</v>
      </c>
      <c r="E46" s="30">
        <v>3.0909090909090908</v>
      </c>
      <c r="F46" s="30">
        <v>4.0279152771521192</v>
      </c>
      <c r="G46" s="28">
        <v>13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3</v>
      </c>
      <c r="E47" s="30">
        <v>1.3333333333333333</v>
      </c>
      <c r="F47" s="30">
        <v>0.57735026918962573</v>
      </c>
      <c r="G47" s="28">
        <v>2</v>
      </c>
      <c r="H47" s="28">
        <v>1</v>
      </c>
      <c r="I47" s="3"/>
    </row>
    <row r="48" spans="1:9" ht="12.6" customHeight="1">
      <c r="A48" s="4" t="s">
        <v>3267</v>
      </c>
      <c r="B48" s="13" t="s">
        <v>4508</v>
      </c>
      <c r="C48" s="29">
        <v>0</v>
      </c>
      <c r="D48" s="28">
        <v>5</v>
      </c>
      <c r="E48" s="30">
        <v>4.2</v>
      </c>
      <c r="F48" s="30">
        <v>4.8682645778552338</v>
      </c>
      <c r="G48" s="28">
        <v>12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4</v>
      </c>
      <c r="E49" s="30">
        <v>5.25</v>
      </c>
      <c r="F49" s="30">
        <v>5.315072906367325</v>
      </c>
      <c r="G49" s="28">
        <v>13</v>
      </c>
      <c r="H49" s="28">
        <v>1</v>
      </c>
      <c r="I49" s="3"/>
    </row>
    <row r="50" spans="1:9" ht="12.6" customHeight="1">
      <c r="A50" s="4" t="s">
        <v>4709</v>
      </c>
      <c r="B50" s="13" t="s">
        <v>4509</v>
      </c>
      <c r="C50" s="29">
        <v>0</v>
      </c>
      <c r="D50" s="28">
        <v>17</v>
      </c>
      <c r="E50" s="30">
        <v>4.8235294117647056</v>
      </c>
      <c r="F50" s="30">
        <v>5.1506710014041746</v>
      </c>
      <c r="G50" s="28">
        <v>14</v>
      </c>
      <c r="H50" s="28">
        <v>1</v>
      </c>
      <c r="I50" s="3"/>
    </row>
    <row r="51" spans="1:9" ht="12.6" customHeight="1">
      <c r="A51" s="4" t="s">
        <v>758</v>
      </c>
      <c r="B51" s="13" t="s">
        <v>4510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4511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399</v>
      </c>
      <c r="B53" s="13" t="s">
        <v>4512</v>
      </c>
      <c r="C53" s="29">
        <v>0</v>
      </c>
      <c r="D53" s="28">
        <v>2</v>
      </c>
      <c r="E53" s="30">
        <v>2.5</v>
      </c>
      <c r="F53" s="30">
        <v>2.1213203435596424</v>
      </c>
      <c r="G53" s="28">
        <v>4</v>
      </c>
      <c r="H53" s="28">
        <v>1</v>
      </c>
      <c r="I53" s="3"/>
    </row>
    <row r="54" spans="1:9" ht="12.6" customHeight="1">
      <c r="A54" s="4" t="s">
        <v>400</v>
      </c>
      <c r="B54" s="13" t="s">
        <v>4513</v>
      </c>
      <c r="C54" s="29">
        <v>0</v>
      </c>
      <c r="D54" s="28">
        <v>1</v>
      </c>
      <c r="E54" s="30">
        <v>2</v>
      </c>
      <c r="F54" s="30" t="s">
        <v>961</v>
      </c>
      <c r="G54" s="28">
        <v>2</v>
      </c>
      <c r="H54" s="28">
        <v>2</v>
      </c>
      <c r="I54" s="3"/>
    </row>
    <row r="55" spans="1:9" ht="12.6" customHeight="1">
      <c r="A55" s="4" t="s">
        <v>759</v>
      </c>
      <c r="B55" s="13" t="s">
        <v>2669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4514</v>
      </c>
      <c r="C56" s="29">
        <v>0</v>
      </c>
      <c r="D56" s="28">
        <v>3</v>
      </c>
      <c r="E56" s="30">
        <v>5</v>
      </c>
      <c r="F56" s="30">
        <v>6.0827625302982193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4515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4516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570</v>
      </c>
      <c r="C59" s="29">
        <v>0</v>
      </c>
      <c r="D59" s="28">
        <v>57</v>
      </c>
      <c r="E59" s="30">
        <v>4.2807017543859649</v>
      </c>
      <c r="F59" s="30">
        <v>5.4764247525347631</v>
      </c>
      <c r="G59" s="28">
        <v>24</v>
      </c>
      <c r="H59" s="28">
        <v>1</v>
      </c>
      <c r="I59" s="3"/>
    </row>
    <row r="60" spans="1:9" ht="12.6" customHeight="1">
      <c r="A60" s="4" t="s">
        <v>229</v>
      </c>
      <c r="B60" s="13" t="s">
        <v>571</v>
      </c>
      <c r="C60" s="29">
        <v>0</v>
      </c>
      <c r="D60" s="28">
        <v>55</v>
      </c>
      <c r="E60" s="30">
        <v>3.5636363636363635</v>
      </c>
      <c r="F60" s="30">
        <v>3.9896330303891006</v>
      </c>
      <c r="G60" s="28">
        <v>12</v>
      </c>
      <c r="H60" s="28">
        <v>1</v>
      </c>
      <c r="I60" s="3"/>
    </row>
    <row r="61" spans="1:9" ht="12.6" customHeight="1">
      <c r="A61" s="4" t="s">
        <v>762</v>
      </c>
      <c r="B61" s="13" t="s">
        <v>572</v>
      </c>
      <c r="C61" s="29">
        <v>0</v>
      </c>
      <c r="D61" s="28">
        <v>5</v>
      </c>
      <c r="E61" s="30">
        <v>12.4</v>
      </c>
      <c r="F61" s="30">
        <v>24.378269011560274</v>
      </c>
      <c r="G61" s="28">
        <v>56</v>
      </c>
      <c r="H61" s="28">
        <v>1</v>
      </c>
      <c r="I61" s="3"/>
    </row>
    <row r="62" spans="1:9" ht="12.6" customHeight="1">
      <c r="A62" s="4" t="s">
        <v>2793</v>
      </c>
      <c r="B62" s="13" t="s">
        <v>2852</v>
      </c>
      <c r="C62" s="29">
        <v>0</v>
      </c>
      <c r="D62" s="28">
        <v>1</v>
      </c>
      <c r="E62" s="30">
        <v>1</v>
      </c>
      <c r="F62" s="30" t="s">
        <v>961</v>
      </c>
      <c r="G62" s="28">
        <v>1</v>
      </c>
      <c r="H62" s="28">
        <v>1</v>
      </c>
      <c r="I62" s="3"/>
    </row>
    <row r="63" spans="1:9" ht="12.6" customHeight="1">
      <c r="A63" s="4" t="s">
        <v>2795</v>
      </c>
      <c r="B63" s="13" t="s">
        <v>4517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2455</v>
      </c>
      <c r="B64" s="13" t="s">
        <v>4518</v>
      </c>
      <c r="C64" s="29">
        <v>0</v>
      </c>
      <c r="D64" s="28">
        <v>7</v>
      </c>
      <c r="E64" s="30">
        <v>2.5714285714285716</v>
      </c>
      <c r="F64" s="30">
        <v>4.1576092031014991</v>
      </c>
      <c r="G64" s="28">
        <v>12</v>
      </c>
      <c r="H64" s="28">
        <v>1</v>
      </c>
      <c r="I64" s="3"/>
    </row>
    <row r="65" spans="1:9" ht="12.6" customHeight="1">
      <c r="A65" s="4" t="s">
        <v>234</v>
      </c>
      <c r="B65" s="13" t="s">
        <v>4519</v>
      </c>
      <c r="C65" s="29">
        <v>0</v>
      </c>
      <c r="D65" s="28">
        <v>8</v>
      </c>
      <c r="E65" s="30">
        <v>2.125</v>
      </c>
      <c r="F65" s="30">
        <v>1.8850918886280925</v>
      </c>
      <c r="G65" s="28">
        <v>6</v>
      </c>
      <c r="H65" s="28">
        <v>1</v>
      </c>
      <c r="I65" s="3"/>
    </row>
    <row r="66" spans="1:9" ht="12.6" customHeight="1">
      <c r="A66" s="4" t="s">
        <v>3923</v>
      </c>
      <c r="B66" s="13" t="s">
        <v>4520</v>
      </c>
      <c r="C66" s="29">
        <v>0</v>
      </c>
      <c r="D66" s="28">
        <v>1</v>
      </c>
      <c r="E66" s="30">
        <v>2</v>
      </c>
      <c r="F66" s="30" t="s">
        <v>961</v>
      </c>
      <c r="G66" s="28">
        <v>2</v>
      </c>
      <c r="H66" s="28">
        <v>2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1</v>
      </c>
      <c r="E67" s="30">
        <v>1</v>
      </c>
      <c r="F67" s="30" t="s">
        <v>961</v>
      </c>
      <c r="G67" s="28">
        <v>1</v>
      </c>
      <c r="H67" s="28">
        <v>1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30</v>
      </c>
      <c r="E68" s="30">
        <v>4.5333333333333332</v>
      </c>
      <c r="F68" s="30">
        <v>4.4931621100430412</v>
      </c>
      <c r="G68" s="28">
        <v>13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14</v>
      </c>
      <c r="E69" s="30">
        <v>2.1428571428571428</v>
      </c>
      <c r="F69" s="30">
        <v>2.8784916685156978</v>
      </c>
      <c r="G69" s="28">
        <v>12</v>
      </c>
      <c r="H69" s="28">
        <v>1</v>
      </c>
      <c r="I69" s="3"/>
    </row>
    <row r="70" spans="1:9" ht="12.6" customHeight="1">
      <c r="A70" s="4" t="s">
        <v>767</v>
      </c>
      <c r="B70" s="13" t="s">
        <v>4521</v>
      </c>
      <c r="C70" s="29">
        <v>0</v>
      </c>
      <c r="D70" s="28">
        <v>18</v>
      </c>
      <c r="E70" s="30">
        <v>3.7777777777777777</v>
      </c>
      <c r="F70" s="30">
        <v>6.3111065083293534</v>
      </c>
      <c r="G70" s="28">
        <v>24</v>
      </c>
      <c r="H70" s="28">
        <v>1</v>
      </c>
      <c r="I70" s="3"/>
    </row>
    <row r="71" spans="1:9" ht="12.6" customHeight="1">
      <c r="A71" s="4" t="s">
        <v>769</v>
      </c>
      <c r="B71" s="13" t="s">
        <v>4522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2</v>
      </c>
      <c r="E72" s="30">
        <v>1</v>
      </c>
      <c r="F72" s="30">
        <v>0</v>
      </c>
      <c r="G72" s="28">
        <v>1</v>
      </c>
      <c r="H72" s="28">
        <v>1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27</v>
      </c>
      <c r="E73" s="30">
        <v>3.925925925925926</v>
      </c>
      <c r="F73" s="30">
        <v>4.1410322563520499</v>
      </c>
      <c r="G73" s="28">
        <v>12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1</v>
      </c>
      <c r="E74" s="30">
        <v>1</v>
      </c>
      <c r="F74" s="30" t="s">
        <v>961</v>
      </c>
      <c r="G74" s="28">
        <v>1</v>
      </c>
      <c r="H74" s="28">
        <v>1</v>
      </c>
      <c r="I74" s="3"/>
    </row>
    <row r="75" spans="1:9" ht="12.6" customHeight="1">
      <c r="A75" s="4" t="s">
        <v>245</v>
      </c>
      <c r="B75" s="13" t="s">
        <v>4523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56</v>
      </c>
      <c r="E76" s="30">
        <v>8.5892857142857135</v>
      </c>
      <c r="F76" s="30">
        <v>10.197641056483755</v>
      </c>
      <c r="G76" s="28">
        <v>53</v>
      </c>
      <c r="H76" s="28">
        <v>1</v>
      </c>
      <c r="I76" s="3"/>
    </row>
    <row r="77" spans="1:9" ht="12.6" customHeight="1">
      <c r="A77" s="4" t="s">
        <v>247</v>
      </c>
      <c r="B77" s="13" t="s">
        <v>4524</v>
      </c>
      <c r="C77" s="29">
        <v>0</v>
      </c>
      <c r="D77" s="28">
        <v>36</v>
      </c>
      <c r="E77" s="30">
        <v>13.666666666666666</v>
      </c>
      <c r="F77" s="30">
        <v>26.287422304755776</v>
      </c>
      <c r="G77" s="28">
        <v>150</v>
      </c>
      <c r="H77" s="28">
        <v>1</v>
      </c>
      <c r="I77" s="3"/>
    </row>
    <row r="78" spans="1:9" ht="12.6" customHeight="1">
      <c r="A78" s="145" t="s">
        <v>774</v>
      </c>
      <c r="B78" s="13" t="s">
        <v>4525</v>
      </c>
      <c r="C78" s="29">
        <v>0</v>
      </c>
      <c r="D78" s="28">
        <v>217</v>
      </c>
      <c r="E78" s="30">
        <v>7.1428571428571432</v>
      </c>
      <c r="F78" s="30">
        <v>11.040030576600552</v>
      </c>
      <c r="G78" s="28">
        <v>94</v>
      </c>
      <c r="H78" s="28">
        <v>1</v>
      </c>
      <c r="I78" s="3"/>
    </row>
    <row r="79" spans="1:9" ht="12.6" customHeight="1">
      <c r="A79" s="4" t="s">
        <v>3930</v>
      </c>
      <c r="B79" s="13" t="s">
        <v>4526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4527</v>
      </c>
      <c r="C80" s="29">
        <v>0</v>
      </c>
      <c r="D80" s="28">
        <v>15</v>
      </c>
      <c r="E80" s="30">
        <v>2.4666666666666668</v>
      </c>
      <c r="F80" s="30">
        <v>1.6846647257229665</v>
      </c>
      <c r="G80" s="28">
        <v>6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2</v>
      </c>
      <c r="E81" s="30">
        <v>2</v>
      </c>
      <c r="F81" s="30">
        <v>0</v>
      </c>
      <c r="G81" s="28">
        <v>2</v>
      </c>
      <c r="H81" s="28">
        <v>2</v>
      </c>
      <c r="I81" s="3"/>
    </row>
    <row r="82" spans="1:9" ht="12.6" customHeight="1">
      <c r="A82" s="4" t="s">
        <v>777</v>
      </c>
      <c r="B82" s="13" t="s">
        <v>4528</v>
      </c>
      <c r="C82" s="29">
        <v>0</v>
      </c>
      <c r="D82" s="28">
        <v>127</v>
      </c>
      <c r="E82" s="30">
        <v>4.78740157480315</v>
      </c>
      <c r="F82" s="30">
        <v>6.0351219675210084</v>
      </c>
      <c r="G82" s="28">
        <v>34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467</v>
      </c>
      <c r="E83" s="30">
        <v>7.2055674518201283</v>
      </c>
      <c r="F83" s="30">
        <v>9.879777925410016</v>
      </c>
      <c r="G83" s="28">
        <v>93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130</v>
      </c>
      <c r="E84" s="30">
        <v>16.353846153846153</v>
      </c>
      <c r="F84" s="30">
        <v>46.731769904699313</v>
      </c>
      <c r="G84" s="28">
        <v>365</v>
      </c>
      <c r="H84" s="28">
        <v>1</v>
      </c>
      <c r="I84" s="3"/>
    </row>
    <row r="85" spans="1:9" ht="12.6" customHeight="1">
      <c r="A85" s="4" t="s">
        <v>4529</v>
      </c>
      <c r="B85" s="13" t="s">
        <v>909</v>
      </c>
      <c r="C85" s="29">
        <v>0</v>
      </c>
      <c r="D85" s="28">
        <v>22</v>
      </c>
      <c r="E85" s="30">
        <v>2.2727272727272729</v>
      </c>
      <c r="F85" s="30">
        <v>3.2393682244392186</v>
      </c>
      <c r="G85" s="28">
        <v>12</v>
      </c>
      <c r="H85" s="28">
        <v>1</v>
      </c>
      <c r="I85" s="3"/>
    </row>
    <row r="86" spans="1:9" ht="12.6" customHeight="1">
      <c r="A86" s="4" t="s">
        <v>4530</v>
      </c>
      <c r="B86" s="13" t="s">
        <v>4531</v>
      </c>
      <c r="C86" s="29">
        <v>0</v>
      </c>
      <c r="D86" s="28">
        <v>1</v>
      </c>
      <c r="E86" s="30">
        <v>1</v>
      </c>
      <c r="F86" s="30" t="s">
        <v>961</v>
      </c>
      <c r="G86" s="28">
        <v>1</v>
      </c>
      <c r="H86" s="28">
        <v>1</v>
      </c>
      <c r="I86" s="3"/>
    </row>
    <row r="87" spans="1:9" ht="12.6" customHeight="1">
      <c r="A87" s="4" t="s">
        <v>1755</v>
      </c>
      <c r="B87" s="13" t="s">
        <v>1146</v>
      </c>
      <c r="C87" s="29">
        <v>0</v>
      </c>
      <c r="D87" s="28">
        <v>5</v>
      </c>
      <c r="E87" s="30">
        <v>1.6</v>
      </c>
      <c r="F87" s="30">
        <v>0.54772255750516607</v>
      </c>
      <c r="G87" s="28">
        <v>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6</v>
      </c>
      <c r="E88" s="30">
        <v>2.8333333333333335</v>
      </c>
      <c r="F88" s="30">
        <v>1.3291601358251257</v>
      </c>
      <c r="G88" s="28">
        <v>4</v>
      </c>
      <c r="H88" s="28">
        <v>1</v>
      </c>
      <c r="I88" s="3"/>
    </row>
    <row r="89" spans="1:9" ht="12.6" customHeight="1">
      <c r="A89" s="4" t="s">
        <v>784</v>
      </c>
      <c r="B89" s="13" t="s">
        <v>1998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348</v>
      </c>
      <c r="B90" s="13" t="s">
        <v>2000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7</v>
      </c>
      <c r="E91" s="30">
        <v>1.1428571428571428</v>
      </c>
      <c r="F91" s="30">
        <v>0.3779644730092272</v>
      </c>
      <c r="G91" s="28">
        <v>2</v>
      </c>
      <c r="H91" s="28">
        <v>1</v>
      </c>
      <c r="I91" s="3"/>
    </row>
    <row r="92" spans="1:9" ht="12.6" customHeight="1">
      <c r="A92" s="145" t="s">
        <v>785</v>
      </c>
      <c r="B92" s="13" t="s">
        <v>2003</v>
      </c>
      <c r="C92" s="29">
        <v>0</v>
      </c>
      <c r="D92" s="28">
        <v>0</v>
      </c>
      <c r="E92" s="30" t="s">
        <v>961</v>
      </c>
      <c r="F92" s="30" t="s">
        <v>961</v>
      </c>
      <c r="G92" s="28" t="s">
        <v>961</v>
      </c>
      <c r="H92" s="28" t="s">
        <v>961</v>
      </c>
      <c r="I92" s="3"/>
    </row>
    <row r="93" spans="1:9" ht="12.6" customHeight="1">
      <c r="A93" s="4" t="s">
        <v>786</v>
      </c>
      <c r="B93" s="13" t="s">
        <v>4204</v>
      </c>
      <c r="C93" s="29">
        <v>0</v>
      </c>
      <c r="D93" s="28">
        <v>12</v>
      </c>
      <c r="E93" s="30">
        <v>3.5833333333333335</v>
      </c>
      <c r="F93" s="30">
        <v>4.0330077504452575</v>
      </c>
      <c r="G93" s="28">
        <v>12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3</v>
      </c>
      <c r="E94" s="30">
        <v>2</v>
      </c>
      <c r="F94" s="30">
        <v>1.7320508075688772</v>
      </c>
      <c r="G94" s="28">
        <v>4</v>
      </c>
      <c r="H94" s="28">
        <v>1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1</v>
      </c>
      <c r="E95" s="30">
        <v>2</v>
      </c>
      <c r="F95" s="30" t="s">
        <v>961</v>
      </c>
      <c r="G95" s="28">
        <v>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1</v>
      </c>
      <c r="E96" s="30">
        <v>1</v>
      </c>
      <c r="F96" s="30" t="s">
        <v>961</v>
      </c>
      <c r="G96" s="28">
        <v>1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0</v>
      </c>
      <c r="E97" s="30" t="s">
        <v>961</v>
      </c>
      <c r="F97" s="30" t="s">
        <v>961</v>
      </c>
      <c r="G97" s="28" t="s">
        <v>961</v>
      </c>
      <c r="H97" s="28" t="s">
        <v>961</v>
      </c>
      <c r="I97" s="3"/>
    </row>
    <row r="98" spans="1:9" ht="12.6" customHeight="1">
      <c r="A98" s="4" t="s">
        <v>704</v>
      </c>
      <c r="B98" s="13" t="s">
        <v>2720</v>
      </c>
      <c r="C98" s="29">
        <v>0</v>
      </c>
      <c r="D98" s="28">
        <v>0</v>
      </c>
      <c r="E98" s="30" t="s">
        <v>961</v>
      </c>
      <c r="F98" s="30" t="s">
        <v>961</v>
      </c>
      <c r="G98" s="28" t="s">
        <v>961</v>
      </c>
      <c r="H98" s="28" t="s">
        <v>961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7</v>
      </c>
      <c r="E99" s="30">
        <v>5.4285714285714288</v>
      </c>
      <c r="F99" s="30">
        <v>5.2870011303555584</v>
      </c>
      <c r="G99" s="28">
        <v>14</v>
      </c>
      <c r="H99" s="28">
        <v>1</v>
      </c>
      <c r="I99" s="3"/>
    </row>
    <row r="100" spans="1:9" ht="12.6" customHeight="1">
      <c r="A100" s="4" t="s">
        <v>4532</v>
      </c>
      <c r="B100" s="13" t="s">
        <v>2784</v>
      </c>
      <c r="C100" s="29">
        <v>0</v>
      </c>
      <c r="D100" s="28">
        <v>291</v>
      </c>
      <c r="E100" s="30">
        <v>6.5395189003436425</v>
      </c>
      <c r="F100" s="30">
        <v>22.314391176118797</v>
      </c>
      <c r="G100" s="28">
        <v>365</v>
      </c>
      <c r="H100" s="28">
        <v>1</v>
      </c>
      <c r="I100" s="3"/>
    </row>
    <row r="101" spans="1:9" ht="12.6" customHeight="1">
      <c r="A101" s="4" t="s">
        <v>792</v>
      </c>
      <c r="B101" s="13" t="s">
        <v>5963</v>
      </c>
      <c r="C101" s="29">
        <v>0</v>
      </c>
      <c r="D101" s="28">
        <v>47</v>
      </c>
      <c r="E101" s="30">
        <v>5.4680851063829783</v>
      </c>
      <c r="F101" s="30">
        <v>5.0296990307995104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43</v>
      </c>
      <c r="E102" s="30">
        <v>7.0232558139534884</v>
      </c>
      <c r="F102" s="30">
        <v>8.9135754466165213</v>
      </c>
      <c r="G102" s="28">
        <v>51</v>
      </c>
      <c r="H102" s="28">
        <v>1</v>
      </c>
      <c r="I102" s="3"/>
    </row>
    <row r="103" spans="1:9" ht="12.6" customHeight="1">
      <c r="A103" s="4" t="s">
        <v>4533</v>
      </c>
      <c r="B103" s="13" t="s">
        <v>838</v>
      </c>
      <c r="C103" s="29">
        <v>0</v>
      </c>
      <c r="D103" s="28">
        <v>18</v>
      </c>
      <c r="E103" s="30">
        <v>3.3888888888888888</v>
      </c>
      <c r="F103" s="30">
        <v>4.1746981418017999</v>
      </c>
      <c r="G103" s="28">
        <v>12</v>
      </c>
      <c r="H103" s="28">
        <v>1</v>
      </c>
      <c r="I103" s="3"/>
    </row>
    <row r="104" spans="1:9" ht="12.6" customHeight="1">
      <c r="A104" s="4" t="s">
        <v>711</v>
      </c>
      <c r="B104" s="13" t="s">
        <v>839</v>
      </c>
      <c r="C104" s="29">
        <v>0</v>
      </c>
      <c r="D104" s="28">
        <v>3</v>
      </c>
      <c r="E104" s="30">
        <v>5.666666666666667</v>
      </c>
      <c r="F104" s="30">
        <v>5.6862407030773268</v>
      </c>
      <c r="G104" s="28">
        <v>12</v>
      </c>
      <c r="H104" s="28">
        <v>1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519</v>
      </c>
      <c r="E105" s="185">
        <v>3.2890173410404624</v>
      </c>
      <c r="F105" s="185">
        <v>4.7286703378213382</v>
      </c>
      <c r="G105" s="135">
        <v>49</v>
      </c>
      <c r="H105" s="135">
        <v>1</v>
      </c>
      <c r="I105" s="8"/>
    </row>
    <row r="106" spans="1:9" ht="12.6" customHeight="1">
      <c r="A106" s="4" t="s">
        <v>4534</v>
      </c>
      <c r="B106" s="4" t="s">
        <v>2721</v>
      </c>
      <c r="C106" s="28">
        <v>0</v>
      </c>
      <c r="D106" s="135">
        <v>1667</v>
      </c>
      <c r="E106" s="185">
        <v>7.4505098980203961</v>
      </c>
      <c r="F106" s="185">
        <v>8.3608828472085346</v>
      </c>
      <c r="G106" s="135">
        <v>49</v>
      </c>
      <c r="H106" s="135">
        <v>1</v>
      </c>
      <c r="I106" s="8"/>
    </row>
    <row r="107" spans="1:9" ht="12.6" customHeight="1">
      <c r="A107" s="4" t="s">
        <v>4535</v>
      </c>
      <c r="B107" s="4" t="s">
        <v>963</v>
      </c>
      <c r="C107" s="28">
        <v>0</v>
      </c>
      <c r="D107" s="135">
        <v>57</v>
      </c>
      <c r="E107" s="185">
        <v>9.2456140350877192</v>
      </c>
      <c r="F107" s="185">
        <v>26.381325038309626</v>
      </c>
      <c r="G107" s="135">
        <v>200</v>
      </c>
      <c r="H107" s="135">
        <v>1</v>
      </c>
      <c r="I107" s="3"/>
    </row>
    <row r="108" spans="1:9" ht="12.6" customHeight="1">
      <c r="A108" s="4" t="s">
        <v>357</v>
      </c>
      <c r="B108" s="4" t="s">
        <v>1585</v>
      </c>
      <c r="C108" s="28">
        <v>0</v>
      </c>
      <c r="D108" s="135">
        <v>62</v>
      </c>
      <c r="E108" s="185">
        <v>2.5483870967741935</v>
      </c>
      <c r="F108" s="185">
        <v>3.8097262039861834</v>
      </c>
      <c r="G108" s="135">
        <v>24</v>
      </c>
      <c r="H108" s="135">
        <v>1</v>
      </c>
      <c r="I108" s="3"/>
    </row>
    <row r="109" spans="1:9" ht="12.6" customHeight="1">
      <c r="A109" s="4" t="s">
        <v>796</v>
      </c>
      <c r="B109" s="4" t="s">
        <v>964</v>
      </c>
      <c r="C109" s="28">
        <v>0</v>
      </c>
      <c r="D109" s="135">
        <v>0</v>
      </c>
      <c r="E109" s="185" t="s">
        <v>961</v>
      </c>
      <c r="F109" s="185" t="s">
        <v>961</v>
      </c>
      <c r="G109" s="135" t="s">
        <v>961</v>
      </c>
      <c r="H109" s="135" t="s">
        <v>961</v>
      </c>
      <c r="I109" s="3"/>
    </row>
    <row r="110" spans="1:9" ht="12.6" customHeight="1">
      <c r="A110" s="4" t="s">
        <v>797</v>
      </c>
      <c r="B110" s="13" t="s">
        <v>4536</v>
      </c>
      <c r="C110" s="29">
        <v>0</v>
      </c>
      <c r="D110" s="135">
        <v>4</v>
      </c>
      <c r="E110" s="185">
        <v>9.5</v>
      </c>
      <c r="F110" s="185">
        <v>5.6862407030773268</v>
      </c>
      <c r="G110" s="135">
        <v>13</v>
      </c>
      <c r="H110" s="135">
        <v>1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4</v>
      </c>
      <c r="E111" s="185">
        <v>9.75</v>
      </c>
      <c r="F111" s="185">
        <v>9.6738479072876338</v>
      </c>
      <c r="G111" s="135">
        <v>22</v>
      </c>
      <c r="H111" s="135">
        <v>2</v>
      </c>
    </row>
    <row r="112" spans="1:9" ht="12.6" customHeight="1">
      <c r="A112" s="105"/>
      <c r="B112" s="13" t="s">
        <v>4537</v>
      </c>
      <c r="C112" s="29">
        <f>SUM(C7:C111)</f>
        <v>0</v>
      </c>
      <c r="D112" s="135">
        <v>4552</v>
      </c>
      <c r="E112" s="185">
        <v>7.0804042179261861</v>
      </c>
      <c r="F112" s="185">
        <v>21.935897562172052</v>
      </c>
      <c r="G112" s="135">
        <v>730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9182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4088</v>
      </c>
      <c r="B7" s="13" t="s">
        <v>2456</v>
      </c>
      <c r="C7" s="29">
        <v>0</v>
      </c>
      <c r="D7" s="28">
        <v>11</v>
      </c>
      <c r="E7" s="30">
        <v>8.9090909090909083</v>
      </c>
      <c r="F7" s="30">
        <v>4.9082490860702137</v>
      </c>
      <c r="G7" s="28">
        <v>12</v>
      </c>
      <c r="H7" s="28">
        <v>1</v>
      </c>
      <c r="I7" s="3"/>
    </row>
    <row r="8" spans="1:9" ht="12.6" customHeight="1">
      <c r="A8" s="4" t="s">
        <v>724</v>
      </c>
      <c r="B8" s="13" t="s">
        <v>4538</v>
      </c>
      <c r="C8" s="29">
        <v>0</v>
      </c>
      <c r="D8" s="28">
        <v>2</v>
      </c>
      <c r="E8" s="30">
        <v>2</v>
      </c>
      <c r="F8" s="30">
        <v>1.4142135623730951</v>
      </c>
      <c r="G8" s="28">
        <v>3</v>
      </c>
      <c r="H8" s="28">
        <v>1</v>
      </c>
      <c r="I8" s="3"/>
    </row>
    <row r="9" spans="1:9" ht="12.6" customHeight="1">
      <c r="A9" s="4" t="s">
        <v>726</v>
      </c>
      <c r="B9" s="13" t="s">
        <v>8767</v>
      </c>
      <c r="C9" s="29">
        <v>0</v>
      </c>
      <c r="D9" s="28">
        <v>28</v>
      </c>
      <c r="E9" s="30">
        <v>2.4642857142857144</v>
      </c>
      <c r="F9" s="30">
        <v>3.426283407632531</v>
      </c>
      <c r="G9" s="28">
        <v>12</v>
      </c>
      <c r="H9" s="28">
        <v>1</v>
      </c>
      <c r="I9" s="3"/>
    </row>
    <row r="10" spans="1:9" ht="12.6" customHeight="1">
      <c r="A10" s="4" t="s">
        <v>727</v>
      </c>
      <c r="B10" s="13" t="s">
        <v>8768</v>
      </c>
      <c r="C10" s="29">
        <v>0</v>
      </c>
      <c r="D10" s="28">
        <v>5</v>
      </c>
      <c r="E10" s="30">
        <v>1.6</v>
      </c>
      <c r="F10" s="30">
        <v>1.3416407864998738</v>
      </c>
      <c r="G10" s="28">
        <v>4</v>
      </c>
      <c r="H10" s="28">
        <v>1</v>
      </c>
      <c r="I10" s="3"/>
    </row>
    <row r="11" spans="1:9" ht="12.6" customHeight="1">
      <c r="A11" s="4" t="s">
        <v>728</v>
      </c>
      <c r="B11" s="13" t="s">
        <v>2699</v>
      </c>
      <c r="C11" s="29">
        <v>0</v>
      </c>
      <c r="D11" s="28">
        <v>9</v>
      </c>
      <c r="E11" s="30">
        <v>2.6666666666666665</v>
      </c>
      <c r="F11" s="30">
        <v>3.640054944640259</v>
      </c>
      <c r="G11" s="28">
        <v>12</v>
      </c>
      <c r="H11" s="28">
        <v>1</v>
      </c>
      <c r="I11" s="3"/>
    </row>
    <row r="12" spans="1:9" ht="12.6" customHeight="1">
      <c r="A12" s="4" t="s">
        <v>730</v>
      </c>
      <c r="B12" s="13" t="s">
        <v>8769</v>
      </c>
      <c r="C12" s="29">
        <v>0</v>
      </c>
      <c r="D12" s="28">
        <v>8</v>
      </c>
      <c r="E12" s="30">
        <v>2.875</v>
      </c>
      <c r="F12" s="30">
        <v>3.7201190457142248</v>
      </c>
      <c r="G12" s="28">
        <v>12</v>
      </c>
      <c r="H12" s="28">
        <v>1</v>
      </c>
      <c r="I12" s="3"/>
    </row>
    <row r="13" spans="1:9" ht="12.6" customHeight="1">
      <c r="A13" s="4" t="s">
        <v>731</v>
      </c>
      <c r="B13" s="13" t="s">
        <v>6014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732</v>
      </c>
      <c r="B14" s="13" t="s">
        <v>4539</v>
      </c>
      <c r="C14" s="29">
        <v>0</v>
      </c>
      <c r="D14" s="28">
        <v>3</v>
      </c>
      <c r="E14" s="30">
        <v>1</v>
      </c>
      <c r="F14" s="30">
        <v>0</v>
      </c>
      <c r="G14" s="28">
        <v>1</v>
      </c>
      <c r="H14" s="28">
        <v>1</v>
      </c>
      <c r="I14" s="3"/>
    </row>
    <row r="15" spans="1:9" ht="12.6" customHeight="1">
      <c r="A15" s="4" t="s">
        <v>505</v>
      </c>
      <c r="B15" s="13" t="s">
        <v>4540</v>
      </c>
      <c r="C15" s="29">
        <v>0</v>
      </c>
      <c r="D15" s="28">
        <v>1</v>
      </c>
      <c r="E15" s="30">
        <v>2</v>
      </c>
      <c r="F15" s="30" t="s">
        <v>961</v>
      </c>
      <c r="G15" s="28">
        <v>2</v>
      </c>
      <c r="H15" s="28">
        <v>2</v>
      </c>
      <c r="I15" s="3"/>
    </row>
    <row r="16" spans="1:9" ht="12.6" customHeight="1">
      <c r="A16" s="4" t="s">
        <v>734</v>
      </c>
      <c r="B16" s="13" t="s">
        <v>4541</v>
      </c>
      <c r="C16" s="29">
        <v>0</v>
      </c>
      <c r="D16" s="28">
        <v>0</v>
      </c>
      <c r="E16" s="30" t="s">
        <v>961</v>
      </c>
      <c r="F16" s="30" t="s">
        <v>961</v>
      </c>
      <c r="G16" s="28" t="s">
        <v>961</v>
      </c>
      <c r="H16" s="28" t="s">
        <v>961</v>
      </c>
      <c r="I16" s="3"/>
    </row>
    <row r="17" spans="1:9" ht="12.6" customHeight="1">
      <c r="A17" s="4" t="s">
        <v>736</v>
      </c>
      <c r="B17" s="13" t="s">
        <v>3142</v>
      </c>
      <c r="C17" s="29">
        <v>0</v>
      </c>
      <c r="D17" s="28">
        <v>71</v>
      </c>
      <c r="E17" s="30">
        <v>2.816901408450704</v>
      </c>
      <c r="F17" s="30">
        <v>4.0046753360645484</v>
      </c>
      <c r="G17" s="28">
        <v>24</v>
      </c>
      <c r="H17" s="28">
        <v>1</v>
      </c>
      <c r="I17" s="3"/>
    </row>
    <row r="18" spans="1:9" ht="12.6" customHeight="1">
      <c r="A18" s="4" t="s">
        <v>737</v>
      </c>
      <c r="B18" s="13" t="s">
        <v>4542</v>
      </c>
      <c r="C18" s="29">
        <v>0</v>
      </c>
      <c r="D18" s="28">
        <v>1</v>
      </c>
      <c r="E18" s="30">
        <v>12</v>
      </c>
      <c r="F18" s="30" t="s">
        <v>961</v>
      </c>
      <c r="G18" s="28">
        <v>12</v>
      </c>
      <c r="H18" s="28">
        <v>12</v>
      </c>
      <c r="I18" s="3"/>
    </row>
    <row r="19" spans="1:9" ht="12.6" customHeight="1">
      <c r="A19" s="4" t="s">
        <v>739</v>
      </c>
      <c r="B19" s="13" t="s">
        <v>1191</v>
      </c>
      <c r="C19" s="29">
        <v>0</v>
      </c>
      <c r="D19" s="28">
        <v>5</v>
      </c>
      <c r="E19" s="30">
        <v>1.6</v>
      </c>
      <c r="F19" s="30">
        <v>0.89442719099991586</v>
      </c>
      <c r="G19" s="28">
        <v>3</v>
      </c>
      <c r="H19" s="28">
        <v>1</v>
      </c>
      <c r="I19" s="3"/>
    </row>
    <row r="20" spans="1:9" ht="12.6" customHeight="1">
      <c r="A20" s="4" t="s">
        <v>740</v>
      </c>
      <c r="B20" s="13" t="s">
        <v>1192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1140</v>
      </c>
      <c r="B21" s="13" t="s">
        <v>1193</v>
      </c>
      <c r="C21" s="29">
        <v>0</v>
      </c>
      <c r="D21" s="28">
        <v>3</v>
      </c>
      <c r="E21" s="30">
        <v>1</v>
      </c>
      <c r="F21" s="30">
        <v>0</v>
      </c>
      <c r="G21" s="28">
        <v>1</v>
      </c>
      <c r="H21" s="28">
        <v>1</v>
      </c>
      <c r="I21" s="3"/>
    </row>
    <row r="22" spans="1:9" ht="12.6" customHeight="1">
      <c r="A22" s="4" t="s">
        <v>741</v>
      </c>
      <c r="B22" s="13" t="s">
        <v>1194</v>
      </c>
      <c r="C22" s="29">
        <v>0</v>
      </c>
      <c r="D22" s="28">
        <v>1</v>
      </c>
      <c r="E22" s="30">
        <v>1</v>
      </c>
      <c r="F22" s="30" t="s">
        <v>961</v>
      </c>
      <c r="G22" s="28">
        <v>1</v>
      </c>
      <c r="H22" s="28">
        <v>1</v>
      </c>
      <c r="I22" s="3"/>
    </row>
    <row r="23" spans="1:9" ht="12.6" customHeight="1">
      <c r="A23" s="4" t="s">
        <v>3374</v>
      </c>
      <c r="B23" s="13" t="s">
        <v>4543</v>
      </c>
      <c r="C23" s="29">
        <v>0</v>
      </c>
      <c r="D23" s="28">
        <v>2</v>
      </c>
      <c r="E23" s="30">
        <v>6.5</v>
      </c>
      <c r="F23" s="30">
        <v>7.7781745930520225</v>
      </c>
      <c r="G23" s="28">
        <v>12</v>
      </c>
      <c r="H23" s="28">
        <v>1</v>
      </c>
      <c r="I23" s="3"/>
    </row>
    <row r="24" spans="1:9" ht="12.6" customHeight="1">
      <c r="A24" s="4" t="s">
        <v>742</v>
      </c>
      <c r="B24" s="13" t="s">
        <v>1195</v>
      </c>
      <c r="C24" s="29">
        <v>0</v>
      </c>
      <c r="D24" s="28">
        <v>3</v>
      </c>
      <c r="E24" s="30">
        <v>4.666666666666667</v>
      </c>
      <c r="F24" s="30">
        <v>6.3508529610858835</v>
      </c>
      <c r="G24" s="28">
        <v>12</v>
      </c>
      <c r="H24" s="28">
        <v>1</v>
      </c>
      <c r="I24" s="3"/>
    </row>
    <row r="25" spans="1:9" ht="12.6" customHeight="1">
      <c r="A25" s="145" t="s">
        <v>3375</v>
      </c>
      <c r="B25" s="13" t="s">
        <v>4544</v>
      </c>
      <c r="C25" s="29">
        <v>0</v>
      </c>
      <c r="D25" s="28">
        <v>1</v>
      </c>
      <c r="E25" s="30">
        <v>1</v>
      </c>
      <c r="F25" s="30" t="s">
        <v>961</v>
      </c>
      <c r="G25" s="28">
        <v>1</v>
      </c>
      <c r="H25" s="28">
        <v>1</v>
      </c>
      <c r="I25" s="3"/>
    </row>
    <row r="26" spans="1:9" ht="12.6" customHeight="1">
      <c r="A26" s="4" t="s">
        <v>745</v>
      </c>
      <c r="B26" s="13" t="s">
        <v>4545</v>
      </c>
      <c r="C26" s="29">
        <v>0</v>
      </c>
      <c r="D26" s="28">
        <v>4</v>
      </c>
      <c r="E26" s="30">
        <v>13.25</v>
      </c>
      <c r="F26" s="30">
        <v>23.171462333367451</v>
      </c>
      <c r="G26" s="28">
        <v>48</v>
      </c>
      <c r="H26" s="28">
        <v>1</v>
      </c>
      <c r="I26" s="3"/>
    </row>
    <row r="27" spans="1:9" ht="12.6" customHeight="1">
      <c r="A27" s="4" t="s">
        <v>516</v>
      </c>
      <c r="B27" s="13" t="s">
        <v>1198</v>
      </c>
      <c r="C27" s="29">
        <v>0</v>
      </c>
      <c r="D27" s="28">
        <v>1</v>
      </c>
      <c r="E27" s="30">
        <v>1</v>
      </c>
      <c r="F27" s="30" t="s">
        <v>961</v>
      </c>
      <c r="G27" s="28">
        <v>1</v>
      </c>
      <c r="H27" s="28">
        <v>1</v>
      </c>
      <c r="I27" s="3"/>
    </row>
    <row r="28" spans="1:9" ht="12.6" customHeight="1">
      <c r="A28" s="4" t="s">
        <v>3376</v>
      </c>
      <c r="B28" s="13" t="s">
        <v>4546</v>
      </c>
      <c r="C28" s="29">
        <v>0</v>
      </c>
      <c r="D28" s="28">
        <v>48</v>
      </c>
      <c r="E28" s="30">
        <v>7.1875</v>
      </c>
      <c r="F28" s="30">
        <v>11.197751009000623</v>
      </c>
      <c r="G28" s="28">
        <v>52</v>
      </c>
      <c r="H28" s="28">
        <v>1</v>
      </c>
      <c r="I28" s="3"/>
    </row>
    <row r="29" spans="1:9" ht="12.6" customHeight="1">
      <c r="A29" s="4" t="s">
        <v>4098</v>
      </c>
      <c r="B29" s="13" t="s">
        <v>6015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816</v>
      </c>
      <c r="B30" s="13" t="s">
        <v>1149</v>
      </c>
      <c r="C30" s="29">
        <v>0</v>
      </c>
      <c r="D30" s="28">
        <v>14</v>
      </c>
      <c r="E30" s="30">
        <v>2.0714285714285716</v>
      </c>
      <c r="F30" s="30">
        <v>2.8946711176091973</v>
      </c>
      <c r="G30" s="28">
        <v>12</v>
      </c>
      <c r="H30" s="28">
        <v>1</v>
      </c>
      <c r="I30" s="3"/>
    </row>
    <row r="31" spans="1:9" ht="12.6" customHeight="1">
      <c r="A31" s="4" t="s">
        <v>3378</v>
      </c>
      <c r="B31" s="13" t="s">
        <v>517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747</v>
      </c>
      <c r="B32" s="13" t="s">
        <v>518</v>
      </c>
      <c r="C32" s="29">
        <v>0</v>
      </c>
      <c r="D32" s="28">
        <v>2</v>
      </c>
      <c r="E32" s="30">
        <v>3</v>
      </c>
      <c r="F32" s="30">
        <v>1.4142135623730951</v>
      </c>
      <c r="G32" s="28">
        <v>4</v>
      </c>
      <c r="H32" s="28">
        <v>2</v>
      </c>
      <c r="I32" s="3"/>
    </row>
    <row r="33" spans="1:9" ht="12.6" customHeight="1">
      <c r="A33" s="4" t="s">
        <v>3381</v>
      </c>
      <c r="B33" s="13" t="s">
        <v>4547</v>
      </c>
      <c r="C33" s="29">
        <v>0</v>
      </c>
      <c r="D33" s="28">
        <v>1</v>
      </c>
      <c r="E33" s="30">
        <v>1</v>
      </c>
      <c r="F33" s="30" t="s">
        <v>961</v>
      </c>
      <c r="G33" s="28">
        <v>1</v>
      </c>
      <c r="H33" s="28">
        <v>1</v>
      </c>
      <c r="I33" s="3"/>
    </row>
    <row r="34" spans="1:9" ht="12.6" customHeight="1">
      <c r="A34" s="4" t="s">
        <v>3382</v>
      </c>
      <c r="B34" s="13" t="s">
        <v>4548</v>
      </c>
      <c r="C34" s="29">
        <v>0</v>
      </c>
      <c r="D34" s="28">
        <v>1</v>
      </c>
      <c r="E34" s="30">
        <v>1</v>
      </c>
      <c r="F34" s="30" t="s">
        <v>961</v>
      </c>
      <c r="G34" s="28">
        <v>1</v>
      </c>
      <c r="H34" s="28">
        <v>1</v>
      </c>
      <c r="I34" s="3"/>
    </row>
    <row r="35" spans="1:9" ht="12.6" customHeight="1">
      <c r="A35" s="145" t="s">
        <v>2454</v>
      </c>
      <c r="B35" s="13" t="s">
        <v>4549</v>
      </c>
      <c r="C35" s="29">
        <v>0</v>
      </c>
      <c r="D35" s="28">
        <v>66</v>
      </c>
      <c r="E35" s="30">
        <v>1.606060606060606</v>
      </c>
      <c r="F35" s="30">
        <v>2.865598543350937</v>
      </c>
      <c r="G35" s="28">
        <v>24</v>
      </c>
      <c r="H35" s="28">
        <v>1</v>
      </c>
      <c r="I35" s="3"/>
    </row>
    <row r="36" spans="1:9" ht="12.6" customHeight="1">
      <c r="A36" s="4" t="s">
        <v>4104</v>
      </c>
      <c r="B36" s="13" t="s">
        <v>4550</v>
      </c>
      <c r="C36" s="29">
        <v>0</v>
      </c>
      <c r="D36" s="28">
        <v>12</v>
      </c>
      <c r="E36" s="30">
        <v>6.25</v>
      </c>
      <c r="F36" s="30">
        <v>5.8794712192663905</v>
      </c>
      <c r="G36" s="28">
        <v>14</v>
      </c>
      <c r="H36" s="28">
        <v>1</v>
      </c>
      <c r="I36" s="3"/>
    </row>
    <row r="37" spans="1:9" ht="12.6" customHeight="1">
      <c r="A37" s="4" t="s">
        <v>3383</v>
      </c>
      <c r="B37" s="13" t="s">
        <v>520</v>
      </c>
      <c r="C37" s="29">
        <v>0</v>
      </c>
      <c r="D37" s="28">
        <v>11</v>
      </c>
      <c r="E37" s="30">
        <v>3.5454545454545454</v>
      </c>
      <c r="F37" s="30">
        <v>4.2746610710940898</v>
      </c>
      <c r="G37" s="28">
        <v>12</v>
      </c>
      <c r="H37" s="28">
        <v>1</v>
      </c>
      <c r="I37" s="3"/>
    </row>
    <row r="38" spans="1:9" ht="12.6" customHeight="1">
      <c r="A38" s="4" t="s">
        <v>2865</v>
      </c>
      <c r="B38" s="13" t="s">
        <v>4551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826</v>
      </c>
      <c r="B39" s="13" t="s">
        <v>1150</v>
      </c>
      <c r="C39" s="29">
        <v>0</v>
      </c>
      <c r="D39" s="28">
        <v>16</v>
      </c>
      <c r="E39" s="30">
        <v>100.875</v>
      </c>
      <c r="F39" s="30">
        <v>246.17876296166031</v>
      </c>
      <c r="G39" s="28">
        <v>730</v>
      </c>
      <c r="H39" s="28">
        <v>1</v>
      </c>
      <c r="I39" s="3"/>
    </row>
    <row r="40" spans="1:9" ht="12.6" customHeight="1">
      <c r="A40" s="4" t="s">
        <v>2862</v>
      </c>
      <c r="B40" s="13" t="s">
        <v>3130</v>
      </c>
      <c r="C40" s="29">
        <v>0</v>
      </c>
      <c r="D40" s="28">
        <v>82</v>
      </c>
      <c r="E40" s="30">
        <v>13.048780487804878</v>
      </c>
      <c r="F40" s="30">
        <v>41.177694560995363</v>
      </c>
      <c r="G40" s="28">
        <v>365</v>
      </c>
      <c r="H40" s="28">
        <v>1</v>
      </c>
      <c r="I40" s="3"/>
    </row>
    <row r="41" spans="1:9" ht="12.6" customHeight="1">
      <c r="A41" s="4" t="s">
        <v>750</v>
      </c>
      <c r="B41" s="13" t="s">
        <v>4552</v>
      </c>
      <c r="C41" s="29">
        <v>0</v>
      </c>
      <c r="D41" s="28">
        <v>5</v>
      </c>
      <c r="E41" s="30">
        <v>1.4</v>
      </c>
      <c r="F41" s="30">
        <v>0.54772255750516607</v>
      </c>
      <c r="G41" s="28">
        <v>2</v>
      </c>
      <c r="H41" s="28">
        <v>1</v>
      </c>
      <c r="I41" s="3"/>
    </row>
    <row r="42" spans="1:9" ht="12.6" customHeight="1">
      <c r="A42" s="4" t="s">
        <v>752</v>
      </c>
      <c r="B42" s="13" t="s">
        <v>4553</v>
      </c>
      <c r="C42" s="29">
        <v>0</v>
      </c>
      <c r="D42" s="28">
        <v>1</v>
      </c>
      <c r="E42" s="30">
        <v>2</v>
      </c>
      <c r="F42" s="30" t="s">
        <v>961</v>
      </c>
      <c r="G42" s="28">
        <v>2</v>
      </c>
      <c r="H42" s="28">
        <v>2</v>
      </c>
      <c r="I42" s="3"/>
    </row>
    <row r="43" spans="1:9" ht="12.6" customHeight="1">
      <c r="A43" s="4" t="s">
        <v>753</v>
      </c>
      <c r="B43" s="13" t="s">
        <v>4554</v>
      </c>
      <c r="C43" s="29">
        <v>0</v>
      </c>
      <c r="D43" s="28">
        <v>5</v>
      </c>
      <c r="E43" s="30">
        <v>1.6</v>
      </c>
      <c r="F43" s="30">
        <v>1.3416407864998738</v>
      </c>
      <c r="G43" s="28">
        <v>4</v>
      </c>
      <c r="H43" s="28">
        <v>1</v>
      </c>
      <c r="I43" s="3"/>
    </row>
    <row r="44" spans="1:9" ht="12.6" customHeight="1">
      <c r="A44" s="4" t="s">
        <v>397</v>
      </c>
      <c r="B44" s="13" t="s">
        <v>3131</v>
      </c>
      <c r="C44" s="29">
        <v>0</v>
      </c>
      <c r="D44" s="28">
        <v>2</v>
      </c>
      <c r="E44" s="30">
        <v>1.5</v>
      </c>
      <c r="F44" s="30">
        <v>0.70710678118654757</v>
      </c>
      <c r="G44" s="28">
        <v>2</v>
      </c>
      <c r="H44" s="28">
        <v>1</v>
      </c>
      <c r="I44" s="3"/>
    </row>
    <row r="45" spans="1:9" ht="12.6" customHeight="1">
      <c r="A45" s="4" t="s">
        <v>754</v>
      </c>
      <c r="B45" s="13" t="s">
        <v>3132</v>
      </c>
      <c r="C45" s="29">
        <v>0</v>
      </c>
      <c r="D45" s="28">
        <v>8</v>
      </c>
      <c r="E45" s="30">
        <v>12.625</v>
      </c>
      <c r="F45" s="30">
        <v>16.621307323518725</v>
      </c>
      <c r="G45" s="28">
        <v>52</v>
      </c>
      <c r="H45" s="28">
        <v>1</v>
      </c>
      <c r="I45" s="3"/>
    </row>
    <row r="46" spans="1:9" ht="12.6" customHeight="1">
      <c r="A46" s="4" t="s">
        <v>223</v>
      </c>
      <c r="B46" s="13" t="s">
        <v>3133</v>
      </c>
      <c r="C46" s="29">
        <v>0</v>
      </c>
      <c r="D46" s="28">
        <v>46</v>
      </c>
      <c r="E46" s="30">
        <v>3.6956521739130435</v>
      </c>
      <c r="F46" s="30">
        <v>4.4665152472712188</v>
      </c>
      <c r="G46" s="28">
        <v>13</v>
      </c>
      <c r="H46" s="28">
        <v>1</v>
      </c>
      <c r="I46" s="3"/>
    </row>
    <row r="47" spans="1:9" ht="12.6" customHeight="1">
      <c r="A47" s="4" t="s">
        <v>3265</v>
      </c>
      <c r="B47" s="13" t="s">
        <v>3134</v>
      </c>
      <c r="C47" s="29">
        <v>0</v>
      </c>
      <c r="D47" s="28">
        <v>4</v>
      </c>
      <c r="E47" s="30">
        <v>6.75</v>
      </c>
      <c r="F47" s="30">
        <v>6.0759087111860612</v>
      </c>
      <c r="G47" s="28">
        <v>12</v>
      </c>
      <c r="H47" s="28">
        <v>1</v>
      </c>
      <c r="I47" s="3"/>
    </row>
    <row r="48" spans="1:9" ht="12.6" customHeight="1">
      <c r="A48" s="4" t="s">
        <v>3267</v>
      </c>
      <c r="B48" s="13" t="s">
        <v>4555</v>
      </c>
      <c r="C48" s="29">
        <v>0</v>
      </c>
      <c r="D48" s="28">
        <v>4</v>
      </c>
      <c r="E48" s="30">
        <v>2.25</v>
      </c>
      <c r="F48" s="30">
        <v>2.5</v>
      </c>
      <c r="G48" s="28">
        <v>6</v>
      </c>
      <c r="H48" s="28">
        <v>1</v>
      </c>
      <c r="I48" s="3"/>
    </row>
    <row r="49" spans="1:9" ht="12.6" customHeight="1">
      <c r="A49" s="4" t="s">
        <v>225</v>
      </c>
      <c r="B49" s="13" t="s">
        <v>3135</v>
      </c>
      <c r="C49" s="29">
        <v>0</v>
      </c>
      <c r="D49" s="28">
        <v>3</v>
      </c>
      <c r="E49" s="30">
        <v>5.666666666666667</v>
      </c>
      <c r="F49" s="30">
        <v>5.6862407030773268</v>
      </c>
      <c r="G49" s="28">
        <v>12</v>
      </c>
      <c r="H49" s="28">
        <v>1</v>
      </c>
      <c r="I49" s="3"/>
    </row>
    <row r="50" spans="1:9" ht="12.6" customHeight="1">
      <c r="A50" s="4" t="s">
        <v>4709</v>
      </c>
      <c r="B50" s="13" t="s">
        <v>4556</v>
      </c>
      <c r="C50" s="29">
        <v>0</v>
      </c>
      <c r="D50" s="28">
        <v>20</v>
      </c>
      <c r="E50" s="30">
        <v>4.1500000000000004</v>
      </c>
      <c r="F50" s="30">
        <v>4.9233599994526633</v>
      </c>
      <c r="G50" s="28">
        <v>14</v>
      </c>
      <c r="H50" s="28">
        <v>1</v>
      </c>
      <c r="I50" s="3"/>
    </row>
    <row r="51" spans="1:9" ht="12.6" customHeight="1">
      <c r="A51" s="4" t="s">
        <v>758</v>
      </c>
      <c r="B51" s="13" t="s">
        <v>4557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1637</v>
      </c>
      <c r="B52" s="13" t="s">
        <v>4558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399</v>
      </c>
      <c r="B53" s="13" t="s">
        <v>4559</v>
      </c>
      <c r="C53" s="29">
        <v>0</v>
      </c>
      <c r="D53" s="28">
        <v>2</v>
      </c>
      <c r="E53" s="30">
        <v>2.5</v>
      </c>
      <c r="F53" s="30">
        <v>2.1213203435596424</v>
      </c>
      <c r="G53" s="28">
        <v>4</v>
      </c>
      <c r="H53" s="28">
        <v>1</v>
      </c>
      <c r="I53" s="3"/>
    </row>
    <row r="54" spans="1:9" ht="12.6" customHeight="1">
      <c r="A54" s="4" t="s">
        <v>400</v>
      </c>
      <c r="B54" s="13" t="s">
        <v>4560</v>
      </c>
      <c r="C54" s="29">
        <v>0</v>
      </c>
      <c r="D54" s="28">
        <v>2</v>
      </c>
      <c r="E54" s="30">
        <v>1.5</v>
      </c>
      <c r="F54" s="30">
        <v>0.70710678118654757</v>
      </c>
      <c r="G54" s="28">
        <v>2</v>
      </c>
      <c r="H54" s="28">
        <v>1</v>
      </c>
      <c r="I54" s="3"/>
    </row>
    <row r="55" spans="1:9" ht="12.6" customHeight="1">
      <c r="A55" s="4" t="s">
        <v>759</v>
      </c>
      <c r="B55" s="13" t="s">
        <v>4561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2658</v>
      </c>
      <c r="B56" s="13" t="s">
        <v>4562</v>
      </c>
      <c r="C56" s="29">
        <v>0</v>
      </c>
      <c r="D56" s="28">
        <v>4</v>
      </c>
      <c r="E56" s="30">
        <v>4.25</v>
      </c>
      <c r="F56" s="30">
        <v>5.1881274720911268</v>
      </c>
      <c r="G56" s="28">
        <v>12</v>
      </c>
      <c r="H56" s="28">
        <v>1</v>
      </c>
      <c r="I56" s="3"/>
    </row>
    <row r="57" spans="1:9" ht="12.6" customHeight="1">
      <c r="A57" s="4" t="s">
        <v>760</v>
      </c>
      <c r="B57" s="13" t="s">
        <v>4563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401</v>
      </c>
      <c r="B58" s="13" t="s">
        <v>943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2662</v>
      </c>
      <c r="B59" s="13" t="s">
        <v>4564</v>
      </c>
      <c r="C59" s="29">
        <v>0</v>
      </c>
      <c r="D59" s="28">
        <v>52</v>
      </c>
      <c r="E59" s="30">
        <v>4.615384615384615</v>
      </c>
      <c r="F59" s="30">
        <v>6.1073849419831561</v>
      </c>
      <c r="G59" s="28">
        <v>24</v>
      </c>
      <c r="H59" s="28">
        <v>1</v>
      </c>
      <c r="I59" s="3"/>
    </row>
    <row r="60" spans="1:9" ht="12.6" customHeight="1">
      <c r="A60" s="4" t="s">
        <v>229</v>
      </c>
      <c r="B60" s="13" t="s">
        <v>571</v>
      </c>
      <c r="C60" s="29">
        <v>0</v>
      </c>
      <c r="D60" s="28">
        <v>55</v>
      </c>
      <c r="E60" s="30">
        <v>3.418181818181818</v>
      </c>
      <c r="F60" s="30">
        <v>3.7648024348878355</v>
      </c>
      <c r="G60" s="28">
        <v>12</v>
      </c>
      <c r="H60" s="28">
        <v>1</v>
      </c>
      <c r="I60" s="3"/>
    </row>
    <row r="61" spans="1:9" ht="12.6" customHeight="1">
      <c r="A61" s="4" t="s">
        <v>762</v>
      </c>
      <c r="B61" s="13" t="s">
        <v>572</v>
      </c>
      <c r="C61" s="29">
        <v>0</v>
      </c>
      <c r="D61" s="28">
        <v>5</v>
      </c>
      <c r="E61" s="30">
        <v>12.4</v>
      </c>
      <c r="F61" s="30">
        <v>24.378269011560274</v>
      </c>
      <c r="G61" s="28">
        <v>56</v>
      </c>
      <c r="H61" s="28">
        <v>1</v>
      </c>
      <c r="I61" s="3"/>
    </row>
    <row r="62" spans="1:9" ht="12.6" customHeight="1">
      <c r="A62" s="4" t="s">
        <v>2793</v>
      </c>
      <c r="B62" s="13" t="s">
        <v>2852</v>
      </c>
      <c r="C62" s="29">
        <v>0</v>
      </c>
      <c r="D62" s="28">
        <v>2</v>
      </c>
      <c r="E62" s="30">
        <v>2.5</v>
      </c>
      <c r="F62" s="30">
        <v>0.70710678118654757</v>
      </c>
      <c r="G62" s="28">
        <v>3</v>
      </c>
      <c r="H62" s="28">
        <v>2</v>
      </c>
      <c r="I62" s="3"/>
    </row>
    <row r="63" spans="1:9" ht="12.6" customHeight="1">
      <c r="A63" s="4" t="s">
        <v>2795</v>
      </c>
      <c r="B63" s="13" t="s">
        <v>1694</v>
      </c>
      <c r="C63" s="29">
        <v>0</v>
      </c>
      <c r="D63" s="28">
        <v>0</v>
      </c>
      <c r="E63" s="30" t="s">
        <v>961</v>
      </c>
      <c r="F63" s="30" t="s">
        <v>961</v>
      </c>
      <c r="G63" s="28" t="s">
        <v>961</v>
      </c>
      <c r="H63" s="28" t="s">
        <v>961</v>
      </c>
      <c r="I63" s="3"/>
    </row>
    <row r="64" spans="1:9" ht="12.6" customHeight="1">
      <c r="A64" s="145" t="s">
        <v>2455</v>
      </c>
      <c r="B64" s="13" t="s">
        <v>4565</v>
      </c>
      <c r="C64" s="29">
        <v>0</v>
      </c>
      <c r="D64" s="28">
        <v>7</v>
      </c>
      <c r="E64" s="30">
        <v>2.5714285714285716</v>
      </c>
      <c r="F64" s="30">
        <v>4.1576092031014991</v>
      </c>
      <c r="G64" s="28">
        <v>12</v>
      </c>
      <c r="H64" s="28">
        <v>1</v>
      </c>
      <c r="I64" s="3"/>
    </row>
    <row r="65" spans="1:9" ht="12.6" customHeight="1">
      <c r="A65" s="4" t="s">
        <v>234</v>
      </c>
      <c r="B65" s="13" t="s">
        <v>3922</v>
      </c>
      <c r="C65" s="29">
        <v>0</v>
      </c>
      <c r="D65" s="28">
        <v>9</v>
      </c>
      <c r="E65" s="30">
        <v>1.4444444444444444</v>
      </c>
      <c r="F65" s="30">
        <v>1.0137937550497031</v>
      </c>
      <c r="G65" s="28">
        <v>4</v>
      </c>
      <c r="H65" s="28">
        <v>1</v>
      </c>
      <c r="I65" s="3"/>
    </row>
    <row r="66" spans="1:9" ht="12.6" customHeight="1">
      <c r="A66" s="4" t="s">
        <v>3923</v>
      </c>
      <c r="B66" s="13" t="s">
        <v>3924</v>
      </c>
      <c r="C66" s="29">
        <v>0</v>
      </c>
      <c r="D66" s="28">
        <v>1</v>
      </c>
      <c r="E66" s="30">
        <v>2</v>
      </c>
      <c r="F66" s="30" t="s">
        <v>961</v>
      </c>
      <c r="G66" s="28">
        <v>2</v>
      </c>
      <c r="H66" s="28">
        <v>2</v>
      </c>
      <c r="I66" s="3"/>
    </row>
    <row r="67" spans="1:9" ht="12.6" customHeight="1">
      <c r="A67" s="4" t="s">
        <v>764</v>
      </c>
      <c r="B67" s="13" t="s">
        <v>1151</v>
      </c>
      <c r="C67" s="29">
        <v>0</v>
      </c>
      <c r="D67" s="28">
        <v>6</v>
      </c>
      <c r="E67" s="30">
        <v>12.333333333333334</v>
      </c>
      <c r="F67" s="30">
        <v>6.97614984548545</v>
      </c>
      <c r="G67" s="28">
        <v>24</v>
      </c>
      <c r="H67" s="28">
        <v>2</v>
      </c>
      <c r="I67" s="3"/>
    </row>
    <row r="68" spans="1:9" ht="12.6" customHeight="1">
      <c r="A68" s="4" t="s">
        <v>765</v>
      </c>
      <c r="B68" s="13" t="s">
        <v>574</v>
      </c>
      <c r="C68" s="29">
        <v>0</v>
      </c>
      <c r="D68" s="28">
        <v>40</v>
      </c>
      <c r="E68" s="30">
        <v>5.7750000000000004</v>
      </c>
      <c r="F68" s="30">
        <v>5.7400415436716941</v>
      </c>
      <c r="G68" s="28">
        <v>24</v>
      </c>
      <c r="H68" s="28">
        <v>1</v>
      </c>
      <c r="I68" s="3"/>
    </row>
    <row r="69" spans="1:9" ht="12.6" customHeight="1">
      <c r="A69" s="4" t="s">
        <v>766</v>
      </c>
      <c r="B69" s="13" t="s">
        <v>1152</v>
      </c>
      <c r="C69" s="29">
        <v>0</v>
      </c>
      <c r="D69" s="28">
        <v>32</v>
      </c>
      <c r="E69" s="30">
        <v>6.125</v>
      </c>
      <c r="F69" s="30">
        <v>5.8791594747065892</v>
      </c>
      <c r="G69" s="28">
        <v>24</v>
      </c>
      <c r="H69" s="28">
        <v>1</v>
      </c>
      <c r="I69" s="3"/>
    </row>
    <row r="70" spans="1:9" ht="12.6" customHeight="1">
      <c r="A70" s="4" t="s">
        <v>767</v>
      </c>
      <c r="B70" s="13" t="s">
        <v>843</v>
      </c>
      <c r="C70" s="29">
        <v>0</v>
      </c>
      <c r="D70" s="28">
        <v>41</v>
      </c>
      <c r="E70" s="30">
        <v>4.7560975609756095</v>
      </c>
      <c r="F70" s="30">
        <v>7.5159180670257379</v>
      </c>
      <c r="G70" s="28">
        <v>40</v>
      </c>
      <c r="H70" s="28">
        <v>1</v>
      </c>
      <c r="I70" s="3"/>
    </row>
    <row r="71" spans="1:9" ht="12.6" customHeight="1">
      <c r="A71" s="4" t="s">
        <v>769</v>
      </c>
      <c r="B71" s="13" t="s">
        <v>2841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242</v>
      </c>
      <c r="B72" s="13" t="s">
        <v>575</v>
      </c>
      <c r="C72" s="29">
        <v>0</v>
      </c>
      <c r="D72" s="28">
        <v>2</v>
      </c>
      <c r="E72" s="30">
        <v>1</v>
      </c>
      <c r="F72" s="30">
        <v>0</v>
      </c>
      <c r="G72" s="28">
        <v>1</v>
      </c>
      <c r="H72" s="28">
        <v>1</v>
      </c>
      <c r="I72" s="3"/>
    </row>
    <row r="73" spans="1:9" ht="12.6" customHeight="1">
      <c r="A73" s="4" t="s">
        <v>771</v>
      </c>
      <c r="B73" s="13" t="s">
        <v>576</v>
      </c>
      <c r="C73" s="29">
        <v>0</v>
      </c>
      <c r="D73" s="28">
        <v>31</v>
      </c>
      <c r="E73" s="30">
        <v>5.903225806451613</v>
      </c>
      <c r="F73" s="30">
        <v>9.1628046605453637</v>
      </c>
      <c r="G73" s="28">
        <v>49</v>
      </c>
      <c r="H73" s="28">
        <v>1</v>
      </c>
      <c r="I73" s="3"/>
    </row>
    <row r="74" spans="1:9" ht="12.6" customHeight="1">
      <c r="A74" s="4" t="s">
        <v>772</v>
      </c>
      <c r="B74" s="13" t="s">
        <v>577</v>
      </c>
      <c r="C74" s="29">
        <v>0</v>
      </c>
      <c r="D74" s="28">
        <v>4</v>
      </c>
      <c r="E74" s="30">
        <v>1.5</v>
      </c>
      <c r="F74" s="30">
        <v>1</v>
      </c>
      <c r="G74" s="28">
        <v>3</v>
      </c>
      <c r="H74" s="28">
        <v>1</v>
      </c>
      <c r="I74" s="3"/>
    </row>
    <row r="75" spans="1:9" ht="12.6" customHeight="1">
      <c r="A75" s="4" t="s">
        <v>245</v>
      </c>
      <c r="B75" s="13" t="s">
        <v>2842</v>
      </c>
      <c r="C75" s="29">
        <v>0</v>
      </c>
      <c r="D75" s="28">
        <v>1</v>
      </c>
      <c r="E75" s="30">
        <v>2</v>
      </c>
      <c r="F75" s="30" t="s">
        <v>961</v>
      </c>
      <c r="G75" s="28">
        <v>2</v>
      </c>
      <c r="H75" s="28">
        <v>2</v>
      </c>
      <c r="I75" s="3"/>
    </row>
    <row r="76" spans="1:9" ht="12.6" customHeight="1">
      <c r="A76" s="4" t="s">
        <v>773</v>
      </c>
      <c r="B76" s="13" t="s">
        <v>578</v>
      </c>
      <c r="C76" s="29">
        <v>0</v>
      </c>
      <c r="D76" s="28">
        <v>64</v>
      </c>
      <c r="E76" s="30">
        <v>10.296875</v>
      </c>
      <c r="F76" s="30">
        <v>11.96646065282277</v>
      </c>
      <c r="G76" s="28">
        <v>53</v>
      </c>
      <c r="H76" s="28">
        <v>1</v>
      </c>
      <c r="I76" s="3"/>
    </row>
    <row r="77" spans="1:9" ht="12.6" customHeight="1">
      <c r="A77" s="4" t="s">
        <v>247</v>
      </c>
      <c r="B77" s="13" t="s">
        <v>2843</v>
      </c>
      <c r="C77" s="29">
        <v>0</v>
      </c>
      <c r="D77" s="28">
        <v>38</v>
      </c>
      <c r="E77" s="30">
        <v>17.973684210526315</v>
      </c>
      <c r="F77" s="30">
        <v>31.711952595371596</v>
      </c>
      <c r="G77" s="28">
        <v>150</v>
      </c>
      <c r="H77" s="28">
        <v>1</v>
      </c>
      <c r="I77" s="3"/>
    </row>
    <row r="78" spans="1:9" ht="12.6" customHeight="1">
      <c r="A78" s="145" t="s">
        <v>774</v>
      </c>
      <c r="B78" s="13" t="s">
        <v>4566</v>
      </c>
      <c r="C78" s="29">
        <v>0</v>
      </c>
      <c r="D78" s="28">
        <v>260</v>
      </c>
      <c r="E78" s="30">
        <v>11.476923076923077</v>
      </c>
      <c r="F78" s="30">
        <v>24.820192111301967</v>
      </c>
      <c r="G78" s="28">
        <v>253</v>
      </c>
      <c r="H78" s="28">
        <v>1</v>
      </c>
      <c r="I78" s="3"/>
    </row>
    <row r="79" spans="1:9" ht="12.6" customHeight="1">
      <c r="A79" s="4" t="s">
        <v>3930</v>
      </c>
      <c r="B79" s="13" t="s">
        <v>4567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775</v>
      </c>
      <c r="B80" s="13" t="s">
        <v>4568</v>
      </c>
      <c r="C80" s="29">
        <v>0</v>
      </c>
      <c r="D80" s="28">
        <v>14</v>
      </c>
      <c r="E80" s="30">
        <v>2.5714285714285716</v>
      </c>
      <c r="F80" s="30">
        <v>1.6967972416057491</v>
      </c>
      <c r="G80" s="28">
        <v>6</v>
      </c>
      <c r="H80" s="28">
        <v>1</v>
      </c>
      <c r="I80" s="3"/>
    </row>
    <row r="81" spans="1:9" ht="12.6" customHeight="1">
      <c r="A81" s="145" t="s">
        <v>776</v>
      </c>
      <c r="B81" s="13" t="s">
        <v>2179</v>
      </c>
      <c r="C81" s="29">
        <v>0</v>
      </c>
      <c r="D81" s="28">
        <v>2</v>
      </c>
      <c r="E81" s="30">
        <v>27</v>
      </c>
      <c r="F81" s="30">
        <v>35.355339059327378</v>
      </c>
      <c r="G81" s="28">
        <v>52</v>
      </c>
      <c r="H81" s="28">
        <v>2</v>
      </c>
      <c r="I81" s="3"/>
    </row>
    <row r="82" spans="1:9" ht="12.6" customHeight="1">
      <c r="A82" s="4" t="s">
        <v>777</v>
      </c>
      <c r="B82" s="13" t="s">
        <v>4569</v>
      </c>
      <c r="C82" s="29">
        <v>0</v>
      </c>
      <c r="D82" s="28">
        <v>100</v>
      </c>
      <c r="E82" s="30">
        <v>2.99</v>
      </c>
      <c r="F82" s="30">
        <v>4.1230933763254729</v>
      </c>
      <c r="G82" s="28">
        <v>24</v>
      </c>
      <c r="H82" s="28">
        <v>1</v>
      </c>
      <c r="I82" s="3"/>
    </row>
    <row r="83" spans="1:9" ht="12.6" customHeight="1">
      <c r="A83" s="4" t="s">
        <v>779</v>
      </c>
      <c r="B83" s="13" t="s">
        <v>865</v>
      </c>
      <c r="C83" s="29">
        <v>0</v>
      </c>
      <c r="D83" s="28">
        <v>617</v>
      </c>
      <c r="E83" s="30">
        <v>9.123176661264182</v>
      </c>
      <c r="F83" s="30">
        <v>14.208023077211386</v>
      </c>
      <c r="G83" s="28">
        <v>243</v>
      </c>
      <c r="H83" s="28">
        <v>1</v>
      </c>
      <c r="I83" s="3"/>
    </row>
    <row r="84" spans="1:9" ht="12.6" customHeight="1">
      <c r="A84" s="145" t="s">
        <v>780</v>
      </c>
      <c r="B84" s="13" t="s">
        <v>1145</v>
      </c>
      <c r="C84" s="29">
        <v>0</v>
      </c>
      <c r="D84" s="28">
        <v>425</v>
      </c>
      <c r="E84" s="30">
        <v>28.39294117647059</v>
      </c>
      <c r="F84" s="30">
        <v>100.92951700511442</v>
      </c>
      <c r="G84" s="28">
        <v>1680</v>
      </c>
      <c r="H84" s="28">
        <v>1</v>
      </c>
      <c r="I84" s="3"/>
    </row>
    <row r="85" spans="1:9" ht="12.6" customHeight="1">
      <c r="A85" s="4" t="s">
        <v>4570</v>
      </c>
      <c r="B85" s="13" t="s">
        <v>4571</v>
      </c>
      <c r="C85" s="29">
        <v>0</v>
      </c>
      <c r="D85" s="28">
        <v>23</v>
      </c>
      <c r="E85" s="30">
        <v>2.6086956521739131</v>
      </c>
      <c r="F85" s="30">
        <v>3.7747863327223583</v>
      </c>
      <c r="G85" s="28">
        <v>12</v>
      </c>
      <c r="H85" s="28">
        <v>1</v>
      </c>
      <c r="I85" s="3"/>
    </row>
    <row r="86" spans="1:9" ht="12.6" customHeight="1">
      <c r="A86" s="4" t="s">
        <v>4572</v>
      </c>
      <c r="B86" s="13" t="s">
        <v>1704</v>
      </c>
      <c r="C86" s="29">
        <v>0</v>
      </c>
      <c r="D86" s="28">
        <v>1</v>
      </c>
      <c r="E86" s="30">
        <v>1</v>
      </c>
      <c r="F86" s="30" t="s">
        <v>961</v>
      </c>
      <c r="G86" s="28">
        <v>1</v>
      </c>
      <c r="H86" s="28">
        <v>1</v>
      </c>
      <c r="I86" s="3"/>
    </row>
    <row r="87" spans="1:9" ht="12.6" customHeight="1">
      <c r="A87" s="4" t="s">
        <v>1755</v>
      </c>
      <c r="B87" s="13" t="s">
        <v>1146</v>
      </c>
      <c r="C87" s="29">
        <v>0</v>
      </c>
      <c r="D87" s="28">
        <v>5</v>
      </c>
      <c r="E87" s="30">
        <v>1.6</v>
      </c>
      <c r="F87" s="30">
        <v>0.54772255750516607</v>
      </c>
      <c r="G87" s="28">
        <v>2</v>
      </c>
      <c r="H87" s="28">
        <v>1</v>
      </c>
      <c r="I87" s="3"/>
    </row>
    <row r="88" spans="1:9" ht="12.6" customHeight="1">
      <c r="A88" s="4" t="s">
        <v>783</v>
      </c>
      <c r="B88" s="13" t="s">
        <v>1147</v>
      </c>
      <c r="C88" s="29">
        <v>0</v>
      </c>
      <c r="D88" s="28">
        <v>2</v>
      </c>
      <c r="E88" s="30">
        <v>2.5</v>
      </c>
      <c r="F88" s="30">
        <v>2.1213203435596424</v>
      </c>
      <c r="G88" s="28">
        <v>4</v>
      </c>
      <c r="H88" s="28">
        <v>1</v>
      </c>
      <c r="I88" s="3"/>
    </row>
    <row r="89" spans="1:9" ht="12.6" customHeight="1">
      <c r="A89" s="4" t="s">
        <v>784</v>
      </c>
      <c r="B89" s="13" t="s">
        <v>4573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348</v>
      </c>
      <c r="B90" s="13" t="s">
        <v>1270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266</v>
      </c>
      <c r="B91" s="13" t="s">
        <v>2124</v>
      </c>
      <c r="C91" s="29">
        <v>0</v>
      </c>
      <c r="D91" s="28">
        <v>8</v>
      </c>
      <c r="E91" s="30">
        <v>2.125</v>
      </c>
      <c r="F91" s="30">
        <v>1.5526475085202969</v>
      </c>
      <c r="G91" s="28">
        <v>4</v>
      </c>
      <c r="H91" s="28">
        <v>1</v>
      </c>
      <c r="I91" s="3"/>
    </row>
    <row r="92" spans="1:9" ht="12.6" customHeight="1">
      <c r="A92" s="145" t="s">
        <v>785</v>
      </c>
      <c r="B92" s="13" t="s">
        <v>1271</v>
      </c>
      <c r="C92" s="29">
        <v>0</v>
      </c>
      <c r="D92" s="28">
        <v>1</v>
      </c>
      <c r="E92" s="30">
        <v>12</v>
      </c>
      <c r="F92" s="30" t="s">
        <v>961</v>
      </c>
      <c r="G92" s="28">
        <v>12</v>
      </c>
      <c r="H92" s="28">
        <v>12</v>
      </c>
      <c r="I92" s="3"/>
    </row>
    <row r="93" spans="1:9" ht="12.6" customHeight="1">
      <c r="A93" s="4" t="s">
        <v>786</v>
      </c>
      <c r="B93" s="13" t="s">
        <v>1272</v>
      </c>
      <c r="C93" s="29">
        <v>0</v>
      </c>
      <c r="D93" s="28">
        <v>18</v>
      </c>
      <c r="E93" s="30">
        <v>5.6111111111111107</v>
      </c>
      <c r="F93" s="30">
        <v>11.104524191352814</v>
      </c>
      <c r="G93" s="28">
        <v>48</v>
      </c>
      <c r="H93" s="28">
        <v>1</v>
      </c>
      <c r="I93" s="3"/>
    </row>
    <row r="94" spans="1:9" ht="12.6" customHeight="1">
      <c r="A94" s="145" t="s">
        <v>787</v>
      </c>
      <c r="B94" s="13" t="s">
        <v>832</v>
      </c>
      <c r="C94" s="29">
        <v>0</v>
      </c>
      <c r="D94" s="28">
        <v>3</v>
      </c>
      <c r="E94" s="30">
        <v>2</v>
      </c>
      <c r="F94" s="30">
        <v>1.7320508075688772</v>
      </c>
      <c r="G94" s="28">
        <v>4</v>
      </c>
      <c r="H94" s="28">
        <v>1</v>
      </c>
      <c r="I94" s="3"/>
    </row>
    <row r="95" spans="1:9" ht="12.6" customHeight="1">
      <c r="A95" s="4" t="s">
        <v>788</v>
      </c>
      <c r="B95" s="13" t="s">
        <v>833</v>
      </c>
      <c r="C95" s="29">
        <v>0</v>
      </c>
      <c r="D95" s="28">
        <v>1</v>
      </c>
      <c r="E95" s="30">
        <v>2</v>
      </c>
      <c r="F95" s="30" t="s">
        <v>961</v>
      </c>
      <c r="G95" s="28">
        <v>2</v>
      </c>
      <c r="H95" s="28">
        <v>2</v>
      </c>
      <c r="I95" s="3"/>
    </row>
    <row r="96" spans="1:9" ht="12.6" customHeight="1">
      <c r="A96" s="4" t="s">
        <v>789</v>
      </c>
      <c r="B96" s="13" t="s">
        <v>834</v>
      </c>
      <c r="C96" s="29">
        <v>0</v>
      </c>
      <c r="D96" s="28">
        <v>1</v>
      </c>
      <c r="E96" s="30">
        <v>1</v>
      </c>
      <c r="F96" s="30" t="s">
        <v>961</v>
      </c>
      <c r="G96" s="28">
        <v>1</v>
      </c>
      <c r="H96" s="28">
        <v>1</v>
      </c>
      <c r="I96" s="3"/>
    </row>
    <row r="97" spans="1:9" ht="12.6" customHeight="1">
      <c r="A97" s="145" t="s">
        <v>349</v>
      </c>
      <c r="B97" s="13" t="s">
        <v>2687</v>
      </c>
      <c r="C97" s="29">
        <v>0</v>
      </c>
      <c r="D97" s="28">
        <v>0</v>
      </c>
      <c r="E97" s="30" t="s">
        <v>961</v>
      </c>
      <c r="F97" s="30" t="s">
        <v>961</v>
      </c>
      <c r="G97" s="28" t="s">
        <v>961</v>
      </c>
      <c r="H97" s="28" t="s">
        <v>961</v>
      </c>
      <c r="I97" s="3"/>
    </row>
    <row r="98" spans="1:9" ht="12.6" customHeight="1">
      <c r="A98" s="4" t="s">
        <v>704</v>
      </c>
      <c r="B98" s="13" t="s">
        <v>4574</v>
      </c>
      <c r="C98" s="29">
        <v>0</v>
      </c>
      <c r="D98" s="28">
        <v>0</v>
      </c>
      <c r="E98" s="30" t="s">
        <v>961</v>
      </c>
      <c r="F98" s="30" t="s">
        <v>961</v>
      </c>
      <c r="G98" s="28" t="s">
        <v>961</v>
      </c>
      <c r="H98" s="28" t="s">
        <v>961</v>
      </c>
      <c r="I98" s="3"/>
    </row>
    <row r="99" spans="1:9" ht="12.6" customHeight="1">
      <c r="A99" s="145" t="s">
        <v>790</v>
      </c>
      <c r="B99" s="13" t="s">
        <v>2125</v>
      </c>
      <c r="C99" s="29">
        <v>0</v>
      </c>
      <c r="D99" s="28">
        <v>8</v>
      </c>
      <c r="E99" s="30">
        <v>5</v>
      </c>
      <c r="F99" s="30">
        <v>5.0426750270636544</v>
      </c>
      <c r="G99" s="28">
        <v>14</v>
      </c>
      <c r="H99" s="28">
        <v>1</v>
      </c>
      <c r="I99" s="3"/>
    </row>
    <row r="100" spans="1:9" ht="12.6" customHeight="1">
      <c r="A100" s="4" t="s">
        <v>4575</v>
      </c>
      <c r="B100" s="13" t="s">
        <v>835</v>
      </c>
      <c r="C100" s="29">
        <v>0</v>
      </c>
      <c r="D100" s="28">
        <v>309</v>
      </c>
      <c r="E100" s="30">
        <v>6.433656957928803</v>
      </c>
      <c r="F100" s="30">
        <v>21.58687446680451</v>
      </c>
      <c r="G100" s="28">
        <v>365</v>
      </c>
      <c r="H100" s="28">
        <v>1</v>
      </c>
      <c r="I100" s="3"/>
    </row>
    <row r="101" spans="1:9" ht="12.6" customHeight="1">
      <c r="A101" s="4" t="s">
        <v>792</v>
      </c>
      <c r="B101" s="13" t="s">
        <v>5963</v>
      </c>
      <c r="C101" s="29">
        <v>0</v>
      </c>
      <c r="D101" s="28">
        <v>47</v>
      </c>
      <c r="E101" s="30">
        <v>5.8723404255319149</v>
      </c>
      <c r="F101" s="30">
        <v>5.1567474635985668</v>
      </c>
      <c r="G101" s="28">
        <v>12</v>
      </c>
      <c r="H101" s="28">
        <v>1</v>
      </c>
      <c r="I101" s="3"/>
    </row>
    <row r="102" spans="1:9" ht="12.6" customHeight="1">
      <c r="A102" s="4" t="s">
        <v>709</v>
      </c>
      <c r="B102" s="13" t="s">
        <v>837</v>
      </c>
      <c r="C102" s="29">
        <v>0</v>
      </c>
      <c r="D102" s="28">
        <v>44</v>
      </c>
      <c r="E102" s="30">
        <v>7.3863636363636367</v>
      </c>
      <c r="F102" s="30">
        <v>11.154758936636009</v>
      </c>
      <c r="G102" s="28">
        <v>52</v>
      </c>
      <c r="H102" s="28">
        <v>1</v>
      </c>
      <c r="I102" s="3"/>
    </row>
    <row r="103" spans="1:9" ht="12.6" customHeight="1">
      <c r="A103" s="4" t="s">
        <v>4576</v>
      </c>
      <c r="B103" s="13" t="s">
        <v>838</v>
      </c>
      <c r="C103" s="29">
        <v>0</v>
      </c>
      <c r="D103" s="28">
        <v>23</v>
      </c>
      <c r="E103" s="30">
        <v>4.9130434782608692</v>
      </c>
      <c r="F103" s="30">
        <v>6.1267894861105372</v>
      </c>
      <c r="G103" s="28">
        <v>24</v>
      </c>
      <c r="H103" s="28">
        <v>1</v>
      </c>
      <c r="I103" s="3"/>
    </row>
    <row r="104" spans="1:9" ht="12.6" customHeight="1">
      <c r="A104" s="4" t="s">
        <v>711</v>
      </c>
      <c r="B104" s="13" t="s">
        <v>839</v>
      </c>
      <c r="C104" s="29">
        <v>0</v>
      </c>
      <c r="D104" s="28">
        <v>2</v>
      </c>
      <c r="E104" s="30">
        <v>6.5</v>
      </c>
      <c r="F104" s="30">
        <v>7.7781745930520225</v>
      </c>
      <c r="G104" s="28">
        <v>12</v>
      </c>
      <c r="H104" s="28">
        <v>1</v>
      </c>
      <c r="I104" s="3"/>
    </row>
    <row r="105" spans="1:9" ht="12.6" customHeight="1">
      <c r="A105" s="4" t="s">
        <v>712</v>
      </c>
      <c r="B105" s="4" t="s">
        <v>2127</v>
      </c>
      <c r="C105" s="28">
        <v>0</v>
      </c>
      <c r="D105" s="135">
        <v>518</v>
      </c>
      <c r="E105" s="185">
        <v>3.3571428571428572</v>
      </c>
      <c r="F105" s="185">
        <v>5.1014710533321299</v>
      </c>
      <c r="G105" s="135">
        <v>49</v>
      </c>
      <c r="H105" s="135">
        <v>1</v>
      </c>
      <c r="I105" s="8"/>
    </row>
    <row r="106" spans="1:9" ht="12.6" customHeight="1">
      <c r="A106" s="4" t="s">
        <v>4577</v>
      </c>
      <c r="B106" s="4" t="s">
        <v>4578</v>
      </c>
      <c r="C106" s="28">
        <v>0</v>
      </c>
      <c r="D106" s="135">
        <v>1648</v>
      </c>
      <c r="E106" s="185">
        <v>7.217233009708738</v>
      </c>
      <c r="F106" s="185">
        <v>8.0791557034573174</v>
      </c>
      <c r="G106" s="135">
        <v>49</v>
      </c>
      <c r="H106" s="135">
        <v>1</v>
      </c>
      <c r="I106" s="8"/>
    </row>
    <row r="107" spans="1:9" ht="12.6" customHeight="1">
      <c r="A107" s="4" t="s">
        <v>4579</v>
      </c>
      <c r="B107" s="4" t="s">
        <v>4580</v>
      </c>
      <c r="C107" s="28">
        <v>0</v>
      </c>
      <c r="D107" s="135">
        <v>69</v>
      </c>
      <c r="E107" s="185">
        <v>15.681159420289855</v>
      </c>
      <c r="F107" s="185">
        <v>33.808497345395629</v>
      </c>
      <c r="G107" s="135">
        <v>200</v>
      </c>
      <c r="H107" s="135">
        <v>1</v>
      </c>
      <c r="I107" s="3"/>
    </row>
    <row r="108" spans="1:9" ht="12.6" customHeight="1">
      <c r="A108" s="4" t="s">
        <v>357</v>
      </c>
      <c r="B108" s="4" t="s">
        <v>4581</v>
      </c>
      <c r="C108" s="28">
        <v>0</v>
      </c>
      <c r="D108" s="135">
        <v>64</v>
      </c>
      <c r="E108" s="185">
        <v>2.734375</v>
      </c>
      <c r="F108" s="185">
        <v>3.9369724388325333</v>
      </c>
      <c r="G108" s="135">
        <v>24</v>
      </c>
      <c r="H108" s="135">
        <v>1</v>
      </c>
      <c r="I108" s="3"/>
    </row>
    <row r="109" spans="1:9" ht="12.6" customHeight="1">
      <c r="A109" s="4" t="s">
        <v>796</v>
      </c>
      <c r="B109" s="4" t="s">
        <v>4582</v>
      </c>
      <c r="C109" s="28">
        <v>0</v>
      </c>
      <c r="D109" s="135">
        <v>0</v>
      </c>
      <c r="E109" s="185" t="s">
        <v>961</v>
      </c>
      <c r="F109" s="185" t="s">
        <v>961</v>
      </c>
      <c r="G109" s="135" t="s">
        <v>961</v>
      </c>
      <c r="H109" s="135" t="s">
        <v>961</v>
      </c>
      <c r="I109" s="3"/>
    </row>
    <row r="110" spans="1:9" ht="12.6" customHeight="1">
      <c r="A110" s="4" t="s">
        <v>797</v>
      </c>
      <c r="B110" s="13" t="s">
        <v>4583</v>
      </c>
      <c r="C110" s="29">
        <v>0</v>
      </c>
      <c r="D110" s="135">
        <v>4</v>
      </c>
      <c r="E110" s="185">
        <v>9.5</v>
      </c>
      <c r="F110" s="185">
        <v>5.6862407030773268</v>
      </c>
      <c r="G110" s="135">
        <v>13</v>
      </c>
      <c r="H110" s="135">
        <v>1</v>
      </c>
    </row>
    <row r="111" spans="1:9" ht="12.6" customHeight="1">
      <c r="A111" s="105" t="s">
        <v>361</v>
      </c>
      <c r="B111" s="13" t="s">
        <v>554</v>
      </c>
      <c r="C111" s="29">
        <v>0</v>
      </c>
      <c r="D111" s="135">
        <v>4</v>
      </c>
      <c r="E111" s="185">
        <v>4</v>
      </c>
      <c r="F111" s="185">
        <v>4.6904157598234297</v>
      </c>
      <c r="G111" s="135">
        <v>11</v>
      </c>
      <c r="H111" s="135">
        <v>1</v>
      </c>
    </row>
    <row r="112" spans="1:9" ht="12.6" customHeight="1">
      <c r="A112" s="105"/>
      <c r="B112" s="13" t="s">
        <v>4584</v>
      </c>
      <c r="C112" s="29">
        <f>SUM(C7:C111)</f>
        <v>0</v>
      </c>
      <c r="D112" s="135">
        <v>5129</v>
      </c>
      <c r="E112" s="185">
        <v>8.9715344121661147</v>
      </c>
      <c r="F112" s="185">
        <v>35.431565523105682</v>
      </c>
      <c r="G112" s="135">
        <v>1680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7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1569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9183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4585</v>
      </c>
      <c r="B7" s="13" t="s">
        <v>4586</v>
      </c>
      <c r="C7" s="29">
        <v>0</v>
      </c>
      <c r="D7" s="28">
        <v>10</v>
      </c>
      <c r="E7" s="30">
        <v>6.4</v>
      </c>
      <c r="F7" s="30">
        <v>5.521674464226308</v>
      </c>
      <c r="G7" s="28">
        <v>12</v>
      </c>
      <c r="H7" s="28">
        <v>1</v>
      </c>
      <c r="I7" s="3"/>
    </row>
    <row r="8" spans="1:9" ht="12.6" customHeight="1">
      <c r="A8" s="4" t="s">
        <v>4587</v>
      </c>
      <c r="B8" s="13" t="s">
        <v>4588</v>
      </c>
      <c r="C8" s="29">
        <v>0</v>
      </c>
      <c r="D8" s="28">
        <v>76</v>
      </c>
      <c r="E8" s="30">
        <v>8.1842105263157894</v>
      </c>
      <c r="F8" s="30">
        <v>8.5177626582192563</v>
      </c>
      <c r="G8" s="28">
        <v>52</v>
      </c>
      <c r="H8" s="28">
        <v>1</v>
      </c>
      <c r="I8" s="3"/>
    </row>
    <row r="9" spans="1:9" ht="12.6" customHeight="1">
      <c r="A9" s="4" t="s">
        <v>4589</v>
      </c>
      <c r="B9" s="13" t="s">
        <v>4590</v>
      </c>
      <c r="C9" s="29">
        <v>0</v>
      </c>
      <c r="D9" s="28">
        <v>253</v>
      </c>
      <c r="E9" s="30">
        <v>12.039525691699605</v>
      </c>
      <c r="F9" s="30">
        <v>10.654681649114636</v>
      </c>
      <c r="G9" s="28">
        <v>60</v>
      </c>
      <c r="H9" s="28">
        <v>1</v>
      </c>
      <c r="I9" s="3"/>
    </row>
    <row r="10" spans="1:9" ht="12.6" customHeight="1">
      <c r="A10" s="4" t="s">
        <v>4591</v>
      </c>
      <c r="B10" s="13" t="s">
        <v>4592</v>
      </c>
      <c r="C10" s="29">
        <v>0</v>
      </c>
      <c r="D10" s="28">
        <v>96</v>
      </c>
      <c r="E10" s="30">
        <v>9.6666666666666661</v>
      </c>
      <c r="F10" s="30">
        <v>10.493774261228133</v>
      </c>
      <c r="G10" s="28">
        <v>55</v>
      </c>
      <c r="H10" s="28">
        <v>1</v>
      </c>
      <c r="I10" s="3"/>
    </row>
    <row r="11" spans="1:9" ht="12.6" customHeight="1">
      <c r="A11" s="4" t="s">
        <v>4593</v>
      </c>
      <c r="B11" s="13" t="s">
        <v>4594</v>
      </c>
      <c r="C11" s="29">
        <v>0</v>
      </c>
      <c r="D11" s="28">
        <v>115</v>
      </c>
      <c r="E11" s="30">
        <v>10.773913043478261</v>
      </c>
      <c r="F11" s="30">
        <v>8.6481524946846076</v>
      </c>
      <c r="G11" s="28">
        <v>50</v>
      </c>
      <c r="H11" s="28">
        <v>1</v>
      </c>
      <c r="I11" s="3"/>
    </row>
    <row r="12" spans="1:9" ht="12.6" customHeight="1">
      <c r="A12" s="4" t="s">
        <v>4595</v>
      </c>
      <c r="B12" s="13" t="s">
        <v>4596</v>
      </c>
      <c r="C12" s="29">
        <v>0</v>
      </c>
      <c r="D12" s="28">
        <v>46</v>
      </c>
      <c r="E12" s="30">
        <v>10.543478260869565</v>
      </c>
      <c r="F12" s="30">
        <v>8.128705026671101</v>
      </c>
      <c r="G12" s="28">
        <v>37</v>
      </c>
      <c r="H12" s="28">
        <v>1</v>
      </c>
      <c r="I12" s="3"/>
    </row>
    <row r="13" spans="1:9" ht="12.6" customHeight="1">
      <c r="A13" s="4" t="s">
        <v>4597</v>
      </c>
      <c r="B13" s="13" t="s">
        <v>4598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4599</v>
      </c>
      <c r="B14" s="13" t="s">
        <v>4600</v>
      </c>
      <c r="C14" s="29">
        <v>0</v>
      </c>
      <c r="D14" s="28">
        <v>18</v>
      </c>
      <c r="E14" s="30">
        <v>26.888888888888889</v>
      </c>
      <c r="F14" s="30">
        <v>79.722230192889768</v>
      </c>
      <c r="G14" s="28">
        <v>343</v>
      </c>
      <c r="H14" s="28">
        <v>1</v>
      </c>
      <c r="I14" s="3"/>
    </row>
    <row r="15" spans="1:9" ht="12.6" customHeight="1">
      <c r="A15" s="4" t="s">
        <v>4601</v>
      </c>
      <c r="B15" s="13" t="s">
        <v>4602</v>
      </c>
      <c r="C15" s="29">
        <v>0</v>
      </c>
      <c r="D15" s="28">
        <v>11</v>
      </c>
      <c r="E15" s="30">
        <v>7.9090909090909092</v>
      </c>
      <c r="F15" s="30">
        <v>7.1477905041284675</v>
      </c>
      <c r="G15" s="28">
        <v>24</v>
      </c>
      <c r="H15" s="28">
        <v>1</v>
      </c>
      <c r="I15" s="3"/>
    </row>
    <row r="16" spans="1:9" ht="12.6" customHeight="1">
      <c r="A16" s="4" t="s">
        <v>4603</v>
      </c>
      <c r="B16" s="13" t="s">
        <v>4604</v>
      </c>
      <c r="C16" s="29">
        <v>0</v>
      </c>
      <c r="D16" s="28">
        <v>16</v>
      </c>
      <c r="E16" s="30">
        <v>10.8125</v>
      </c>
      <c r="F16" s="30">
        <v>6.4623911983104216</v>
      </c>
      <c r="G16" s="28">
        <v>24</v>
      </c>
      <c r="H16" s="28">
        <v>1</v>
      </c>
      <c r="I16" s="3"/>
    </row>
    <row r="17" spans="1:9" ht="12.6" customHeight="1">
      <c r="A17" s="4" t="s">
        <v>4605</v>
      </c>
      <c r="B17" s="13" t="s">
        <v>4606</v>
      </c>
      <c r="C17" s="29">
        <v>0</v>
      </c>
      <c r="D17" s="28">
        <v>172</v>
      </c>
      <c r="E17" s="30">
        <v>11.052325581395349</v>
      </c>
      <c r="F17" s="30">
        <v>13.184815178271924</v>
      </c>
      <c r="G17" s="28">
        <v>66</v>
      </c>
      <c r="H17" s="28">
        <v>1</v>
      </c>
      <c r="I17" s="3"/>
    </row>
    <row r="18" spans="1:9" ht="12.6" customHeight="1">
      <c r="A18" s="4" t="s">
        <v>4607</v>
      </c>
      <c r="B18" s="13" t="s">
        <v>4608</v>
      </c>
      <c r="C18" s="29">
        <v>0</v>
      </c>
      <c r="D18" s="28">
        <v>20</v>
      </c>
      <c r="E18" s="30">
        <v>8.4</v>
      </c>
      <c r="F18" s="30">
        <v>6.0035077465726561</v>
      </c>
      <c r="G18" s="28">
        <v>26</v>
      </c>
      <c r="H18" s="28">
        <v>1</v>
      </c>
      <c r="I18" s="3"/>
    </row>
    <row r="19" spans="1:9" ht="12.6" customHeight="1">
      <c r="A19" s="4" t="s">
        <v>4609</v>
      </c>
      <c r="B19" s="13" t="s">
        <v>4610</v>
      </c>
      <c r="C19" s="29">
        <v>0</v>
      </c>
      <c r="D19" s="28">
        <v>13</v>
      </c>
      <c r="E19" s="30">
        <v>7.6923076923076925</v>
      </c>
      <c r="F19" s="30">
        <v>5.8649327274433336</v>
      </c>
      <c r="G19" s="28">
        <v>20</v>
      </c>
      <c r="H19" s="28">
        <v>1</v>
      </c>
      <c r="I19" s="3"/>
    </row>
    <row r="20" spans="1:9" ht="12.6" customHeight="1">
      <c r="A20" s="4" t="s">
        <v>4611</v>
      </c>
      <c r="B20" s="13" t="s">
        <v>4612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4613</v>
      </c>
      <c r="B21" s="13" t="s">
        <v>4614</v>
      </c>
      <c r="C21" s="29">
        <v>0</v>
      </c>
      <c r="D21" s="28">
        <v>9</v>
      </c>
      <c r="E21" s="30">
        <v>16.333333333333332</v>
      </c>
      <c r="F21" s="30">
        <v>19.595917942265423</v>
      </c>
      <c r="G21" s="28">
        <v>50</v>
      </c>
      <c r="H21" s="28">
        <v>1</v>
      </c>
      <c r="I21" s="3"/>
    </row>
    <row r="22" spans="1:9" ht="12.6" customHeight="1">
      <c r="A22" s="4" t="s">
        <v>4615</v>
      </c>
      <c r="B22" s="13" t="s">
        <v>4616</v>
      </c>
      <c r="C22" s="29">
        <v>0</v>
      </c>
      <c r="D22" s="28">
        <v>5</v>
      </c>
      <c r="E22" s="30">
        <v>20.8</v>
      </c>
      <c r="F22" s="30">
        <v>13.971399357258385</v>
      </c>
      <c r="G22" s="28">
        <v>44</v>
      </c>
      <c r="H22" s="28">
        <v>12</v>
      </c>
      <c r="I22" s="3"/>
    </row>
    <row r="23" spans="1:9" ht="12.6" customHeight="1">
      <c r="A23" s="4" t="s">
        <v>4617</v>
      </c>
      <c r="B23" s="13" t="s">
        <v>4618</v>
      </c>
      <c r="C23" s="29">
        <v>0</v>
      </c>
      <c r="D23" s="28">
        <v>26</v>
      </c>
      <c r="E23" s="30">
        <v>11.615384615384615</v>
      </c>
      <c r="F23" s="30">
        <v>7.5157271002980046</v>
      </c>
      <c r="G23" s="28">
        <v>36</v>
      </c>
      <c r="H23" s="28">
        <v>1</v>
      </c>
      <c r="I23" s="3"/>
    </row>
    <row r="24" spans="1:9" ht="12.6" customHeight="1">
      <c r="A24" s="4" t="s">
        <v>605</v>
      </c>
      <c r="B24" s="13" t="s">
        <v>606</v>
      </c>
      <c r="C24" s="29">
        <v>0</v>
      </c>
      <c r="D24" s="28">
        <v>48</v>
      </c>
      <c r="E24" s="30">
        <v>10.020833333333334</v>
      </c>
      <c r="F24" s="30">
        <v>5.3534223825207139</v>
      </c>
      <c r="G24" s="28">
        <v>24</v>
      </c>
      <c r="H24" s="28">
        <v>1</v>
      </c>
      <c r="I24" s="3"/>
    </row>
    <row r="25" spans="1:9" ht="12.6" customHeight="1">
      <c r="A25" s="145" t="s">
        <v>607</v>
      </c>
      <c r="B25" s="13" t="s">
        <v>608</v>
      </c>
      <c r="C25" s="29">
        <v>0</v>
      </c>
      <c r="D25" s="28">
        <v>1</v>
      </c>
      <c r="E25" s="30">
        <v>5</v>
      </c>
      <c r="F25" s="30" t="s">
        <v>961</v>
      </c>
      <c r="G25" s="28">
        <v>5</v>
      </c>
      <c r="H25" s="28">
        <v>5</v>
      </c>
      <c r="I25" s="3"/>
    </row>
    <row r="26" spans="1:9" ht="12.6" customHeight="1">
      <c r="A26" s="4" t="s">
        <v>609</v>
      </c>
      <c r="B26" s="13" t="s">
        <v>610</v>
      </c>
      <c r="C26" s="29">
        <v>0</v>
      </c>
      <c r="D26" s="28">
        <v>37</v>
      </c>
      <c r="E26" s="30">
        <v>14.972972972972974</v>
      </c>
      <c r="F26" s="30">
        <v>16.31374077696891</v>
      </c>
      <c r="G26" s="28">
        <v>81</v>
      </c>
      <c r="H26" s="28">
        <v>1</v>
      </c>
      <c r="I26" s="3"/>
    </row>
    <row r="27" spans="1:9" ht="12.6" customHeight="1">
      <c r="A27" s="4" t="s">
        <v>611</v>
      </c>
      <c r="B27" s="13" t="s">
        <v>612</v>
      </c>
      <c r="C27" s="29">
        <v>0</v>
      </c>
      <c r="D27" s="28">
        <v>3</v>
      </c>
      <c r="E27" s="30">
        <v>16</v>
      </c>
      <c r="F27" s="30">
        <v>6.9282032302755088</v>
      </c>
      <c r="G27" s="28">
        <v>24</v>
      </c>
      <c r="H27" s="28">
        <v>12</v>
      </c>
      <c r="I27" s="3"/>
    </row>
    <row r="28" spans="1:9" ht="12.6" customHeight="1">
      <c r="A28" s="4" t="s">
        <v>613</v>
      </c>
      <c r="B28" s="13" t="s">
        <v>614</v>
      </c>
      <c r="C28" s="29">
        <v>0</v>
      </c>
      <c r="D28" s="28">
        <v>72</v>
      </c>
      <c r="E28" s="30">
        <v>9.2083333333333339</v>
      </c>
      <c r="F28" s="30">
        <v>10.461111755206977</v>
      </c>
      <c r="G28" s="28">
        <v>48</v>
      </c>
      <c r="H28" s="28">
        <v>1</v>
      </c>
      <c r="I28" s="3"/>
    </row>
    <row r="29" spans="1:9" ht="12.6" customHeight="1">
      <c r="A29" s="4" t="s">
        <v>615</v>
      </c>
      <c r="B29" s="13" t="s">
        <v>616</v>
      </c>
      <c r="C29" s="29">
        <v>0</v>
      </c>
      <c r="D29" s="28">
        <v>0</v>
      </c>
      <c r="E29" s="30" t="s">
        <v>961</v>
      </c>
      <c r="F29" s="30" t="s">
        <v>961</v>
      </c>
      <c r="G29" s="28" t="s">
        <v>961</v>
      </c>
      <c r="H29" s="28" t="s">
        <v>961</v>
      </c>
      <c r="I29" s="3"/>
    </row>
    <row r="30" spans="1:9" ht="12.6" customHeight="1">
      <c r="A30" s="145" t="s">
        <v>617</v>
      </c>
      <c r="B30" s="13" t="s">
        <v>618</v>
      </c>
      <c r="C30" s="29">
        <v>0</v>
      </c>
      <c r="D30" s="28">
        <v>15</v>
      </c>
      <c r="E30" s="30">
        <v>7.4</v>
      </c>
      <c r="F30" s="30">
        <v>6.9775149075952738</v>
      </c>
      <c r="G30" s="28">
        <v>24</v>
      </c>
      <c r="H30" s="28">
        <v>1</v>
      </c>
      <c r="I30" s="3"/>
    </row>
    <row r="31" spans="1:9" ht="12.6" customHeight="1">
      <c r="A31" s="4" t="s">
        <v>619</v>
      </c>
      <c r="B31" s="13" t="s">
        <v>620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621</v>
      </c>
      <c r="B32" s="13" t="s">
        <v>622</v>
      </c>
      <c r="C32" s="29">
        <v>0</v>
      </c>
      <c r="D32" s="28">
        <v>6</v>
      </c>
      <c r="E32" s="30">
        <v>4.666666666666667</v>
      </c>
      <c r="F32" s="30">
        <v>4.1793141383086612</v>
      </c>
      <c r="G32" s="28">
        <v>13</v>
      </c>
      <c r="H32" s="28">
        <v>2</v>
      </c>
      <c r="I32" s="3"/>
    </row>
    <row r="33" spans="1:9" ht="12.6" customHeight="1">
      <c r="A33" s="4" t="s">
        <v>623</v>
      </c>
      <c r="B33" s="13" t="s">
        <v>624</v>
      </c>
      <c r="C33" s="29">
        <v>0</v>
      </c>
      <c r="D33" s="28">
        <v>1</v>
      </c>
      <c r="E33" s="30">
        <v>1</v>
      </c>
      <c r="F33" s="30" t="s">
        <v>961</v>
      </c>
      <c r="G33" s="28">
        <v>1</v>
      </c>
      <c r="H33" s="28">
        <v>1</v>
      </c>
      <c r="I33" s="3"/>
    </row>
    <row r="34" spans="1:9" ht="12.6" customHeight="1">
      <c r="A34" s="4" t="s">
        <v>625</v>
      </c>
      <c r="B34" s="13" t="s">
        <v>626</v>
      </c>
      <c r="C34" s="29">
        <v>0</v>
      </c>
      <c r="D34" s="28">
        <v>3</v>
      </c>
      <c r="E34" s="30">
        <v>4.666666666666667</v>
      </c>
      <c r="F34" s="30">
        <v>6.3508529610858835</v>
      </c>
      <c r="G34" s="28">
        <v>12</v>
      </c>
      <c r="H34" s="28">
        <v>1</v>
      </c>
      <c r="I34" s="3"/>
    </row>
    <row r="35" spans="1:9" ht="12.6" customHeight="1">
      <c r="A35" s="145" t="s">
        <v>627</v>
      </c>
      <c r="B35" s="13" t="s">
        <v>628</v>
      </c>
      <c r="C35" s="29">
        <v>0</v>
      </c>
      <c r="D35" s="28">
        <v>80</v>
      </c>
      <c r="E35" s="30">
        <v>5.7750000000000004</v>
      </c>
      <c r="F35" s="30">
        <v>11.008598480566413</v>
      </c>
      <c r="G35" s="28">
        <v>72</v>
      </c>
      <c r="H35" s="28">
        <v>1</v>
      </c>
      <c r="I35" s="3"/>
    </row>
    <row r="36" spans="1:9" ht="12.6" customHeight="1">
      <c r="A36" s="4" t="s">
        <v>629</v>
      </c>
      <c r="B36" s="13" t="s">
        <v>630</v>
      </c>
      <c r="C36" s="29">
        <v>0</v>
      </c>
      <c r="D36" s="28">
        <v>16</v>
      </c>
      <c r="E36" s="30">
        <v>7</v>
      </c>
      <c r="F36" s="30">
        <v>5.5737479909542618</v>
      </c>
      <c r="G36" s="28">
        <v>14</v>
      </c>
      <c r="H36" s="28">
        <v>1</v>
      </c>
      <c r="I36" s="3"/>
    </row>
    <row r="37" spans="1:9" ht="12.6" customHeight="1">
      <c r="A37" s="4" t="s">
        <v>631</v>
      </c>
      <c r="B37" s="13" t="s">
        <v>632</v>
      </c>
      <c r="C37" s="29">
        <v>0</v>
      </c>
      <c r="D37" s="28">
        <v>8</v>
      </c>
      <c r="E37" s="30">
        <v>2.25</v>
      </c>
      <c r="F37" s="30">
        <v>1.2817398889233114</v>
      </c>
      <c r="G37" s="28">
        <v>4</v>
      </c>
      <c r="H37" s="28">
        <v>1</v>
      </c>
      <c r="I37" s="3"/>
    </row>
    <row r="38" spans="1:9" ht="12.6" customHeight="1">
      <c r="A38" s="4" t="s">
        <v>633</v>
      </c>
      <c r="B38" s="13" t="s">
        <v>634</v>
      </c>
      <c r="C38" s="29">
        <v>0</v>
      </c>
      <c r="D38" s="28">
        <v>0</v>
      </c>
      <c r="E38" s="30" t="s">
        <v>961</v>
      </c>
      <c r="F38" s="30" t="s">
        <v>961</v>
      </c>
      <c r="G38" s="28" t="s">
        <v>961</v>
      </c>
      <c r="H38" s="28" t="s">
        <v>961</v>
      </c>
      <c r="I38" s="3"/>
    </row>
    <row r="39" spans="1:9" ht="12.6" customHeight="1">
      <c r="A39" s="4" t="s">
        <v>635</v>
      </c>
      <c r="B39" s="13" t="s">
        <v>636</v>
      </c>
      <c r="C39" s="29">
        <v>0</v>
      </c>
      <c r="D39" s="28">
        <v>11</v>
      </c>
      <c r="E39" s="30">
        <v>3.2727272727272729</v>
      </c>
      <c r="F39" s="30">
        <v>4.337992832887327</v>
      </c>
      <c r="G39" s="28">
        <v>12</v>
      </c>
      <c r="H39" s="28">
        <v>1</v>
      </c>
      <c r="I39" s="3"/>
    </row>
    <row r="40" spans="1:9" ht="12.6" customHeight="1">
      <c r="A40" s="4" t="s">
        <v>637</v>
      </c>
      <c r="B40" s="13" t="s">
        <v>638</v>
      </c>
      <c r="C40" s="29">
        <v>0</v>
      </c>
      <c r="D40" s="28">
        <v>54</v>
      </c>
      <c r="E40" s="30">
        <v>5.5370370370370372</v>
      </c>
      <c r="F40" s="30">
        <v>6.3087628873190109</v>
      </c>
      <c r="G40" s="28">
        <v>36</v>
      </c>
      <c r="H40" s="28">
        <v>1</v>
      </c>
      <c r="I40" s="3"/>
    </row>
    <row r="41" spans="1:9" ht="12.6" customHeight="1">
      <c r="A41" s="4" t="s">
        <v>639</v>
      </c>
      <c r="B41" s="13" t="s">
        <v>640</v>
      </c>
      <c r="C41" s="29">
        <v>0</v>
      </c>
      <c r="D41" s="28">
        <v>5</v>
      </c>
      <c r="E41" s="30">
        <v>1.2</v>
      </c>
      <c r="F41" s="30">
        <v>0.44721359549995793</v>
      </c>
      <c r="G41" s="28">
        <v>2</v>
      </c>
      <c r="H41" s="28">
        <v>1</v>
      </c>
      <c r="I41" s="3"/>
    </row>
    <row r="42" spans="1:9" ht="12.6" customHeight="1">
      <c r="A42" s="4" t="s">
        <v>641</v>
      </c>
      <c r="B42" s="13" t="s">
        <v>642</v>
      </c>
      <c r="C42" s="29">
        <v>0</v>
      </c>
      <c r="D42" s="28">
        <v>0</v>
      </c>
      <c r="E42" s="30" t="s">
        <v>961</v>
      </c>
      <c r="F42" s="30" t="s">
        <v>961</v>
      </c>
      <c r="G42" s="28" t="s">
        <v>961</v>
      </c>
      <c r="H42" s="28" t="s">
        <v>961</v>
      </c>
      <c r="I42" s="3"/>
    </row>
    <row r="43" spans="1:9" ht="12.6" customHeight="1">
      <c r="A43" s="4" t="s">
        <v>643</v>
      </c>
      <c r="B43" s="13" t="s">
        <v>644</v>
      </c>
      <c r="C43" s="29">
        <v>0</v>
      </c>
      <c r="D43" s="28">
        <v>5</v>
      </c>
      <c r="E43" s="30">
        <v>11</v>
      </c>
      <c r="F43" s="30">
        <v>22.360679774997898</v>
      </c>
      <c r="G43" s="28">
        <v>51</v>
      </c>
      <c r="H43" s="28">
        <v>1</v>
      </c>
      <c r="I43" s="3"/>
    </row>
    <row r="44" spans="1:9" ht="12.6" customHeight="1">
      <c r="A44" s="4" t="s">
        <v>645</v>
      </c>
      <c r="B44" s="13" t="s">
        <v>646</v>
      </c>
      <c r="C44" s="29">
        <v>0</v>
      </c>
      <c r="D44" s="28">
        <v>4</v>
      </c>
      <c r="E44" s="30">
        <v>6.75</v>
      </c>
      <c r="F44" s="30">
        <v>6.0759087111860612</v>
      </c>
      <c r="G44" s="28">
        <v>12</v>
      </c>
      <c r="H44" s="28">
        <v>1</v>
      </c>
      <c r="I44" s="3"/>
    </row>
    <row r="45" spans="1:9" ht="12.6" customHeight="1">
      <c r="A45" s="4" t="s">
        <v>647</v>
      </c>
      <c r="B45" s="13" t="s">
        <v>648</v>
      </c>
      <c r="C45" s="29">
        <v>0</v>
      </c>
      <c r="D45" s="28">
        <v>5</v>
      </c>
      <c r="E45" s="30">
        <v>2</v>
      </c>
      <c r="F45" s="30">
        <v>1.7320508075688772</v>
      </c>
      <c r="G45" s="28">
        <v>5</v>
      </c>
      <c r="H45" s="28">
        <v>1</v>
      </c>
      <c r="I45" s="3"/>
    </row>
    <row r="46" spans="1:9" ht="12.6" customHeight="1">
      <c r="A46" s="4" t="s">
        <v>649</v>
      </c>
      <c r="B46" s="13" t="s">
        <v>650</v>
      </c>
      <c r="C46" s="29">
        <v>0</v>
      </c>
      <c r="D46" s="28">
        <v>59</v>
      </c>
      <c r="E46" s="30">
        <v>5.101694915254237</v>
      </c>
      <c r="F46" s="30">
        <v>5.2183195711548596</v>
      </c>
      <c r="G46" s="28">
        <v>24</v>
      </c>
      <c r="H46" s="28">
        <v>1</v>
      </c>
      <c r="I46" s="3"/>
    </row>
    <row r="47" spans="1:9" ht="12.6" customHeight="1">
      <c r="A47" s="4" t="s">
        <v>651</v>
      </c>
      <c r="B47" s="13" t="s">
        <v>652</v>
      </c>
      <c r="C47" s="29">
        <v>0</v>
      </c>
      <c r="D47" s="28">
        <v>4</v>
      </c>
      <c r="E47" s="30">
        <v>1.25</v>
      </c>
      <c r="F47" s="30">
        <v>0.5</v>
      </c>
      <c r="G47" s="28">
        <v>2</v>
      </c>
      <c r="H47" s="28">
        <v>1</v>
      </c>
      <c r="I47" s="3"/>
    </row>
    <row r="48" spans="1:9" ht="12.6" customHeight="1">
      <c r="A48" s="4" t="s">
        <v>653</v>
      </c>
      <c r="B48" s="13" t="s">
        <v>654</v>
      </c>
      <c r="C48" s="29">
        <v>0</v>
      </c>
      <c r="D48" s="28">
        <v>4</v>
      </c>
      <c r="E48" s="30">
        <v>4.25</v>
      </c>
      <c r="F48" s="30">
        <v>5.2519837521962431</v>
      </c>
      <c r="G48" s="28">
        <v>12</v>
      </c>
      <c r="H48" s="28">
        <v>1</v>
      </c>
      <c r="I48" s="3"/>
    </row>
    <row r="49" spans="1:9" ht="12.6" customHeight="1">
      <c r="A49" s="4" t="s">
        <v>655</v>
      </c>
      <c r="B49" s="13" t="s">
        <v>656</v>
      </c>
      <c r="C49" s="29">
        <v>0</v>
      </c>
      <c r="D49" s="28">
        <v>3</v>
      </c>
      <c r="E49" s="30">
        <v>6.333333333333333</v>
      </c>
      <c r="F49" s="30">
        <v>4.9328828623162471</v>
      </c>
      <c r="G49" s="28">
        <v>12</v>
      </c>
      <c r="H49" s="28">
        <v>3</v>
      </c>
      <c r="I49" s="3"/>
    </row>
    <row r="50" spans="1:9" ht="12.6" customHeight="1">
      <c r="A50" s="4" t="s">
        <v>657</v>
      </c>
      <c r="B50" s="13" t="s">
        <v>658</v>
      </c>
      <c r="C50" s="29">
        <v>0</v>
      </c>
      <c r="D50" s="28">
        <v>13</v>
      </c>
      <c r="E50" s="30">
        <v>4.2307692307692308</v>
      </c>
      <c r="F50" s="30">
        <v>4.5488798282992366</v>
      </c>
      <c r="G50" s="28">
        <v>12</v>
      </c>
      <c r="H50" s="28">
        <v>1</v>
      </c>
      <c r="I50" s="3"/>
    </row>
    <row r="51" spans="1:9" ht="12.6" customHeight="1">
      <c r="A51" s="4" t="s">
        <v>659</v>
      </c>
      <c r="B51" s="13" t="s">
        <v>660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661</v>
      </c>
      <c r="B52" s="13" t="s">
        <v>662</v>
      </c>
      <c r="C52" s="29">
        <v>0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663</v>
      </c>
      <c r="B53" s="13" t="s">
        <v>664</v>
      </c>
      <c r="C53" s="29">
        <v>0</v>
      </c>
      <c r="D53" s="28">
        <v>2</v>
      </c>
      <c r="E53" s="30">
        <v>15</v>
      </c>
      <c r="F53" s="30">
        <v>4.2426406871192848</v>
      </c>
      <c r="G53" s="28">
        <v>18</v>
      </c>
      <c r="H53" s="28">
        <v>12</v>
      </c>
      <c r="I53" s="3"/>
    </row>
    <row r="54" spans="1:9" ht="12.6" customHeight="1">
      <c r="A54" s="4" t="s">
        <v>665</v>
      </c>
      <c r="B54" s="13" t="s">
        <v>666</v>
      </c>
      <c r="C54" s="29">
        <v>0</v>
      </c>
      <c r="D54" s="28">
        <v>5</v>
      </c>
      <c r="E54" s="30">
        <v>12.2</v>
      </c>
      <c r="F54" s="30">
        <v>8.1363382427231965</v>
      </c>
      <c r="G54" s="28">
        <v>24</v>
      </c>
      <c r="H54" s="28">
        <v>1</v>
      </c>
      <c r="I54" s="3"/>
    </row>
    <row r="55" spans="1:9" ht="12.6" customHeight="1">
      <c r="A55" s="4" t="s">
        <v>667</v>
      </c>
      <c r="B55" s="13" t="s">
        <v>668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669</v>
      </c>
      <c r="B56" s="13" t="s">
        <v>670</v>
      </c>
      <c r="C56" s="29">
        <v>0</v>
      </c>
      <c r="D56" s="28">
        <v>3</v>
      </c>
      <c r="E56" s="30">
        <v>5</v>
      </c>
      <c r="F56" s="30">
        <v>6.0827625302982193</v>
      </c>
      <c r="G56" s="28">
        <v>12</v>
      </c>
      <c r="H56" s="28">
        <v>1</v>
      </c>
      <c r="I56" s="3"/>
    </row>
    <row r="57" spans="1:9" ht="12.6" customHeight="1">
      <c r="A57" s="4" t="s">
        <v>671</v>
      </c>
      <c r="B57" s="13" t="s">
        <v>672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673</v>
      </c>
      <c r="B58" s="13" t="s">
        <v>674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675</v>
      </c>
      <c r="B59" s="13" t="s">
        <v>676</v>
      </c>
      <c r="C59" s="29">
        <v>0</v>
      </c>
      <c r="D59" s="28">
        <v>63</v>
      </c>
      <c r="E59" s="30">
        <v>6.4285714285714288</v>
      </c>
      <c r="F59" s="30">
        <v>6.2700370058955421</v>
      </c>
      <c r="G59" s="28">
        <v>24</v>
      </c>
      <c r="H59" s="28">
        <v>1</v>
      </c>
      <c r="I59" s="3"/>
    </row>
    <row r="60" spans="1:9" ht="12.6" customHeight="1">
      <c r="A60" s="4" t="s">
        <v>677</v>
      </c>
      <c r="B60" s="13" t="s">
        <v>678</v>
      </c>
      <c r="C60" s="29">
        <v>0</v>
      </c>
      <c r="D60" s="28">
        <v>102</v>
      </c>
      <c r="E60" s="30">
        <v>10.921568627450981</v>
      </c>
      <c r="F60" s="30">
        <v>9.6016564933367476</v>
      </c>
      <c r="G60" s="28">
        <v>50</v>
      </c>
      <c r="H60" s="28">
        <v>1</v>
      </c>
      <c r="I60" s="3"/>
    </row>
    <row r="61" spans="1:9" ht="12.6" customHeight="1">
      <c r="A61" s="4" t="s">
        <v>679</v>
      </c>
      <c r="B61" s="13" t="s">
        <v>680</v>
      </c>
      <c r="C61" s="29">
        <v>0</v>
      </c>
      <c r="D61" s="28">
        <v>4</v>
      </c>
      <c r="E61" s="30">
        <v>9</v>
      </c>
      <c r="F61" s="30">
        <v>13.391539617733779</v>
      </c>
      <c r="G61" s="28">
        <v>29</v>
      </c>
      <c r="H61" s="28">
        <v>1</v>
      </c>
      <c r="I61" s="3"/>
    </row>
    <row r="62" spans="1:9" ht="12.6" customHeight="1">
      <c r="A62" s="4" t="s">
        <v>681</v>
      </c>
      <c r="B62" s="13" t="s">
        <v>682</v>
      </c>
      <c r="C62" s="29">
        <v>0</v>
      </c>
      <c r="D62" s="28">
        <v>6</v>
      </c>
      <c r="E62" s="30">
        <v>4.666666666666667</v>
      </c>
      <c r="F62" s="30">
        <v>3.9832984656772417</v>
      </c>
      <c r="G62" s="28">
        <v>12</v>
      </c>
      <c r="H62" s="28">
        <v>1</v>
      </c>
      <c r="I62" s="3"/>
    </row>
    <row r="63" spans="1:9" ht="12.6" customHeight="1">
      <c r="A63" s="4" t="s">
        <v>683</v>
      </c>
      <c r="B63" s="13" t="s">
        <v>684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685</v>
      </c>
      <c r="B64" s="13" t="s">
        <v>686</v>
      </c>
      <c r="C64" s="29">
        <v>0</v>
      </c>
      <c r="D64" s="28">
        <v>9</v>
      </c>
      <c r="E64" s="30">
        <v>5.1111111111111107</v>
      </c>
      <c r="F64" s="30">
        <v>7.9127183136461463</v>
      </c>
      <c r="G64" s="28">
        <v>24</v>
      </c>
      <c r="H64" s="28">
        <v>1</v>
      </c>
      <c r="I64" s="3"/>
    </row>
    <row r="65" spans="1:9" ht="12.6" customHeight="1">
      <c r="A65" s="4" t="s">
        <v>687</v>
      </c>
      <c r="B65" s="13" t="s">
        <v>688</v>
      </c>
      <c r="C65" s="29">
        <v>0</v>
      </c>
      <c r="D65" s="28">
        <v>25</v>
      </c>
      <c r="E65" s="30">
        <v>6.08</v>
      </c>
      <c r="F65" s="30">
        <v>4.6897050369221871</v>
      </c>
      <c r="G65" s="28">
        <v>14</v>
      </c>
      <c r="H65" s="28">
        <v>1</v>
      </c>
      <c r="I65" s="3"/>
    </row>
    <row r="66" spans="1:9" ht="12.6" customHeight="1">
      <c r="A66" s="4" t="s">
        <v>689</v>
      </c>
      <c r="B66" s="13" t="s">
        <v>2055</v>
      </c>
      <c r="C66" s="29">
        <v>0</v>
      </c>
      <c r="D66" s="28">
        <v>0</v>
      </c>
      <c r="E66" s="30" t="s">
        <v>961</v>
      </c>
      <c r="F66" s="30" t="s">
        <v>961</v>
      </c>
      <c r="G66" s="28" t="s">
        <v>961</v>
      </c>
      <c r="H66" s="28" t="s">
        <v>961</v>
      </c>
      <c r="I66" s="3"/>
    </row>
    <row r="67" spans="1:9" ht="12.6" customHeight="1">
      <c r="A67" s="4" t="s">
        <v>2056</v>
      </c>
      <c r="B67" s="13" t="s">
        <v>2057</v>
      </c>
      <c r="C67" s="29">
        <v>0</v>
      </c>
      <c r="D67" s="28">
        <v>4</v>
      </c>
      <c r="E67" s="30">
        <v>10.75</v>
      </c>
      <c r="F67" s="30">
        <v>2.5</v>
      </c>
      <c r="G67" s="28">
        <v>12</v>
      </c>
      <c r="H67" s="28">
        <v>7</v>
      </c>
      <c r="I67" s="3"/>
    </row>
    <row r="68" spans="1:9" ht="12.6" customHeight="1">
      <c r="A68" s="4" t="s">
        <v>2058</v>
      </c>
      <c r="B68" s="13" t="s">
        <v>2059</v>
      </c>
      <c r="C68" s="29">
        <v>0</v>
      </c>
      <c r="D68" s="28">
        <v>47</v>
      </c>
      <c r="E68" s="30">
        <v>7.4042553191489358</v>
      </c>
      <c r="F68" s="30">
        <v>7.0299346724284995</v>
      </c>
      <c r="G68" s="28">
        <v>28</v>
      </c>
      <c r="H68" s="28">
        <v>1</v>
      </c>
      <c r="I68" s="3"/>
    </row>
    <row r="69" spans="1:9" ht="12.6" customHeight="1">
      <c r="A69" s="4" t="s">
        <v>2060</v>
      </c>
      <c r="B69" s="13" t="s">
        <v>2061</v>
      </c>
      <c r="C69" s="29">
        <v>0</v>
      </c>
      <c r="D69" s="28">
        <v>20</v>
      </c>
      <c r="E69" s="30">
        <v>8.75</v>
      </c>
      <c r="F69" s="30">
        <v>11.233760208454363</v>
      </c>
      <c r="G69" s="28">
        <v>48</v>
      </c>
      <c r="H69" s="28">
        <v>1</v>
      </c>
      <c r="I69" s="3"/>
    </row>
    <row r="70" spans="1:9" ht="12.6" customHeight="1">
      <c r="A70" s="4" t="s">
        <v>2062</v>
      </c>
      <c r="B70" s="13" t="s">
        <v>2063</v>
      </c>
      <c r="C70" s="29">
        <v>0</v>
      </c>
      <c r="D70" s="28">
        <v>21</v>
      </c>
      <c r="E70" s="30">
        <v>2.6666666666666665</v>
      </c>
      <c r="F70" s="30">
        <v>5.0232791414904803</v>
      </c>
      <c r="G70" s="28">
        <v>24</v>
      </c>
      <c r="H70" s="28">
        <v>1</v>
      </c>
      <c r="I70" s="3"/>
    </row>
    <row r="71" spans="1:9" ht="12.6" customHeight="1">
      <c r="A71" s="4" t="s">
        <v>2064</v>
      </c>
      <c r="B71" s="13" t="s">
        <v>2065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2066</v>
      </c>
      <c r="B72" s="13" t="s">
        <v>2067</v>
      </c>
      <c r="C72" s="29">
        <v>0</v>
      </c>
      <c r="D72" s="28">
        <v>3</v>
      </c>
      <c r="E72" s="30">
        <v>1.6666666666666667</v>
      </c>
      <c r="F72" s="30">
        <v>1.1547005383792515</v>
      </c>
      <c r="G72" s="28">
        <v>3</v>
      </c>
      <c r="H72" s="28">
        <v>1</v>
      </c>
      <c r="I72" s="3"/>
    </row>
    <row r="73" spans="1:9" ht="12.6" customHeight="1">
      <c r="A73" s="4" t="s">
        <v>2068</v>
      </c>
      <c r="B73" s="13" t="s">
        <v>2069</v>
      </c>
      <c r="C73" s="29">
        <v>0</v>
      </c>
      <c r="D73" s="28">
        <v>24</v>
      </c>
      <c r="E73" s="30">
        <v>4.291666666666667</v>
      </c>
      <c r="F73" s="30">
        <v>4.7409333759674706</v>
      </c>
      <c r="G73" s="28">
        <v>12</v>
      </c>
      <c r="H73" s="28">
        <v>1</v>
      </c>
      <c r="I73" s="3"/>
    </row>
    <row r="74" spans="1:9" ht="12.6" customHeight="1">
      <c r="A74" s="4" t="s">
        <v>2070</v>
      </c>
      <c r="B74" s="13" t="s">
        <v>2071</v>
      </c>
      <c r="C74" s="29">
        <v>0</v>
      </c>
      <c r="D74" s="28">
        <v>2</v>
      </c>
      <c r="E74" s="30">
        <v>1</v>
      </c>
      <c r="F74" s="30">
        <v>0</v>
      </c>
      <c r="G74" s="28">
        <v>1</v>
      </c>
      <c r="H74" s="28">
        <v>1</v>
      </c>
      <c r="I74" s="3"/>
    </row>
    <row r="75" spans="1:9" ht="12.6" customHeight="1">
      <c r="A75" s="4" t="s">
        <v>2072</v>
      </c>
      <c r="B75" s="13" t="s">
        <v>2073</v>
      </c>
      <c r="C75" s="29">
        <v>0</v>
      </c>
      <c r="D75" s="28">
        <v>0</v>
      </c>
      <c r="E75" s="30" t="s">
        <v>961</v>
      </c>
      <c r="F75" s="30" t="s">
        <v>961</v>
      </c>
      <c r="G75" s="28" t="s">
        <v>961</v>
      </c>
      <c r="H75" s="28" t="s">
        <v>961</v>
      </c>
      <c r="I75" s="3"/>
    </row>
    <row r="76" spans="1:9" ht="12.6" customHeight="1">
      <c r="A76" s="4" t="s">
        <v>2074</v>
      </c>
      <c r="B76" s="13" t="s">
        <v>2075</v>
      </c>
      <c r="C76" s="29">
        <v>0</v>
      </c>
      <c r="D76" s="28">
        <v>38</v>
      </c>
      <c r="E76" s="30">
        <v>5.8947368421052628</v>
      </c>
      <c r="F76" s="30">
        <v>5.2080471708963669</v>
      </c>
      <c r="G76" s="28">
        <v>24</v>
      </c>
      <c r="H76" s="28">
        <v>1</v>
      </c>
      <c r="I76" s="3"/>
    </row>
    <row r="77" spans="1:9" ht="12.6" customHeight="1">
      <c r="A77" s="4" t="s">
        <v>2076</v>
      </c>
      <c r="B77" s="13" t="s">
        <v>2077</v>
      </c>
      <c r="C77" s="29">
        <v>0</v>
      </c>
      <c r="D77" s="28">
        <v>34</v>
      </c>
      <c r="E77" s="30">
        <v>6.382352941176471</v>
      </c>
      <c r="F77" s="30">
        <v>6.5366783608243928</v>
      </c>
      <c r="G77" s="28">
        <v>24</v>
      </c>
      <c r="H77" s="28">
        <v>1</v>
      </c>
      <c r="I77" s="3"/>
    </row>
    <row r="78" spans="1:9" ht="12.6" customHeight="1">
      <c r="A78" s="145" t="s">
        <v>2078</v>
      </c>
      <c r="B78" s="13" t="s">
        <v>2079</v>
      </c>
      <c r="C78" s="29">
        <v>0</v>
      </c>
      <c r="D78" s="28">
        <v>279</v>
      </c>
      <c r="E78" s="30">
        <v>10.372759856630825</v>
      </c>
      <c r="F78" s="30">
        <v>15.154270592012558</v>
      </c>
      <c r="G78" s="28">
        <v>147</v>
      </c>
      <c r="H78" s="28">
        <v>1</v>
      </c>
      <c r="I78" s="3"/>
    </row>
    <row r="79" spans="1:9" ht="12.6" customHeight="1">
      <c r="A79" s="4" t="s">
        <v>2080</v>
      </c>
      <c r="B79" s="13" t="s">
        <v>2081</v>
      </c>
      <c r="C79" s="29">
        <v>0</v>
      </c>
      <c r="D79" s="28">
        <v>0</v>
      </c>
      <c r="E79" s="30" t="s">
        <v>961</v>
      </c>
      <c r="F79" s="30" t="s">
        <v>961</v>
      </c>
      <c r="G79" s="28" t="s">
        <v>961</v>
      </c>
      <c r="H79" s="28" t="s">
        <v>961</v>
      </c>
      <c r="I79" s="3"/>
    </row>
    <row r="80" spans="1:9" ht="12.6" customHeight="1">
      <c r="A80" s="4" t="s">
        <v>2082</v>
      </c>
      <c r="B80" s="13" t="s">
        <v>2083</v>
      </c>
      <c r="C80" s="29">
        <v>0</v>
      </c>
      <c r="D80" s="28">
        <v>12</v>
      </c>
      <c r="E80" s="30">
        <v>2.0833333333333335</v>
      </c>
      <c r="F80" s="30">
        <v>1.4433756729740645</v>
      </c>
      <c r="G80" s="28">
        <v>4</v>
      </c>
      <c r="H80" s="28">
        <v>1</v>
      </c>
      <c r="I80" s="3"/>
    </row>
    <row r="81" spans="1:9" ht="12.6" customHeight="1">
      <c r="A81" s="145" t="s">
        <v>2084</v>
      </c>
      <c r="B81" s="13" t="s">
        <v>2085</v>
      </c>
      <c r="C81" s="29">
        <v>0</v>
      </c>
      <c r="D81" s="28">
        <v>2</v>
      </c>
      <c r="E81" s="30">
        <v>1.5</v>
      </c>
      <c r="F81" s="30">
        <v>0.70710678118654757</v>
      </c>
      <c r="G81" s="28">
        <v>2</v>
      </c>
      <c r="H81" s="28">
        <v>1</v>
      </c>
      <c r="I81" s="3"/>
    </row>
    <row r="82" spans="1:9" ht="12.6" customHeight="1">
      <c r="A82" s="4" t="s">
        <v>2086</v>
      </c>
      <c r="B82" s="13" t="s">
        <v>2087</v>
      </c>
      <c r="C82" s="29">
        <v>0</v>
      </c>
      <c r="D82" s="28">
        <v>141</v>
      </c>
      <c r="E82" s="30">
        <v>7.1205673758865249</v>
      </c>
      <c r="F82" s="30">
        <v>7.8070253867955959</v>
      </c>
      <c r="G82" s="28">
        <v>53</v>
      </c>
      <c r="H82" s="28">
        <v>1</v>
      </c>
      <c r="I82" s="3"/>
    </row>
    <row r="83" spans="1:9" ht="12.6" customHeight="1">
      <c r="A83" s="4" t="s">
        <v>2088</v>
      </c>
      <c r="B83" s="13" t="s">
        <v>2089</v>
      </c>
      <c r="C83" s="29">
        <v>0</v>
      </c>
      <c r="D83" s="28">
        <v>572</v>
      </c>
      <c r="E83" s="30">
        <v>8.634615384615385</v>
      </c>
      <c r="F83" s="30">
        <v>8.372734773813006</v>
      </c>
      <c r="G83" s="28">
        <v>72</v>
      </c>
      <c r="H83" s="28">
        <v>1</v>
      </c>
      <c r="I83" s="3"/>
    </row>
    <row r="84" spans="1:9" ht="12.6" customHeight="1">
      <c r="A84" s="145" t="s">
        <v>2090</v>
      </c>
      <c r="B84" s="13" t="s">
        <v>2091</v>
      </c>
      <c r="C84" s="29">
        <v>0</v>
      </c>
      <c r="D84" s="28">
        <v>147</v>
      </c>
      <c r="E84" s="30">
        <v>13.863945578231293</v>
      </c>
      <c r="F84" s="30">
        <v>42.107435886414706</v>
      </c>
      <c r="G84" s="28">
        <v>365</v>
      </c>
      <c r="H84" s="28">
        <v>1</v>
      </c>
      <c r="I84" s="3"/>
    </row>
    <row r="85" spans="1:9" ht="12.6" customHeight="1">
      <c r="A85" s="4" t="s">
        <v>2092</v>
      </c>
      <c r="B85" s="13" t="s">
        <v>2093</v>
      </c>
      <c r="C85" s="29">
        <v>0</v>
      </c>
      <c r="D85" s="28">
        <v>579</v>
      </c>
      <c r="E85" s="30">
        <v>6.6390328151986182</v>
      </c>
      <c r="F85" s="30">
        <v>7.3923131611575901</v>
      </c>
      <c r="G85" s="28">
        <v>52</v>
      </c>
      <c r="H85" s="28">
        <v>1</v>
      </c>
      <c r="I85" s="3"/>
    </row>
    <row r="86" spans="1:9" ht="12.6" customHeight="1">
      <c r="A86" s="4" t="s">
        <v>2094</v>
      </c>
      <c r="B86" s="13" t="s">
        <v>2095</v>
      </c>
      <c r="C86" s="29">
        <v>0</v>
      </c>
      <c r="D86" s="28">
        <v>97</v>
      </c>
      <c r="E86" s="30">
        <v>7.1855670103092786</v>
      </c>
      <c r="F86" s="30">
        <v>4.5787778047822991</v>
      </c>
      <c r="G86" s="28">
        <v>24</v>
      </c>
      <c r="H86" s="28">
        <v>1</v>
      </c>
      <c r="I86" s="3"/>
    </row>
    <row r="87" spans="1:9" ht="12.6" customHeight="1">
      <c r="A87" s="4" t="s">
        <v>2096</v>
      </c>
      <c r="B87" s="13" t="s">
        <v>2097</v>
      </c>
      <c r="C87" s="29">
        <v>0</v>
      </c>
      <c r="D87" s="28">
        <v>86</v>
      </c>
      <c r="E87" s="30">
        <v>9.9302325581395348</v>
      </c>
      <c r="F87" s="30">
        <v>5.3573274673422064</v>
      </c>
      <c r="G87" s="28">
        <v>24</v>
      </c>
      <c r="H87" s="28">
        <v>1</v>
      </c>
      <c r="I87" s="3"/>
    </row>
    <row r="88" spans="1:9" ht="12.6" customHeight="1">
      <c r="A88" s="4" t="s">
        <v>2008</v>
      </c>
      <c r="B88" s="13" t="s">
        <v>2009</v>
      </c>
      <c r="C88" s="29">
        <v>0</v>
      </c>
      <c r="D88" s="28">
        <v>234</v>
      </c>
      <c r="E88" s="30">
        <v>6.7264957264957266</v>
      </c>
      <c r="F88" s="30">
        <v>6.6798318341556833</v>
      </c>
      <c r="G88" s="28">
        <v>52</v>
      </c>
      <c r="H88" s="28">
        <v>1</v>
      </c>
      <c r="I88" s="3"/>
    </row>
    <row r="89" spans="1:9" ht="12.6" customHeight="1">
      <c r="A89" s="4" t="s">
        <v>2010</v>
      </c>
      <c r="B89" s="13" t="s">
        <v>2011</v>
      </c>
      <c r="C89" s="29">
        <v>0</v>
      </c>
      <c r="D89" s="28">
        <v>1</v>
      </c>
      <c r="E89" s="30">
        <v>4</v>
      </c>
      <c r="F89" s="30" t="s">
        <v>961</v>
      </c>
      <c r="G89" s="28">
        <v>4</v>
      </c>
      <c r="H89" s="28">
        <v>4</v>
      </c>
      <c r="I89" s="3"/>
    </row>
    <row r="90" spans="1:9" ht="12.6" customHeight="1">
      <c r="A90" s="4" t="s">
        <v>2012</v>
      </c>
      <c r="B90" s="13" t="s">
        <v>2013</v>
      </c>
      <c r="C90" s="29">
        <v>0</v>
      </c>
      <c r="D90" s="28">
        <v>0</v>
      </c>
      <c r="E90" s="30" t="s">
        <v>961</v>
      </c>
      <c r="F90" s="30" t="s">
        <v>961</v>
      </c>
      <c r="G90" s="28" t="s">
        <v>961</v>
      </c>
      <c r="H90" s="28" t="s">
        <v>961</v>
      </c>
      <c r="I90" s="3"/>
    </row>
    <row r="91" spans="1:9" ht="12.6" customHeight="1">
      <c r="A91" s="4" t="s">
        <v>2014</v>
      </c>
      <c r="B91" s="13" t="s">
        <v>2015</v>
      </c>
      <c r="C91" s="29">
        <v>0</v>
      </c>
      <c r="D91" s="28">
        <v>107</v>
      </c>
      <c r="E91" s="30">
        <v>8.7102803738317753</v>
      </c>
      <c r="F91" s="30">
        <v>6.3869107685900808</v>
      </c>
      <c r="G91" s="28">
        <v>25</v>
      </c>
      <c r="H91" s="28">
        <v>1</v>
      </c>
      <c r="I91" s="3"/>
    </row>
    <row r="92" spans="1:9" ht="12.6" customHeight="1">
      <c r="A92" s="145" t="s">
        <v>2016</v>
      </c>
      <c r="B92" s="13" t="s">
        <v>2017</v>
      </c>
      <c r="C92" s="29">
        <v>0</v>
      </c>
      <c r="D92" s="28">
        <v>0</v>
      </c>
      <c r="E92" s="30" t="s">
        <v>961</v>
      </c>
      <c r="F92" s="30" t="s">
        <v>961</v>
      </c>
      <c r="G92" s="28" t="s">
        <v>961</v>
      </c>
      <c r="H92" s="28" t="s">
        <v>961</v>
      </c>
      <c r="I92" s="3"/>
    </row>
    <row r="93" spans="1:9" ht="12.6" customHeight="1">
      <c r="A93" s="4" t="s">
        <v>2018</v>
      </c>
      <c r="B93" s="13" t="s">
        <v>2019</v>
      </c>
      <c r="C93" s="29">
        <v>0</v>
      </c>
      <c r="D93" s="28">
        <v>159</v>
      </c>
      <c r="E93" s="30">
        <v>9.515723270440251</v>
      </c>
      <c r="F93" s="30">
        <v>5.9861182726011171</v>
      </c>
      <c r="G93" s="28">
        <v>52</v>
      </c>
      <c r="H93" s="28">
        <v>1</v>
      </c>
      <c r="I93" s="3"/>
    </row>
    <row r="94" spans="1:9" ht="12.6" customHeight="1">
      <c r="A94" s="145" t="s">
        <v>3181</v>
      </c>
      <c r="B94" s="13" t="s">
        <v>3182</v>
      </c>
      <c r="C94" s="29">
        <v>0</v>
      </c>
      <c r="D94" s="28">
        <v>59</v>
      </c>
      <c r="E94" s="30">
        <v>10.508474576271187</v>
      </c>
      <c r="F94" s="30">
        <v>6.4684189864825017</v>
      </c>
      <c r="G94" s="28">
        <v>25</v>
      </c>
      <c r="H94" s="28">
        <v>1</v>
      </c>
      <c r="I94" s="3"/>
    </row>
    <row r="95" spans="1:9" ht="12.6" customHeight="1">
      <c r="A95" s="4" t="s">
        <v>3183</v>
      </c>
      <c r="B95" s="13" t="s">
        <v>3184</v>
      </c>
      <c r="C95" s="29">
        <v>0</v>
      </c>
      <c r="D95" s="28">
        <v>5</v>
      </c>
      <c r="E95" s="30">
        <v>12.4</v>
      </c>
      <c r="F95" s="30">
        <v>7.7974354758471707</v>
      </c>
      <c r="G95" s="28">
        <v>24</v>
      </c>
      <c r="H95" s="28">
        <v>2</v>
      </c>
      <c r="I95" s="3"/>
    </row>
    <row r="96" spans="1:9" ht="12.6" customHeight="1">
      <c r="A96" s="4" t="s">
        <v>3185</v>
      </c>
      <c r="B96" s="13" t="s">
        <v>3186</v>
      </c>
      <c r="C96" s="29">
        <v>0</v>
      </c>
      <c r="D96" s="28">
        <v>15</v>
      </c>
      <c r="E96" s="30">
        <v>14</v>
      </c>
      <c r="F96" s="30">
        <v>16.348875015905964</v>
      </c>
      <c r="G96" s="28">
        <v>53</v>
      </c>
      <c r="H96" s="28">
        <v>1</v>
      </c>
      <c r="I96" s="3"/>
    </row>
    <row r="97" spans="1:9" ht="12.6" customHeight="1">
      <c r="A97" s="145" t="s">
        <v>3187</v>
      </c>
      <c r="B97" s="13" t="s">
        <v>3188</v>
      </c>
      <c r="C97" s="29">
        <v>0</v>
      </c>
      <c r="D97" s="28">
        <v>1</v>
      </c>
      <c r="E97" s="30">
        <v>12</v>
      </c>
      <c r="F97" s="30" t="s">
        <v>961</v>
      </c>
      <c r="G97" s="28">
        <v>12</v>
      </c>
      <c r="H97" s="28">
        <v>12</v>
      </c>
      <c r="I97" s="3"/>
    </row>
    <row r="98" spans="1:9" ht="12.6" customHeight="1">
      <c r="A98" s="4" t="s">
        <v>3189</v>
      </c>
      <c r="B98" s="13" t="s">
        <v>3190</v>
      </c>
      <c r="C98" s="29">
        <v>0</v>
      </c>
      <c r="D98" s="28">
        <v>1</v>
      </c>
      <c r="E98" s="30">
        <v>1</v>
      </c>
      <c r="F98" s="30" t="s">
        <v>961</v>
      </c>
      <c r="G98" s="28">
        <v>1</v>
      </c>
      <c r="H98" s="28">
        <v>1</v>
      </c>
      <c r="I98" s="3"/>
    </row>
    <row r="99" spans="1:9" ht="12.6" customHeight="1">
      <c r="A99" s="145" t="s">
        <v>3191</v>
      </c>
      <c r="B99" s="13" t="s">
        <v>3192</v>
      </c>
      <c r="C99" s="29">
        <v>0</v>
      </c>
      <c r="D99" s="28">
        <v>22</v>
      </c>
      <c r="E99" s="30">
        <v>8.545454545454545</v>
      </c>
      <c r="F99" s="30">
        <v>5.8287242149569902</v>
      </c>
      <c r="G99" s="28">
        <v>22</v>
      </c>
      <c r="H99" s="28">
        <v>1</v>
      </c>
      <c r="I99" s="3"/>
    </row>
    <row r="100" spans="1:9" ht="12.6" customHeight="1">
      <c r="A100" s="4" t="s">
        <v>3193</v>
      </c>
      <c r="B100" s="13" t="s">
        <v>3194</v>
      </c>
      <c r="C100" s="29">
        <v>0</v>
      </c>
      <c r="D100" s="28">
        <v>388</v>
      </c>
      <c r="E100" s="30">
        <v>6.7061855670103094</v>
      </c>
      <c r="F100" s="30">
        <v>7.5401603754455868</v>
      </c>
      <c r="G100" s="28">
        <v>69</v>
      </c>
      <c r="H100" s="28">
        <v>1</v>
      </c>
      <c r="I100" s="3"/>
    </row>
    <row r="101" spans="1:9" ht="12.6" customHeight="1">
      <c r="A101" s="4" t="s">
        <v>3195</v>
      </c>
      <c r="B101" s="13" t="s">
        <v>3196</v>
      </c>
      <c r="C101" s="29">
        <v>0</v>
      </c>
      <c r="D101" s="28">
        <v>45</v>
      </c>
      <c r="E101" s="30">
        <v>10.066666666666666</v>
      </c>
      <c r="F101" s="30">
        <v>5.382632002350455</v>
      </c>
      <c r="G101" s="28">
        <v>24</v>
      </c>
      <c r="H101" s="28">
        <v>1</v>
      </c>
      <c r="I101" s="3"/>
    </row>
    <row r="102" spans="1:9" ht="12.6" customHeight="1">
      <c r="A102" s="4" t="s">
        <v>3197</v>
      </c>
      <c r="B102" s="13" t="s">
        <v>3198</v>
      </c>
      <c r="C102" s="29">
        <v>0</v>
      </c>
      <c r="D102" s="28">
        <v>38</v>
      </c>
      <c r="E102" s="30">
        <v>6.9473684210526319</v>
      </c>
      <c r="F102" s="30">
        <v>6.9162846158630913</v>
      </c>
      <c r="G102" s="28">
        <v>24</v>
      </c>
      <c r="H102" s="28">
        <v>1</v>
      </c>
      <c r="I102" s="3"/>
    </row>
    <row r="103" spans="1:9" ht="12.6" customHeight="1">
      <c r="A103" s="4" t="s">
        <v>3199</v>
      </c>
      <c r="B103" s="13" t="s">
        <v>3200</v>
      </c>
      <c r="C103" s="29">
        <v>0</v>
      </c>
      <c r="D103" s="28">
        <v>36</v>
      </c>
      <c r="E103" s="30">
        <v>4.0555555555555554</v>
      </c>
      <c r="F103" s="30">
        <v>3.861490788686555</v>
      </c>
      <c r="G103" s="28">
        <v>12</v>
      </c>
      <c r="H103" s="28">
        <v>1</v>
      </c>
      <c r="I103" s="3"/>
    </row>
    <row r="104" spans="1:9" ht="12.6" customHeight="1">
      <c r="A104" s="4" t="s">
        <v>3201</v>
      </c>
      <c r="B104" s="13" t="s">
        <v>3202</v>
      </c>
      <c r="C104" s="29">
        <v>0</v>
      </c>
      <c r="D104" s="28">
        <v>3</v>
      </c>
      <c r="E104" s="30">
        <v>6</v>
      </c>
      <c r="F104" s="30">
        <v>5.2915026221291814</v>
      </c>
      <c r="G104" s="28">
        <v>12</v>
      </c>
      <c r="H104" s="28">
        <v>2</v>
      </c>
      <c r="I104" s="3"/>
    </row>
    <row r="105" spans="1:9" ht="12.6" customHeight="1">
      <c r="A105" s="4" t="s">
        <v>3203</v>
      </c>
      <c r="B105" s="4" t="s">
        <v>3204</v>
      </c>
      <c r="C105" s="28">
        <v>0</v>
      </c>
      <c r="D105" s="135">
        <v>5157</v>
      </c>
      <c r="E105" s="185">
        <v>10.553422532480123</v>
      </c>
      <c r="F105" s="185">
        <v>9.833707843335608</v>
      </c>
      <c r="G105" s="135">
        <v>302</v>
      </c>
      <c r="H105" s="135">
        <v>1</v>
      </c>
      <c r="I105" s="8"/>
    </row>
    <row r="106" spans="1:9" ht="12.6" customHeight="1">
      <c r="A106" s="4" t="s">
        <v>3205</v>
      </c>
      <c r="B106" s="4" t="s">
        <v>3206</v>
      </c>
      <c r="C106" s="28">
        <v>0</v>
      </c>
      <c r="D106" s="135">
        <v>1732</v>
      </c>
      <c r="E106" s="185">
        <v>29.116628175519629</v>
      </c>
      <c r="F106" s="185">
        <v>22.500252788984277</v>
      </c>
      <c r="G106" s="135">
        <v>280</v>
      </c>
      <c r="H106" s="135">
        <v>1</v>
      </c>
      <c r="I106" s="8"/>
    </row>
    <row r="107" spans="1:9" ht="12.6" customHeight="1">
      <c r="A107" s="4" t="s">
        <v>3207</v>
      </c>
      <c r="B107" s="4" t="s">
        <v>3208</v>
      </c>
      <c r="C107" s="28">
        <v>0</v>
      </c>
      <c r="D107" s="135">
        <v>123</v>
      </c>
      <c r="E107" s="185">
        <v>9.4715447154471537</v>
      </c>
      <c r="F107" s="185">
        <v>9.8024128873440013</v>
      </c>
      <c r="G107" s="135">
        <v>72</v>
      </c>
      <c r="H107" s="135">
        <v>1</v>
      </c>
      <c r="I107" s="3"/>
    </row>
    <row r="108" spans="1:9" ht="12.6" customHeight="1">
      <c r="A108" s="4" t="s">
        <v>3209</v>
      </c>
      <c r="B108" s="4" t="s">
        <v>3210</v>
      </c>
      <c r="C108" s="28">
        <v>0</v>
      </c>
      <c r="D108" s="135">
        <v>948</v>
      </c>
      <c r="E108" s="185">
        <v>8.504219409282701</v>
      </c>
      <c r="F108" s="185">
        <v>7.4981858504508718</v>
      </c>
      <c r="G108" s="135">
        <v>147</v>
      </c>
      <c r="H108" s="135">
        <v>1</v>
      </c>
      <c r="I108" s="3"/>
    </row>
    <row r="109" spans="1:9" ht="12.6" customHeight="1">
      <c r="A109" s="4" t="s">
        <v>3211</v>
      </c>
      <c r="B109" s="4" t="s">
        <v>3212</v>
      </c>
      <c r="C109" s="28">
        <v>0</v>
      </c>
      <c r="D109" s="135">
        <v>5</v>
      </c>
      <c r="E109" s="185">
        <v>10</v>
      </c>
      <c r="F109" s="185">
        <v>4.4721359549995796</v>
      </c>
      <c r="G109" s="135">
        <v>12</v>
      </c>
      <c r="H109" s="135">
        <v>2</v>
      </c>
      <c r="I109" s="3"/>
    </row>
    <row r="110" spans="1:9" ht="12.6" customHeight="1">
      <c r="A110" s="4" t="s">
        <v>3213</v>
      </c>
      <c r="B110" s="13" t="s">
        <v>3214</v>
      </c>
      <c r="C110" s="29">
        <v>0</v>
      </c>
      <c r="D110" s="135">
        <v>139</v>
      </c>
      <c r="E110" s="185">
        <v>9.6762589928057547</v>
      </c>
      <c r="F110" s="185">
        <v>6.5233314012180781</v>
      </c>
      <c r="G110" s="135">
        <v>48</v>
      </c>
      <c r="H110" s="135">
        <v>1</v>
      </c>
    </row>
    <row r="111" spans="1:9" ht="12.6" customHeight="1">
      <c r="A111" s="105" t="s">
        <v>3215</v>
      </c>
      <c r="B111" s="13" t="s">
        <v>3216</v>
      </c>
      <c r="C111" s="29">
        <v>0</v>
      </c>
      <c r="D111" s="135">
        <v>10</v>
      </c>
      <c r="E111" s="185">
        <v>7.1</v>
      </c>
      <c r="F111" s="185">
        <v>7.6804224420853888</v>
      </c>
      <c r="G111" s="135">
        <v>24</v>
      </c>
      <c r="H111" s="135">
        <v>1</v>
      </c>
    </row>
    <row r="112" spans="1:9" ht="12.6" customHeight="1">
      <c r="A112" s="105"/>
      <c r="B112" s="13" t="s">
        <v>3217</v>
      </c>
      <c r="C112" s="29">
        <f>SUM(C7:C111)</f>
        <v>0</v>
      </c>
      <c r="D112" s="135">
        <v>12899</v>
      </c>
      <c r="E112" s="185">
        <v>12.147685867121483</v>
      </c>
      <c r="F112" s="185">
        <v>14.700165711682741</v>
      </c>
      <c r="G112" s="135">
        <v>365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8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1570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325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3218</v>
      </c>
      <c r="B7" s="13" t="s">
        <v>3219</v>
      </c>
      <c r="C7" s="29">
        <v>0</v>
      </c>
      <c r="D7" s="28">
        <v>18</v>
      </c>
      <c r="E7" s="30">
        <v>25.055555555555557</v>
      </c>
      <c r="F7" s="30">
        <v>22.443320039136033</v>
      </c>
      <c r="G7" s="28">
        <v>78</v>
      </c>
      <c r="H7" s="28">
        <v>1</v>
      </c>
      <c r="I7" s="3"/>
    </row>
    <row r="8" spans="1:9" ht="12.6" customHeight="1">
      <c r="A8" s="4" t="s">
        <v>3220</v>
      </c>
      <c r="B8" s="13" t="s">
        <v>3167</v>
      </c>
      <c r="C8" s="29">
        <v>1</v>
      </c>
      <c r="D8" s="28">
        <v>70</v>
      </c>
      <c r="E8" s="30">
        <v>12.614285714285714</v>
      </c>
      <c r="F8" s="30">
        <v>20.233630246712096</v>
      </c>
      <c r="G8" s="28">
        <v>156</v>
      </c>
      <c r="H8" s="28">
        <v>1</v>
      </c>
      <c r="I8" s="3"/>
    </row>
    <row r="9" spans="1:9" ht="12.6" customHeight="1">
      <c r="A9" s="4" t="s">
        <v>3221</v>
      </c>
      <c r="B9" s="13" t="s">
        <v>3222</v>
      </c>
      <c r="C9" s="29">
        <v>1</v>
      </c>
      <c r="D9" s="28">
        <v>247</v>
      </c>
      <c r="E9" s="30">
        <v>28.506072874493928</v>
      </c>
      <c r="F9" s="30">
        <v>67.248832337633601</v>
      </c>
      <c r="G9" s="28">
        <v>365</v>
      </c>
      <c r="H9" s="28">
        <v>1</v>
      </c>
      <c r="I9" s="3"/>
    </row>
    <row r="10" spans="1:9" ht="12.6" customHeight="1">
      <c r="A10" s="4" t="s">
        <v>3223</v>
      </c>
      <c r="B10" s="13" t="s">
        <v>3224</v>
      </c>
      <c r="C10" s="29">
        <v>0</v>
      </c>
      <c r="D10" s="28">
        <v>97</v>
      </c>
      <c r="E10" s="30">
        <v>22.824742268041238</v>
      </c>
      <c r="F10" s="30">
        <v>45.969421518838281</v>
      </c>
      <c r="G10" s="28">
        <v>365</v>
      </c>
      <c r="H10" s="28">
        <v>1</v>
      </c>
      <c r="I10" s="3"/>
    </row>
    <row r="11" spans="1:9" ht="12.6" customHeight="1">
      <c r="A11" s="4" t="s">
        <v>3225</v>
      </c>
      <c r="B11" s="13" t="s">
        <v>10028</v>
      </c>
      <c r="C11" s="29">
        <v>0</v>
      </c>
      <c r="D11" s="28">
        <v>122</v>
      </c>
      <c r="E11" s="30">
        <v>24.885245901639344</v>
      </c>
      <c r="F11" s="30">
        <v>60.966620961200036</v>
      </c>
      <c r="G11" s="28">
        <v>365</v>
      </c>
      <c r="H11" s="28">
        <v>1</v>
      </c>
      <c r="I11" s="3"/>
    </row>
    <row r="12" spans="1:9" ht="12.6" customHeight="1">
      <c r="A12" s="4" t="s">
        <v>10029</v>
      </c>
      <c r="B12" s="13" t="s">
        <v>10030</v>
      </c>
      <c r="C12" s="29">
        <v>2</v>
      </c>
      <c r="D12" s="28">
        <v>56</v>
      </c>
      <c r="E12" s="30">
        <v>55.267857142857146</v>
      </c>
      <c r="F12" s="30">
        <v>189.05492141620729</v>
      </c>
      <c r="G12" s="28">
        <v>999</v>
      </c>
      <c r="H12" s="28">
        <v>1</v>
      </c>
      <c r="I12" s="3"/>
    </row>
    <row r="13" spans="1:9" ht="12.6" customHeight="1">
      <c r="A13" s="4" t="s">
        <v>10031</v>
      </c>
      <c r="B13" s="13" t="s">
        <v>10032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10033</v>
      </c>
      <c r="B14" s="13" t="s">
        <v>10034</v>
      </c>
      <c r="C14" s="29">
        <v>0</v>
      </c>
      <c r="D14" s="28">
        <v>18</v>
      </c>
      <c r="E14" s="30">
        <v>7.4444444444444446</v>
      </c>
      <c r="F14" s="30">
        <v>9.344531097808412</v>
      </c>
      <c r="G14" s="28">
        <v>35</v>
      </c>
      <c r="H14" s="28">
        <v>1</v>
      </c>
      <c r="I14" s="3"/>
    </row>
    <row r="15" spans="1:9" ht="12.6" customHeight="1">
      <c r="A15" s="4" t="s">
        <v>10035</v>
      </c>
      <c r="B15" s="13" t="s">
        <v>10036</v>
      </c>
      <c r="C15" s="29">
        <v>0</v>
      </c>
      <c r="D15" s="28">
        <v>23</v>
      </c>
      <c r="E15" s="30">
        <v>30.521739130434781</v>
      </c>
      <c r="F15" s="30">
        <v>39.60815981727341</v>
      </c>
      <c r="G15" s="28">
        <v>180</v>
      </c>
      <c r="H15" s="28">
        <v>1</v>
      </c>
      <c r="I15" s="3"/>
    </row>
    <row r="16" spans="1:9" ht="12.6" customHeight="1">
      <c r="A16" s="4" t="s">
        <v>10037</v>
      </c>
      <c r="B16" s="13" t="s">
        <v>10038</v>
      </c>
      <c r="C16" s="29">
        <v>0</v>
      </c>
      <c r="D16" s="28">
        <v>7</v>
      </c>
      <c r="E16" s="30">
        <v>62.571428571428569</v>
      </c>
      <c r="F16" s="30">
        <v>133.65360344669241</v>
      </c>
      <c r="G16" s="28">
        <v>365</v>
      </c>
      <c r="H16" s="28">
        <v>2</v>
      </c>
      <c r="I16" s="3"/>
    </row>
    <row r="17" spans="1:9" ht="12.6" customHeight="1">
      <c r="A17" s="4" t="s">
        <v>10039</v>
      </c>
      <c r="B17" s="13" t="s">
        <v>10040</v>
      </c>
      <c r="C17" s="29">
        <v>0</v>
      </c>
      <c r="D17" s="28">
        <v>174</v>
      </c>
      <c r="E17" s="30">
        <v>51.672413793103445</v>
      </c>
      <c r="F17" s="30">
        <v>337.79911880898737</v>
      </c>
      <c r="G17" s="28">
        <v>4380</v>
      </c>
      <c r="H17" s="28">
        <v>1</v>
      </c>
      <c r="I17" s="3"/>
    </row>
    <row r="18" spans="1:9" ht="12.6" customHeight="1">
      <c r="A18" s="4" t="s">
        <v>10041</v>
      </c>
      <c r="B18" s="13" t="s">
        <v>10042</v>
      </c>
      <c r="C18" s="29">
        <v>0</v>
      </c>
      <c r="D18" s="28">
        <v>10</v>
      </c>
      <c r="E18" s="30">
        <v>42.9</v>
      </c>
      <c r="F18" s="30">
        <v>113.26806944393267</v>
      </c>
      <c r="G18" s="28">
        <v>365</v>
      </c>
      <c r="H18" s="28">
        <v>1</v>
      </c>
      <c r="I18" s="3"/>
    </row>
    <row r="19" spans="1:9" ht="12.6" customHeight="1">
      <c r="A19" s="4" t="s">
        <v>10043</v>
      </c>
      <c r="B19" s="13" t="s">
        <v>4743</v>
      </c>
      <c r="C19" s="29">
        <v>0</v>
      </c>
      <c r="D19" s="28">
        <v>24</v>
      </c>
      <c r="E19" s="30">
        <v>29.5</v>
      </c>
      <c r="F19" s="30">
        <v>73.051500594651955</v>
      </c>
      <c r="G19" s="28">
        <v>365</v>
      </c>
      <c r="H19" s="28">
        <v>1</v>
      </c>
      <c r="I19" s="3"/>
    </row>
    <row r="20" spans="1:9" ht="12.6" customHeight="1">
      <c r="A20" s="4" t="s">
        <v>4744</v>
      </c>
      <c r="B20" s="13" t="s">
        <v>4745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4746</v>
      </c>
      <c r="B21" s="13" t="s">
        <v>4747</v>
      </c>
      <c r="C21" s="29">
        <v>1</v>
      </c>
      <c r="D21" s="28">
        <v>8</v>
      </c>
      <c r="E21" s="30">
        <v>139.75</v>
      </c>
      <c r="F21" s="30">
        <v>174.18852676666984</v>
      </c>
      <c r="G21" s="28">
        <v>365</v>
      </c>
      <c r="H21" s="28">
        <v>2</v>
      </c>
      <c r="I21" s="3"/>
    </row>
    <row r="22" spans="1:9" ht="12.6" customHeight="1">
      <c r="A22" s="4" t="s">
        <v>4748</v>
      </c>
      <c r="B22" s="13" t="s">
        <v>4749</v>
      </c>
      <c r="C22" s="29">
        <v>0</v>
      </c>
      <c r="D22" s="28">
        <v>7</v>
      </c>
      <c r="E22" s="30">
        <v>1311.2857142857142</v>
      </c>
      <c r="F22" s="30">
        <v>3287.1081877685801</v>
      </c>
      <c r="G22" s="28">
        <v>8760</v>
      </c>
      <c r="H22" s="28">
        <v>1</v>
      </c>
      <c r="I22" s="3"/>
    </row>
    <row r="23" spans="1:9" ht="12.6" customHeight="1">
      <c r="A23" s="4" t="s">
        <v>4750</v>
      </c>
      <c r="B23" s="13" t="s">
        <v>4751</v>
      </c>
      <c r="C23" s="29">
        <v>0</v>
      </c>
      <c r="D23" s="28">
        <v>38</v>
      </c>
      <c r="E23" s="30">
        <v>18.05263157894737</v>
      </c>
      <c r="F23" s="30">
        <v>16.136156092086026</v>
      </c>
      <c r="G23" s="28">
        <v>78</v>
      </c>
      <c r="H23" s="28">
        <v>1</v>
      </c>
      <c r="I23" s="3"/>
    </row>
    <row r="24" spans="1:9" ht="12.6" customHeight="1">
      <c r="A24" s="4" t="s">
        <v>4752</v>
      </c>
      <c r="B24" s="13" t="s">
        <v>4753</v>
      </c>
      <c r="C24" s="29">
        <v>0</v>
      </c>
      <c r="D24" s="28">
        <v>57</v>
      </c>
      <c r="E24" s="30">
        <v>26.736842105263158</v>
      </c>
      <c r="F24" s="30">
        <v>53.475470450007485</v>
      </c>
      <c r="G24" s="28">
        <v>324</v>
      </c>
      <c r="H24" s="28">
        <v>1</v>
      </c>
      <c r="I24" s="3"/>
    </row>
    <row r="25" spans="1:9" ht="12.6" customHeight="1">
      <c r="A25" s="145" t="s">
        <v>4754</v>
      </c>
      <c r="B25" s="13" t="s">
        <v>4755</v>
      </c>
      <c r="C25" s="29">
        <v>1</v>
      </c>
      <c r="D25" s="28">
        <v>1</v>
      </c>
      <c r="E25" s="30">
        <v>14</v>
      </c>
      <c r="F25" s="30" t="s">
        <v>961</v>
      </c>
      <c r="G25" s="28">
        <v>14</v>
      </c>
      <c r="H25" s="28">
        <v>14</v>
      </c>
      <c r="I25" s="3"/>
    </row>
    <row r="26" spans="1:9" ht="12.6" customHeight="1">
      <c r="A26" s="4" t="s">
        <v>4756</v>
      </c>
      <c r="B26" s="13" t="s">
        <v>4757</v>
      </c>
      <c r="C26" s="29">
        <v>0</v>
      </c>
      <c r="D26" s="28">
        <v>54</v>
      </c>
      <c r="E26" s="30">
        <v>27.296296296296298</v>
      </c>
      <c r="F26" s="30">
        <v>51.986438590698967</v>
      </c>
      <c r="G26" s="28">
        <v>365</v>
      </c>
      <c r="H26" s="28">
        <v>1</v>
      </c>
      <c r="I26" s="3"/>
    </row>
    <row r="27" spans="1:9" ht="12.6" customHeight="1">
      <c r="A27" s="4" t="s">
        <v>4758</v>
      </c>
      <c r="B27" s="13" t="s">
        <v>4759</v>
      </c>
      <c r="C27" s="29">
        <v>0</v>
      </c>
      <c r="D27" s="28">
        <v>2</v>
      </c>
      <c r="E27" s="30">
        <v>1</v>
      </c>
      <c r="F27" s="30">
        <v>0</v>
      </c>
      <c r="G27" s="28">
        <v>1</v>
      </c>
      <c r="H27" s="28">
        <v>1</v>
      </c>
      <c r="I27" s="3"/>
    </row>
    <row r="28" spans="1:9" ht="12.6" customHeight="1">
      <c r="A28" s="4" t="s">
        <v>4760</v>
      </c>
      <c r="B28" s="13" t="s">
        <v>4761</v>
      </c>
      <c r="C28" s="29">
        <v>2</v>
      </c>
      <c r="D28" s="28">
        <v>156</v>
      </c>
      <c r="E28" s="30">
        <v>106.66666666666667</v>
      </c>
      <c r="F28" s="30">
        <v>722.72853363716956</v>
      </c>
      <c r="G28" s="28">
        <v>8760</v>
      </c>
      <c r="H28" s="28">
        <v>1</v>
      </c>
      <c r="I28" s="3"/>
    </row>
    <row r="29" spans="1:9" ht="12.6" customHeight="1">
      <c r="A29" s="4" t="s">
        <v>4762</v>
      </c>
      <c r="B29" s="13" t="s">
        <v>4763</v>
      </c>
      <c r="C29" s="29">
        <v>0</v>
      </c>
      <c r="D29" s="28">
        <v>1</v>
      </c>
      <c r="E29" s="30">
        <v>12</v>
      </c>
      <c r="F29" s="30" t="s">
        <v>961</v>
      </c>
      <c r="G29" s="28">
        <v>12</v>
      </c>
      <c r="H29" s="28">
        <v>12</v>
      </c>
      <c r="I29" s="3"/>
    </row>
    <row r="30" spans="1:9" ht="12.6" customHeight="1">
      <c r="A30" s="145" t="s">
        <v>4764</v>
      </c>
      <c r="B30" s="13" t="s">
        <v>4765</v>
      </c>
      <c r="C30" s="29">
        <v>1</v>
      </c>
      <c r="D30" s="28">
        <v>18</v>
      </c>
      <c r="E30" s="30">
        <v>17.5</v>
      </c>
      <c r="F30" s="30">
        <v>20.739986953311455</v>
      </c>
      <c r="G30" s="28">
        <v>53</v>
      </c>
      <c r="H30" s="28">
        <v>1</v>
      </c>
      <c r="I30" s="3"/>
    </row>
    <row r="31" spans="1:9" ht="12.6" customHeight="1">
      <c r="A31" s="4" t="s">
        <v>4766</v>
      </c>
      <c r="B31" s="13" t="s">
        <v>4767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4768</v>
      </c>
      <c r="B32" s="13" t="s">
        <v>4769</v>
      </c>
      <c r="C32" s="29">
        <v>0</v>
      </c>
      <c r="D32" s="28">
        <v>4</v>
      </c>
      <c r="E32" s="30">
        <v>14</v>
      </c>
      <c r="F32" s="30">
        <v>22.686266036231405</v>
      </c>
      <c r="G32" s="28">
        <v>48</v>
      </c>
      <c r="H32" s="28">
        <v>2</v>
      </c>
      <c r="I32" s="3"/>
    </row>
    <row r="33" spans="1:9" ht="12.6" customHeight="1">
      <c r="A33" s="4" t="s">
        <v>4770</v>
      </c>
      <c r="B33" s="13" t="s">
        <v>323</v>
      </c>
      <c r="C33" s="29">
        <v>0</v>
      </c>
      <c r="D33" s="28">
        <v>2</v>
      </c>
      <c r="E33" s="30">
        <v>12</v>
      </c>
      <c r="F33" s="30">
        <v>0</v>
      </c>
      <c r="G33" s="28">
        <v>12</v>
      </c>
      <c r="H33" s="28">
        <v>12</v>
      </c>
      <c r="I33" s="3"/>
    </row>
    <row r="34" spans="1:9" ht="12.6" customHeight="1">
      <c r="A34" s="4" t="s">
        <v>4771</v>
      </c>
      <c r="B34" s="13" t="s">
        <v>6012</v>
      </c>
      <c r="C34" s="29">
        <v>0</v>
      </c>
      <c r="D34" s="28">
        <v>2</v>
      </c>
      <c r="E34" s="30">
        <v>1</v>
      </c>
      <c r="F34" s="30">
        <v>0</v>
      </c>
      <c r="G34" s="28">
        <v>1</v>
      </c>
      <c r="H34" s="28">
        <v>1</v>
      </c>
      <c r="I34" s="3"/>
    </row>
    <row r="35" spans="1:9" ht="12.6" customHeight="1">
      <c r="A35" s="145" t="s">
        <v>4772</v>
      </c>
      <c r="B35" s="13" t="s">
        <v>4773</v>
      </c>
      <c r="C35" s="29">
        <v>8</v>
      </c>
      <c r="D35" s="28">
        <v>116</v>
      </c>
      <c r="E35" s="30">
        <v>283.47413793103448</v>
      </c>
      <c r="F35" s="30">
        <v>1335.8559442069954</v>
      </c>
      <c r="G35" s="28">
        <v>8472</v>
      </c>
      <c r="H35" s="28">
        <v>1</v>
      </c>
      <c r="I35" s="3"/>
    </row>
    <row r="36" spans="1:9" ht="12.6" customHeight="1">
      <c r="A36" s="4" t="s">
        <v>4774</v>
      </c>
      <c r="B36" s="13" t="s">
        <v>4775</v>
      </c>
      <c r="C36" s="29">
        <v>0</v>
      </c>
      <c r="D36" s="28">
        <v>15</v>
      </c>
      <c r="E36" s="30">
        <v>15.8</v>
      </c>
      <c r="F36" s="30">
        <v>21.230705526262124</v>
      </c>
      <c r="G36" s="28">
        <v>78</v>
      </c>
      <c r="H36" s="28">
        <v>1</v>
      </c>
      <c r="I36" s="3"/>
    </row>
    <row r="37" spans="1:9" ht="12.6" customHeight="1">
      <c r="A37" s="4" t="s">
        <v>4776</v>
      </c>
      <c r="B37" s="13" t="s">
        <v>4777</v>
      </c>
      <c r="C37" s="29">
        <v>1</v>
      </c>
      <c r="D37" s="28">
        <v>17</v>
      </c>
      <c r="E37" s="30">
        <v>33.411764705882355</v>
      </c>
      <c r="F37" s="30">
        <v>40.657193126692555</v>
      </c>
      <c r="G37" s="28">
        <v>162</v>
      </c>
      <c r="H37" s="28">
        <v>2</v>
      </c>
      <c r="I37" s="3"/>
    </row>
    <row r="38" spans="1:9" ht="12.6" customHeight="1">
      <c r="A38" s="4" t="s">
        <v>4778</v>
      </c>
      <c r="B38" s="13" t="s">
        <v>4779</v>
      </c>
      <c r="C38" s="29">
        <v>0</v>
      </c>
      <c r="D38" s="28">
        <v>1</v>
      </c>
      <c r="E38" s="30">
        <v>365</v>
      </c>
      <c r="F38" s="30" t="s">
        <v>961</v>
      </c>
      <c r="G38" s="28">
        <v>365</v>
      </c>
      <c r="H38" s="28">
        <v>365</v>
      </c>
      <c r="I38" s="3"/>
    </row>
    <row r="39" spans="1:9" ht="12.6" customHeight="1">
      <c r="A39" s="4" t="s">
        <v>4780</v>
      </c>
      <c r="B39" s="13" t="s">
        <v>4781</v>
      </c>
      <c r="C39" s="29">
        <v>0</v>
      </c>
      <c r="D39" s="28">
        <v>20</v>
      </c>
      <c r="E39" s="30">
        <v>905.75</v>
      </c>
      <c r="F39" s="30">
        <v>2687.1682390086489</v>
      </c>
      <c r="G39" s="28">
        <v>8760</v>
      </c>
      <c r="H39" s="28">
        <v>1</v>
      </c>
      <c r="I39" s="3"/>
    </row>
    <row r="40" spans="1:9" ht="12.6" customHeight="1">
      <c r="A40" s="4" t="s">
        <v>4782</v>
      </c>
      <c r="B40" s="13" t="s">
        <v>4783</v>
      </c>
      <c r="C40" s="29">
        <v>0</v>
      </c>
      <c r="D40" s="28">
        <v>146</v>
      </c>
      <c r="E40" s="30">
        <v>385.25342465753425</v>
      </c>
      <c r="F40" s="30">
        <v>1727.3629365722084</v>
      </c>
      <c r="G40" s="28">
        <v>8760</v>
      </c>
      <c r="H40" s="28">
        <v>1</v>
      </c>
      <c r="I40" s="3"/>
    </row>
    <row r="41" spans="1:9" ht="12.6" customHeight="1">
      <c r="A41" s="4" t="s">
        <v>4784</v>
      </c>
      <c r="B41" s="13" t="s">
        <v>4714</v>
      </c>
      <c r="C41" s="29">
        <v>0</v>
      </c>
      <c r="D41" s="28">
        <v>10</v>
      </c>
      <c r="E41" s="30">
        <v>9.6</v>
      </c>
      <c r="F41" s="30">
        <v>7.6040924653913979</v>
      </c>
      <c r="G41" s="28">
        <v>24</v>
      </c>
      <c r="H41" s="28">
        <v>1</v>
      </c>
      <c r="I41" s="3"/>
    </row>
    <row r="42" spans="1:9" ht="12.6" customHeight="1">
      <c r="A42" s="4" t="s">
        <v>4715</v>
      </c>
      <c r="B42" s="13" t="s">
        <v>4716</v>
      </c>
      <c r="C42" s="29">
        <v>0</v>
      </c>
      <c r="D42" s="28">
        <v>3</v>
      </c>
      <c r="E42" s="30">
        <v>25.333333333333332</v>
      </c>
      <c r="F42" s="30">
        <v>23.094010767585033</v>
      </c>
      <c r="G42" s="28">
        <v>52</v>
      </c>
      <c r="H42" s="28">
        <v>12</v>
      </c>
      <c r="I42" s="3"/>
    </row>
    <row r="43" spans="1:9" ht="12.6" customHeight="1">
      <c r="A43" s="4" t="s">
        <v>4717</v>
      </c>
      <c r="B43" s="13" t="s">
        <v>4718</v>
      </c>
      <c r="C43" s="29">
        <v>0</v>
      </c>
      <c r="D43" s="28">
        <v>6</v>
      </c>
      <c r="E43" s="30">
        <v>242.83333333333334</v>
      </c>
      <c r="F43" s="30">
        <v>433.47268272252944</v>
      </c>
      <c r="G43" s="28">
        <v>1077</v>
      </c>
      <c r="H43" s="28">
        <v>1</v>
      </c>
      <c r="I43" s="3"/>
    </row>
    <row r="44" spans="1:9" ht="12.6" customHeight="1">
      <c r="A44" s="4" t="s">
        <v>4719</v>
      </c>
      <c r="B44" s="13" t="s">
        <v>4720</v>
      </c>
      <c r="C44" s="29">
        <v>0</v>
      </c>
      <c r="D44" s="28">
        <v>1</v>
      </c>
      <c r="E44" s="30">
        <v>12</v>
      </c>
      <c r="F44" s="30" t="s">
        <v>961</v>
      </c>
      <c r="G44" s="28">
        <v>12</v>
      </c>
      <c r="H44" s="28">
        <v>12</v>
      </c>
      <c r="I44" s="3"/>
    </row>
    <row r="45" spans="1:9" ht="12.6" customHeight="1">
      <c r="A45" s="4" t="s">
        <v>4721</v>
      </c>
      <c r="B45" s="13" t="s">
        <v>4722</v>
      </c>
      <c r="C45" s="29">
        <v>1</v>
      </c>
      <c r="D45" s="28">
        <v>13</v>
      </c>
      <c r="E45" s="30">
        <v>67.615384615384613</v>
      </c>
      <c r="F45" s="30">
        <v>132.8210189575546</v>
      </c>
      <c r="G45" s="28">
        <v>365</v>
      </c>
      <c r="H45" s="28">
        <v>1</v>
      </c>
      <c r="I45" s="3"/>
    </row>
    <row r="46" spans="1:9" ht="12.6" customHeight="1">
      <c r="A46" s="4" t="s">
        <v>4723</v>
      </c>
      <c r="B46" s="13" t="s">
        <v>4724</v>
      </c>
      <c r="C46" s="29">
        <v>2</v>
      </c>
      <c r="D46" s="28">
        <v>90</v>
      </c>
      <c r="E46" s="30">
        <v>210.6888888888889</v>
      </c>
      <c r="F46" s="30">
        <v>1235.698552786359</v>
      </c>
      <c r="G46" s="28">
        <v>8760</v>
      </c>
      <c r="H46" s="28">
        <v>1</v>
      </c>
      <c r="I46" s="3"/>
    </row>
    <row r="47" spans="1:9" ht="12.6" customHeight="1">
      <c r="A47" s="4" t="s">
        <v>4725</v>
      </c>
      <c r="B47" s="13" t="s">
        <v>4726</v>
      </c>
      <c r="C47" s="29">
        <v>0</v>
      </c>
      <c r="D47" s="28">
        <v>7</v>
      </c>
      <c r="E47" s="30">
        <v>1257.4285714285713</v>
      </c>
      <c r="F47" s="30">
        <v>3266.1169532613112</v>
      </c>
      <c r="G47" s="28">
        <v>8664</v>
      </c>
      <c r="H47" s="28">
        <v>1</v>
      </c>
      <c r="I47" s="3"/>
    </row>
    <row r="48" spans="1:9" ht="12.6" customHeight="1">
      <c r="A48" s="4" t="s">
        <v>4727</v>
      </c>
      <c r="B48" s="13" t="s">
        <v>4728</v>
      </c>
      <c r="C48" s="29">
        <v>0</v>
      </c>
      <c r="D48" s="28">
        <v>6</v>
      </c>
      <c r="E48" s="30">
        <v>64.5</v>
      </c>
      <c r="F48" s="30">
        <v>135.58281602032022</v>
      </c>
      <c r="G48" s="28">
        <v>340</v>
      </c>
      <c r="H48" s="28">
        <v>1</v>
      </c>
      <c r="I48" s="3"/>
    </row>
    <row r="49" spans="1:9" ht="12.6" customHeight="1">
      <c r="A49" s="4" t="s">
        <v>4729</v>
      </c>
      <c r="B49" s="13" t="s">
        <v>4730</v>
      </c>
      <c r="C49" s="29">
        <v>0</v>
      </c>
      <c r="D49" s="28">
        <v>4</v>
      </c>
      <c r="E49" s="30">
        <v>1134.75</v>
      </c>
      <c r="F49" s="30">
        <v>2256.8382566472651</v>
      </c>
      <c r="G49" s="28">
        <v>4520</v>
      </c>
      <c r="H49" s="28">
        <v>3</v>
      </c>
      <c r="I49" s="3"/>
    </row>
    <row r="50" spans="1:9" ht="12.6" customHeight="1">
      <c r="A50" s="4" t="s">
        <v>4731</v>
      </c>
      <c r="B50" s="13" t="s">
        <v>4732</v>
      </c>
      <c r="C50" s="29">
        <v>2</v>
      </c>
      <c r="D50" s="28">
        <v>32</v>
      </c>
      <c r="E50" s="30">
        <v>174.4375</v>
      </c>
      <c r="F50" s="30">
        <v>772.22982278175994</v>
      </c>
      <c r="G50" s="28">
        <v>4380</v>
      </c>
      <c r="H50" s="28">
        <v>1</v>
      </c>
      <c r="I50" s="3"/>
    </row>
    <row r="51" spans="1:9" ht="12.6" customHeight="1">
      <c r="A51" s="4" t="s">
        <v>4733</v>
      </c>
      <c r="B51" s="13" t="s">
        <v>4734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4735</v>
      </c>
      <c r="B52" s="13" t="s">
        <v>4736</v>
      </c>
      <c r="C52" s="29">
        <v>1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4737</v>
      </c>
      <c r="B53" s="13" t="s">
        <v>4738</v>
      </c>
      <c r="C53" s="29">
        <v>0</v>
      </c>
      <c r="D53" s="28">
        <v>1</v>
      </c>
      <c r="E53" s="30">
        <v>270</v>
      </c>
      <c r="F53" s="30" t="s">
        <v>961</v>
      </c>
      <c r="G53" s="28">
        <v>270</v>
      </c>
      <c r="H53" s="28">
        <v>270</v>
      </c>
      <c r="I53" s="3"/>
    </row>
    <row r="54" spans="1:9" ht="12.6" customHeight="1">
      <c r="A54" s="4" t="s">
        <v>4739</v>
      </c>
      <c r="B54" s="13" t="s">
        <v>4740</v>
      </c>
      <c r="C54" s="29">
        <v>0</v>
      </c>
      <c r="D54" s="28">
        <v>7</v>
      </c>
      <c r="E54" s="30">
        <v>12.571428571428571</v>
      </c>
      <c r="F54" s="30">
        <v>8.9973541084243731</v>
      </c>
      <c r="G54" s="28">
        <v>24</v>
      </c>
      <c r="H54" s="28">
        <v>2</v>
      </c>
      <c r="I54" s="3"/>
    </row>
    <row r="55" spans="1:9" ht="12.6" customHeight="1">
      <c r="A55" s="4" t="s">
        <v>4741</v>
      </c>
      <c r="B55" s="13" t="s">
        <v>442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4742</v>
      </c>
      <c r="B56" s="13" t="s">
        <v>2158</v>
      </c>
      <c r="C56" s="29">
        <v>0</v>
      </c>
      <c r="D56" s="28">
        <v>5</v>
      </c>
      <c r="E56" s="30">
        <v>76</v>
      </c>
      <c r="F56" s="30">
        <v>161.06365201373026</v>
      </c>
      <c r="G56" s="28">
        <v>364</v>
      </c>
      <c r="H56" s="28">
        <v>1</v>
      </c>
      <c r="I56" s="3"/>
    </row>
    <row r="57" spans="1:9" ht="12.6" customHeight="1">
      <c r="A57" s="4" t="s">
        <v>2159</v>
      </c>
      <c r="B57" s="13" t="s">
        <v>2160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2161</v>
      </c>
      <c r="B58" s="13" t="s">
        <v>2162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2163</v>
      </c>
      <c r="B59" s="13" t="s">
        <v>2164</v>
      </c>
      <c r="C59" s="29">
        <v>1</v>
      </c>
      <c r="D59" s="28">
        <v>110</v>
      </c>
      <c r="E59" s="30">
        <v>192.21818181818182</v>
      </c>
      <c r="F59" s="30">
        <v>1146.7429295423535</v>
      </c>
      <c r="G59" s="28">
        <v>8760</v>
      </c>
      <c r="H59" s="28">
        <v>1</v>
      </c>
      <c r="I59" s="3"/>
    </row>
    <row r="60" spans="1:9" ht="12.6" customHeight="1">
      <c r="A60" s="4" t="s">
        <v>2165</v>
      </c>
      <c r="B60" s="13" t="s">
        <v>2166</v>
      </c>
      <c r="C60" s="29">
        <v>2</v>
      </c>
      <c r="D60" s="28">
        <v>99</v>
      </c>
      <c r="E60" s="30">
        <v>107.42424242424242</v>
      </c>
      <c r="F60" s="30">
        <v>796.12219720071596</v>
      </c>
      <c r="G60" s="28">
        <v>7920</v>
      </c>
      <c r="H60" s="28">
        <v>1</v>
      </c>
      <c r="I60" s="3"/>
    </row>
    <row r="61" spans="1:9" ht="12.6" customHeight="1">
      <c r="A61" s="4" t="s">
        <v>2167</v>
      </c>
      <c r="B61" s="13" t="s">
        <v>2168</v>
      </c>
      <c r="C61" s="29">
        <v>0</v>
      </c>
      <c r="D61" s="28">
        <v>9</v>
      </c>
      <c r="E61" s="30">
        <v>55.777777777777779</v>
      </c>
      <c r="F61" s="30">
        <v>116.05901276697318</v>
      </c>
      <c r="G61" s="28">
        <v>360</v>
      </c>
      <c r="H61" s="28">
        <v>1</v>
      </c>
      <c r="I61" s="3"/>
    </row>
    <row r="62" spans="1:9" ht="12.6" customHeight="1">
      <c r="A62" s="4" t="s">
        <v>2169</v>
      </c>
      <c r="B62" s="13" t="s">
        <v>2170</v>
      </c>
      <c r="C62" s="29">
        <v>0</v>
      </c>
      <c r="D62" s="28">
        <v>6</v>
      </c>
      <c r="E62" s="30">
        <v>63</v>
      </c>
      <c r="F62" s="30">
        <v>144.5766232832957</v>
      </c>
      <c r="G62" s="28">
        <v>358</v>
      </c>
      <c r="H62" s="28">
        <v>1</v>
      </c>
      <c r="I62" s="3"/>
    </row>
    <row r="63" spans="1:9" ht="12.6" customHeight="1">
      <c r="A63" s="4" t="s">
        <v>2171</v>
      </c>
      <c r="B63" s="13" t="s">
        <v>2172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2173</v>
      </c>
      <c r="B64" s="13" t="s">
        <v>2174</v>
      </c>
      <c r="C64" s="29">
        <v>2</v>
      </c>
      <c r="D64" s="28">
        <v>21</v>
      </c>
      <c r="E64" s="30">
        <v>53.476190476190474</v>
      </c>
      <c r="F64" s="30">
        <v>78.802677015199833</v>
      </c>
      <c r="G64" s="28">
        <v>354</v>
      </c>
      <c r="H64" s="28">
        <v>2</v>
      </c>
      <c r="I64" s="3"/>
    </row>
    <row r="65" spans="1:9" ht="12.6" customHeight="1">
      <c r="A65" s="4" t="s">
        <v>2175</v>
      </c>
      <c r="B65" s="13" t="s">
        <v>6798</v>
      </c>
      <c r="C65" s="29">
        <v>0</v>
      </c>
      <c r="D65" s="28">
        <v>35</v>
      </c>
      <c r="E65" s="30">
        <v>10.771428571428572</v>
      </c>
      <c r="F65" s="30">
        <v>10.284442031493963</v>
      </c>
      <c r="G65" s="28">
        <v>48</v>
      </c>
      <c r="H65" s="28">
        <v>1</v>
      </c>
      <c r="I65" s="3"/>
    </row>
    <row r="66" spans="1:9" ht="12.6" customHeight="1">
      <c r="A66" s="4" t="s">
        <v>2176</v>
      </c>
      <c r="B66" s="13" t="s">
        <v>3296</v>
      </c>
      <c r="C66" s="29">
        <v>0</v>
      </c>
      <c r="D66" s="28">
        <v>2</v>
      </c>
      <c r="E66" s="30">
        <v>29</v>
      </c>
      <c r="F66" s="30">
        <v>24.041630560342615</v>
      </c>
      <c r="G66" s="28">
        <v>46</v>
      </c>
      <c r="H66" s="28">
        <v>12</v>
      </c>
      <c r="I66" s="3"/>
    </row>
    <row r="67" spans="1:9" ht="12.6" customHeight="1">
      <c r="A67" s="4" t="s">
        <v>3297</v>
      </c>
      <c r="B67" s="13" t="s">
        <v>3298</v>
      </c>
      <c r="C67" s="29">
        <v>0</v>
      </c>
      <c r="D67" s="28">
        <v>4</v>
      </c>
      <c r="E67" s="30">
        <v>9.25</v>
      </c>
      <c r="F67" s="30">
        <v>5.5</v>
      </c>
      <c r="G67" s="28">
        <v>12</v>
      </c>
      <c r="H67" s="28">
        <v>1</v>
      </c>
      <c r="I67" s="3"/>
    </row>
    <row r="68" spans="1:9" ht="12.6" customHeight="1">
      <c r="A68" s="4" t="s">
        <v>3299</v>
      </c>
      <c r="B68" s="13" t="s">
        <v>3300</v>
      </c>
      <c r="C68" s="29">
        <v>0</v>
      </c>
      <c r="D68" s="28">
        <v>51</v>
      </c>
      <c r="E68" s="30">
        <v>179.90196078431373</v>
      </c>
      <c r="F68" s="30">
        <v>1191.2563326992552</v>
      </c>
      <c r="G68" s="28">
        <v>8520</v>
      </c>
      <c r="H68" s="28">
        <v>1</v>
      </c>
      <c r="I68" s="3"/>
    </row>
    <row r="69" spans="1:9" ht="12.6" customHeight="1">
      <c r="A69" s="4" t="s">
        <v>3301</v>
      </c>
      <c r="B69" s="13" t="s">
        <v>3302</v>
      </c>
      <c r="C69" s="29">
        <v>1</v>
      </c>
      <c r="D69" s="28">
        <v>33</v>
      </c>
      <c r="E69" s="30">
        <v>280.06060606060606</v>
      </c>
      <c r="F69" s="30">
        <v>1522.3694923415014</v>
      </c>
      <c r="G69" s="28">
        <v>8760</v>
      </c>
      <c r="H69" s="28">
        <v>1</v>
      </c>
      <c r="I69" s="3"/>
    </row>
    <row r="70" spans="1:9" ht="12.6" customHeight="1">
      <c r="A70" s="4" t="s">
        <v>3303</v>
      </c>
      <c r="B70" s="13" t="s">
        <v>3304</v>
      </c>
      <c r="C70" s="29">
        <v>0</v>
      </c>
      <c r="D70" s="28">
        <v>28</v>
      </c>
      <c r="E70" s="30">
        <v>7.6428571428571432</v>
      </c>
      <c r="F70" s="30">
        <v>10.499433091271893</v>
      </c>
      <c r="G70" s="28">
        <v>48</v>
      </c>
      <c r="H70" s="28">
        <v>1</v>
      </c>
      <c r="I70" s="3"/>
    </row>
    <row r="71" spans="1:9" ht="12.6" customHeight="1">
      <c r="A71" s="4" t="s">
        <v>3305</v>
      </c>
      <c r="B71" s="13" t="s">
        <v>3306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3307</v>
      </c>
      <c r="B72" s="13" t="s">
        <v>3308</v>
      </c>
      <c r="C72" s="29">
        <v>0</v>
      </c>
      <c r="D72" s="28">
        <v>4</v>
      </c>
      <c r="E72" s="30">
        <v>6.5</v>
      </c>
      <c r="F72" s="30">
        <v>6.3508529610858835</v>
      </c>
      <c r="G72" s="28">
        <v>12</v>
      </c>
      <c r="H72" s="28">
        <v>1</v>
      </c>
      <c r="I72" s="3"/>
    </row>
    <row r="73" spans="1:9" ht="12.6" customHeight="1">
      <c r="A73" s="4" t="s">
        <v>3309</v>
      </c>
      <c r="B73" s="13" t="s">
        <v>3310</v>
      </c>
      <c r="C73" s="29">
        <v>1</v>
      </c>
      <c r="D73" s="28">
        <v>50</v>
      </c>
      <c r="E73" s="30">
        <v>23.7</v>
      </c>
      <c r="F73" s="30">
        <v>52.557936933386927</v>
      </c>
      <c r="G73" s="28">
        <v>358</v>
      </c>
      <c r="H73" s="28">
        <v>1</v>
      </c>
      <c r="I73" s="3"/>
    </row>
    <row r="74" spans="1:9" ht="12.6" customHeight="1">
      <c r="A74" s="4" t="s">
        <v>3311</v>
      </c>
      <c r="B74" s="13" t="s">
        <v>3312</v>
      </c>
      <c r="C74" s="29">
        <v>0</v>
      </c>
      <c r="D74" s="28">
        <v>12</v>
      </c>
      <c r="E74" s="30">
        <v>9.8333333333333339</v>
      </c>
      <c r="F74" s="30">
        <v>13.408500243796052</v>
      </c>
      <c r="G74" s="28">
        <v>49</v>
      </c>
      <c r="H74" s="28">
        <v>1</v>
      </c>
      <c r="I74" s="3"/>
    </row>
    <row r="75" spans="1:9" ht="12.6" customHeight="1">
      <c r="A75" s="4" t="s">
        <v>3313</v>
      </c>
      <c r="B75" s="13" t="s">
        <v>3314</v>
      </c>
      <c r="C75" s="29">
        <v>0</v>
      </c>
      <c r="D75" s="28">
        <v>6</v>
      </c>
      <c r="E75" s="30">
        <v>30.833333333333332</v>
      </c>
      <c r="F75" s="30">
        <v>16.179204760020397</v>
      </c>
      <c r="G75" s="28">
        <v>48</v>
      </c>
      <c r="H75" s="28">
        <v>12</v>
      </c>
      <c r="I75" s="3"/>
    </row>
    <row r="76" spans="1:9" ht="12.6" customHeight="1">
      <c r="A76" s="4" t="s">
        <v>3315</v>
      </c>
      <c r="B76" s="13" t="s">
        <v>3316</v>
      </c>
      <c r="C76" s="29">
        <v>2</v>
      </c>
      <c r="D76" s="28">
        <v>81</v>
      </c>
      <c r="E76" s="30">
        <v>61.123456790123456</v>
      </c>
      <c r="F76" s="30">
        <v>149.29177662517529</v>
      </c>
      <c r="G76" s="28">
        <v>1095</v>
      </c>
      <c r="H76" s="28">
        <v>1</v>
      </c>
      <c r="I76" s="3"/>
    </row>
    <row r="77" spans="1:9" ht="12.6" customHeight="1">
      <c r="A77" s="4" t="s">
        <v>3317</v>
      </c>
      <c r="B77" s="13" t="s">
        <v>3318</v>
      </c>
      <c r="C77" s="29">
        <v>0</v>
      </c>
      <c r="D77" s="28">
        <v>44</v>
      </c>
      <c r="E77" s="30">
        <v>49.863636363636367</v>
      </c>
      <c r="F77" s="30">
        <v>152.81400625400664</v>
      </c>
      <c r="G77" s="28">
        <v>999</v>
      </c>
      <c r="H77" s="28">
        <v>1</v>
      </c>
      <c r="I77" s="3"/>
    </row>
    <row r="78" spans="1:9" ht="12.6" customHeight="1">
      <c r="A78" s="145" t="s">
        <v>3319</v>
      </c>
      <c r="B78" s="13" t="s">
        <v>3320</v>
      </c>
      <c r="C78" s="29">
        <v>0</v>
      </c>
      <c r="D78" s="28">
        <v>333</v>
      </c>
      <c r="E78" s="30">
        <v>56.036036036036037</v>
      </c>
      <c r="F78" s="30">
        <v>484.08914458218538</v>
      </c>
      <c r="G78" s="28">
        <v>8760</v>
      </c>
      <c r="H78" s="28">
        <v>1</v>
      </c>
      <c r="I78" s="3"/>
    </row>
    <row r="79" spans="1:9" ht="12.6" customHeight="1">
      <c r="A79" s="4" t="s">
        <v>3321</v>
      </c>
      <c r="B79" s="13" t="s">
        <v>3322</v>
      </c>
      <c r="C79" s="29">
        <v>0</v>
      </c>
      <c r="D79" s="28">
        <v>1</v>
      </c>
      <c r="E79" s="30">
        <v>42</v>
      </c>
      <c r="F79" s="30" t="s">
        <v>961</v>
      </c>
      <c r="G79" s="28">
        <v>42</v>
      </c>
      <c r="H79" s="28">
        <v>42</v>
      </c>
      <c r="I79" s="3"/>
    </row>
    <row r="80" spans="1:9" ht="12.6" customHeight="1">
      <c r="A80" s="4" t="s">
        <v>3323</v>
      </c>
      <c r="B80" s="13" t="s">
        <v>3324</v>
      </c>
      <c r="C80" s="29">
        <v>1</v>
      </c>
      <c r="D80" s="28">
        <v>18</v>
      </c>
      <c r="E80" s="30">
        <v>11.333333333333334</v>
      </c>
      <c r="F80" s="30">
        <v>15.859678803957724</v>
      </c>
      <c r="G80" s="28">
        <v>52</v>
      </c>
      <c r="H80" s="28">
        <v>1</v>
      </c>
      <c r="I80" s="3"/>
    </row>
    <row r="81" spans="1:9" ht="12.6" customHeight="1">
      <c r="A81" s="145" t="s">
        <v>3325</v>
      </c>
      <c r="B81" s="13" t="s">
        <v>3326</v>
      </c>
      <c r="C81" s="29">
        <v>0</v>
      </c>
      <c r="D81" s="28">
        <v>5</v>
      </c>
      <c r="E81" s="30">
        <v>81.2</v>
      </c>
      <c r="F81" s="30">
        <v>92.524050927312956</v>
      </c>
      <c r="G81" s="28">
        <v>243</v>
      </c>
      <c r="H81" s="28">
        <v>7</v>
      </c>
      <c r="I81" s="3"/>
    </row>
    <row r="82" spans="1:9" ht="12.6" customHeight="1">
      <c r="A82" s="4" t="s">
        <v>3327</v>
      </c>
      <c r="B82" s="13" t="s">
        <v>6807</v>
      </c>
      <c r="C82" s="29">
        <v>1</v>
      </c>
      <c r="D82" s="28">
        <v>125</v>
      </c>
      <c r="E82" s="30">
        <v>15.632</v>
      </c>
      <c r="F82" s="30">
        <v>35.331502894360348</v>
      </c>
      <c r="G82" s="28">
        <v>365</v>
      </c>
      <c r="H82" s="28">
        <v>1</v>
      </c>
      <c r="I82" s="3"/>
    </row>
    <row r="83" spans="1:9" ht="12.6" customHeight="1">
      <c r="A83" s="4" t="s">
        <v>3328</v>
      </c>
      <c r="B83" s="13" t="s">
        <v>3329</v>
      </c>
      <c r="C83" s="29">
        <v>1</v>
      </c>
      <c r="D83" s="28">
        <v>783</v>
      </c>
      <c r="E83" s="30">
        <v>43.644955300127712</v>
      </c>
      <c r="F83" s="30">
        <v>374.54020797265724</v>
      </c>
      <c r="G83" s="28">
        <v>8544</v>
      </c>
      <c r="H83" s="28">
        <v>1</v>
      </c>
      <c r="I83" s="3"/>
    </row>
    <row r="84" spans="1:9" ht="12.6" customHeight="1">
      <c r="A84" s="145" t="s">
        <v>90</v>
      </c>
      <c r="B84" s="13" t="s">
        <v>1021</v>
      </c>
      <c r="C84" s="29">
        <v>0</v>
      </c>
      <c r="D84" s="28">
        <v>321</v>
      </c>
      <c r="E84" s="30">
        <v>25.485981308411215</v>
      </c>
      <c r="F84" s="30">
        <v>104.48184930461439</v>
      </c>
      <c r="G84" s="28">
        <v>1680</v>
      </c>
      <c r="H84" s="28">
        <v>1</v>
      </c>
      <c r="I84" s="3"/>
    </row>
    <row r="85" spans="1:9" ht="12.6" customHeight="1">
      <c r="A85" s="4" t="s">
        <v>1022</v>
      </c>
      <c r="B85" s="13" t="s">
        <v>1023</v>
      </c>
      <c r="C85" s="29">
        <v>0</v>
      </c>
      <c r="D85" s="28">
        <v>351</v>
      </c>
      <c r="E85" s="30">
        <v>15.846153846153847</v>
      </c>
      <c r="F85" s="30">
        <v>24.790879216108742</v>
      </c>
      <c r="G85" s="28">
        <v>365</v>
      </c>
      <c r="H85" s="28">
        <v>1</v>
      </c>
      <c r="I85" s="3"/>
    </row>
    <row r="86" spans="1:9" ht="12.6" customHeight="1">
      <c r="A86" s="4" t="s">
        <v>1024</v>
      </c>
      <c r="B86" s="13" t="s">
        <v>1025</v>
      </c>
      <c r="C86" s="29">
        <v>0</v>
      </c>
      <c r="D86" s="28">
        <v>83</v>
      </c>
      <c r="E86" s="30">
        <v>15.771084337349398</v>
      </c>
      <c r="F86" s="30">
        <v>12.891030443026825</v>
      </c>
      <c r="G86" s="28">
        <v>72</v>
      </c>
      <c r="H86" s="28">
        <v>1</v>
      </c>
      <c r="I86" s="3"/>
    </row>
    <row r="87" spans="1:9" ht="12.6" customHeight="1">
      <c r="A87" s="4" t="s">
        <v>1026</v>
      </c>
      <c r="B87" s="13" t="s">
        <v>1027</v>
      </c>
      <c r="C87" s="29">
        <v>1</v>
      </c>
      <c r="D87" s="28">
        <v>96</v>
      </c>
      <c r="E87" s="30">
        <v>19.197916666666668</v>
      </c>
      <c r="F87" s="30">
        <v>21.022604271376018</v>
      </c>
      <c r="G87" s="28">
        <v>156</v>
      </c>
      <c r="H87" s="28">
        <v>1</v>
      </c>
      <c r="I87" s="3"/>
    </row>
    <row r="88" spans="1:9" ht="12.6" customHeight="1">
      <c r="A88" s="4" t="s">
        <v>1028</v>
      </c>
      <c r="B88" s="13" t="s">
        <v>1029</v>
      </c>
      <c r="C88" s="29">
        <v>0</v>
      </c>
      <c r="D88" s="28">
        <v>212</v>
      </c>
      <c r="E88" s="30">
        <v>15.108490566037736</v>
      </c>
      <c r="F88" s="30">
        <v>26.769200020708983</v>
      </c>
      <c r="G88" s="28">
        <v>365</v>
      </c>
      <c r="H88" s="28">
        <v>1</v>
      </c>
      <c r="I88" s="3"/>
    </row>
    <row r="89" spans="1:9" ht="12.6" customHeight="1">
      <c r="A89" s="4" t="s">
        <v>1030</v>
      </c>
      <c r="B89" s="13" t="s">
        <v>1031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1032</v>
      </c>
      <c r="B90" s="13" t="s">
        <v>1033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1034</v>
      </c>
      <c r="B91" s="13" t="s">
        <v>1035</v>
      </c>
      <c r="C91" s="29">
        <v>0</v>
      </c>
      <c r="D91" s="28">
        <v>117</v>
      </c>
      <c r="E91" s="30">
        <v>32.82905982905983</v>
      </c>
      <c r="F91" s="30">
        <v>81.130088236189579</v>
      </c>
      <c r="G91" s="28">
        <v>624</v>
      </c>
      <c r="H91" s="28">
        <v>1</v>
      </c>
      <c r="I91" s="3"/>
    </row>
    <row r="92" spans="1:9" ht="12.6" customHeight="1">
      <c r="A92" s="145" t="s">
        <v>1036</v>
      </c>
      <c r="B92" s="13" t="s">
        <v>1037</v>
      </c>
      <c r="C92" s="29">
        <v>0</v>
      </c>
      <c r="D92" s="28">
        <v>1</v>
      </c>
      <c r="E92" s="30">
        <v>12</v>
      </c>
      <c r="F92" s="30" t="s">
        <v>961</v>
      </c>
      <c r="G92" s="28">
        <v>12</v>
      </c>
      <c r="H92" s="28">
        <v>12</v>
      </c>
      <c r="I92" s="3"/>
    </row>
    <row r="93" spans="1:9" ht="12.6" customHeight="1">
      <c r="A93" s="4" t="s">
        <v>1038</v>
      </c>
      <c r="B93" s="13" t="s">
        <v>1039</v>
      </c>
      <c r="C93" s="29">
        <v>0</v>
      </c>
      <c r="D93" s="28">
        <v>133</v>
      </c>
      <c r="E93" s="30">
        <v>35.338345864661655</v>
      </c>
      <c r="F93" s="30">
        <v>63.258594723041526</v>
      </c>
      <c r="G93" s="28">
        <v>365</v>
      </c>
      <c r="H93" s="28">
        <v>1</v>
      </c>
      <c r="I93" s="3"/>
    </row>
    <row r="94" spans="1:9" ht="12.6" customHeight="1">
      <c r="A94" s="145" t="s">
        <v>1040</v>
      </c>
      <c r="B94" s="13" t="s">
        <v>1041</v>
      </c>
      <c r="C94" s="29">
        <v>0</v>
      </c>
      <c r="D94" s="28">
        <v>38</v>
      </c>
      <c r="E94" s="30">
        <v>250.39473684210526</v>
      </c>
      <c r="F94" s="30">
        <v>1418.9563073377956</v>
      </c>
      <c r="G94" s="28">
        <v>8760</v>
      </c>
      <c r="H94" s="28">
        <v>1</v>
      </c>
      <c r="I94" s="3"/>
    </row>
    <row r="95" spans="1:9" ht="12.6" customHeight="1">
      <c r="A95" s="4" t="s">
        <v>1042</v>
      </c>
      <c r="B95" s="13" t="s">
        <v>1043</v>
      </c>
      <c r="C95" s="29">
        <v>0</v>
      </c>
      <c r="D95" s="28">
        <v>6</v>
      </c>
      <c r="E95" s="30">
        <v>11.666666666666666</v>
      </c>
      <c r="F95" s="30">
        <v>7.2018516137634121</v>
      </c>
      <c r="G95" s="28">
        <v>24</v>
      </c>
      <c r="H95" s="28">
        <v>2</v>
      </c>
      <c r="I95" s="3"/>
    </row>
    <row r="96" spans="1:9" ht="12.6" customHeight="1">
      <c r="A96" s="4" t="s">
        <v>1044</v>
      </c>
      <c r="B96" s="13" t="s">
        <v>1045</v>
      </c>
      <c r="C96" s="29">
        <v>0</v>
      </c>
      <c r="D96" s="28">
        <v>12</v>
      </c>
      <c r="E96" s="30">
        <v>8.5833333333333339</v>
      </c>
      <c r="F96" s="30">
        <v>4.9259670639531805</v>
      </c>
      <c r="G96" s="28">
        <v>12</v>
      </c>
      <c r="H96" s="28">
        <v>1</v>
      </c>
      <c r="I96" s="3"/>
    </row>
    <row r="97" spans="1:9" ht="12.6" customHeight="1">
      <c r="A97" s="145" t="s">
        <v>1046</v>
      </c>
      <c r="B97" s="13" t="s">
        <v>1047</v>
      </c>
      <c r="C97" s="29">
        <v>0</v>
      </c>
      <c r="D97" s="28">
        <v>2</v>
      </c>
      <c r="E97" s="30">
        <v>24</v>
      </c>
      <c r="F97" s="30">
        <v>16.970562748477139</v>
      </c>
      <c r="G97" s="28">
        <v>36</v>
      </c>
      <c r="H97" s="28">
        <v>12</v>
      </c>
      <c r="I97" s="3"/>
    </row>
    <row r="98" spans="1:9" ht="12.6" customHeight="1">
      <c r="A98" s="4" t="s">
        <v>1048</v>
      </c>
      <c r="B98" s="13" t="s">
        <v>1049</v>
      </c>
      <c r="C98" s="29">
        <v>0</v>
      </c>
      <c r="D98" s="28">
        <v>1</v>
      </c>
      <c r="E98" s="30">
        <v>12</v>
      </c>
      <c r="F98" s="30" t="s">
        <v>961</v>
      </c>
      <c r="G98" s="28">
        <v>12</v>
      </c>
      <c r="H98" s="28">
        <v>12</v>
      </c>
      <c r="I98" s="3"/>
    </row>
    <row r="99" spans="1:9" ht="12.6" customHeight="1">
      <c r="A99" s="145" t="s">
        <v>1050</v>
      </c>
      <c r="B99" s="13" t="s">
        <v>1051</v>
      </c>
      <c r="C99" s="29">
        <v>0</v>
      </c>
      <c r="D99" s="28">
        <v>26</v>
      </c>
      <c r="E99" s="30">
        <v>15.538461538461538</v>
      </c>
      <c r="F99" s="30">
        <v>13.479557171452687</v>
      </c>
      <c r="G99" s="28">
        <v>53</v>
      </c>
      <c r="H99" s="28">
        <v>2</v>
      </c>
      <c r="I99" s="3"/>
    </row>
    <row r="100" spans="1:9" ht="12.6" customHeight="1">
      <c r="A100" s="4" t="s">
        <v>1052</v>
      </c>
      <c r="B100" s="13" t="s">
        <v>1053</v>
      </c>
      <c r="C100" s="29">
        <v>1</v>
      </c>
      <c r="D100" s="28">
        <v>379</v>
      </c>
      <c r="E100" s="30">
        <v>44.094986807387862</v>
      </c>
      <c r="F100" s="30">
        <v>455.51541416393252</v>
      </c>
      <c r="G100" s="28">
        <v>8760</v>
      </c>
      <c r="H100" s="28">
        <v>1</v>
      </c>
      <c r="I100" s="3"/>
    </row>
    <row r="101" spans="1:9" ht="12.6" customHeight="1">
      <c r="A101" s="4" t="s">
        <v>1054</v>
      </c>
      <c r="B101" s="13" t="s">
        <v>1055</v>
      </c>
      <c r="C101" s="29">
        <v>0</v>
      </c>
      <c r="D101" s="28">
        <v>42</v>
      </c>
      <c r="E101" s="30">
        <v>10.785714285714286</v>
      </c>
      <c r="F101" s="30">
        <v>9.4959188006003821</v>
      </c>
      <c r="G101" s="28">
        <v>52</v>
      </c>
      <c r="H101" s="28">
        <v>1</v>
      </c>
      <c r="I101" s="3"/>
    </row>
    <row r="102" spans="1:9" ht="12.6" customHeight="1">
      <c r="A102" s="4" t="s">
        <v>1056</v>
      </c>
      <c r="B102" s="13" t="s">
        <v>1057</v>
      </c>
      <c r="C102" s="29">
        <v>2</v>
      </c>
      <c r="D102" s="28">
        <v>46</v>
      </c>
      <c r="E102" s="30">
        <v>25.956521739130434</v>
      </c>
      <c r="F102" s="30">
        <v>57.516357681673341</v>
      </c>
      <c r="G102" s="28">
        <v>365</v>
      </c>
      <c r="H102" s="28">
        <v>1</v>
      </c>
      <c r="I102" s="3"/>
    </row>
    <row r="103" spans="1:9" ht="12.6" customHeight="1">
      <c r="A103" s="4" t="s">
        <v>1058</v>
      </c>
      <c r="B103" s="13" t="s">
        <v>1059</v>
      </c>
      <c r="C103" s="29">
        <v>0</v>
      </c>
      <c r="D103" s="28">
        <v>39</v>
      </c>
      <c r="E103" s="30">
        <v>7.1794871794871797</v>
      </c>
      <c r="F103" s="30">
        <v>6.4842797549628273</v>
      </c>
      <c r="G103" s="28">
        <v>26</v>
      </c>
      <c r="H103" s="28">
        <v>1</v>
      </c>
      <c r="I103" s="3"/>
    </row>
    <row r="104" spans="1:9" ht="12.6" customHeight="1">
      <c r="A104" s="4" t="s">
        <v>1060</v>
      </c>
      <c r="B104" s="13" t="s">
        <v>1061</v>
      </c>
      <c r="C104" s="29">
        <v>0</v>
      </c>
      <c r="D104" s="28">
        <v>6</v>
      </c>
      <c r="E104" s="30">
        <v>10.666666666666666</v>
      </c>
      <c r="F104" s="30">
        <v>3.2659863237109041</v>
      </c>
      <c r="G104" s="28">
        <v>12</v>
      </c>
      <c r="H104" s="28">
        <v>4</v>
      </c>
      <c r="I104" s="3"/>
    </row>
    <row r="105" spans="1:9" ht="12.6" customHeight="1">
      <c r="A105" s="4" t="s">
        <v>1062</v>
      </c>
      <c r="B105" s="4" t="s">
        <v>1063</v>
      </c>
      <c r="C105" s="28">
        <v>6</v>
      </c>
      <c r="D105" s="135">
        <v>4411</v>
      </c>
      <c r="E105" s="185">
        <v>27.998413058263431</v>
      </c>
      <c r="F105" s="185">
        <v>193.39276883076522</v>
      </c>
      <c r="G105" s="135">
        <v>8760</v>
      </c>
      <c r="H105" s="135">
        <v>1</v>
      </c>
      <c r="I105" s="8"/>
    </row>
    <row r="106" spans="1:9" ht="12.6" customHeight="1">
      <c r="A106" s="4" t="s">
        <v>1064</v>
      </c>
      <c r="B106" s="4" t="s">
        <v>1065</v>
      </c>
      <c r="C106" s="28">
        <v>6</v>
      </c>
      <c r="D106" s="135">
        <v>1699</v>
      </c>
      <c r="E106" s="185">
        <v>34.518540317834017</v>
      </c>
      <c r="F106" s="185">
        <v>300.78660143538747</v>
      </c>
      <c r="G106" s="135">
        <v>8760</v>
      </c>
      <c r="H106" s="135">
        <v>1</v>
      </c>
      <c r="I106" s="8"/>
    </row>
    <row r="107" spans="1:9" ht="12.6" customHeight="1">
      <c r="A107" s="4" t="s">
        <v>1066</v>
      </c>
      <c r="B107" s="4" t="s">
        <v>1067</v>
      </c>
      <c r="C107" s="28">
        <v>4</v>
      </c>
      <c r="D107" s="135">
        <v>118</v>
      </c>
      <c r="E107" s="185">
        <v>116.26271186440678</v>
      </c>
      <c r="F107" s="185">
        <v>760.11914752015753</v>
      </c>
      <c r="G107" s="135">
        <v>8239</v>
      </c>
      <c r="H107" s="135">
        <v>1</v>
      </c>
      <c r="I107" s="3"/>
    </row>
    <row r="108" spans="1:9" ht="12.6" customHeight="1">
      <c r="A108" s="4" t="s">
        <v>1068</v>
      </c>
      <c r="B108" s="4" t="s">
        <v>1069</v>
      </c>
      <c r="C108" s="28">
        <v>1</v>
      </c>
      <c r="D108" s="135">
        <v>1153</v>
      </c>
      <c r="E108" s="185">
        <v>16.194275802254985</v>
      </c>
      <c r="F108" s="185">
        <v>20.580939516255903</v>
      </c>
      <c r="G108" s="135">
        <v>365</v>
      </c>
      <c r="H108" s="135">
        <v>1</v>
      </c>
      <c r="I108" s="3"/>
    </row>
    <row r="109" spans="1:9" ht="12.6" customHeight="1">
      <c r="A109" s="4" t="s">
        <v>1070</v>
      </c>
      <c r="B109" s="4" t="s">
        <v>1071</v>
      </c>
      <c r="C109" s="28">
        <v>0</v>
      </c>
      <c r="D109" s="135">
        <v>7</v>
      </c>
      <c r="E109" s="185">
        <v>12</v>
      </c>
      <c r="F109" s="185">
        <v>0</v>
      </c>
      <c r="G109" s="135">
        <v>12</v>
      </c>
      <c r="H109" s="135">
        <v>12</v>
      </c>
      <c r="I109" s="3"/>
    </row>
    <row r="110" spans="1:9" ht="12.6" customHeight="1">
      <c r="A110" s="4" t="s">
        <v>1072</v>
      </c>
      <c r="B110" s="13" t="s">
        <v>5442</v>
      </c>
      <c r="C110" s="29">
        <v>0</v>
      </c>
      <c r="D110" s="135">
        <v>156</v>
      </c>
      <c r="E110" s="185">
        <v>10.884615384615385</v>
      </c>
      <c r="F110" s="185">
        <v>5.6224911692141246</v>
      </c>
      <c r="G110" s="135">
        <v>48</v>
      </c>
      <c r="H110" s="135">
        <v>1</v>
      </c>
    </row>
    <row r="111" spans="1:9" ht="12.6" customHeight="1">
      <c r="A111" s="105" t="s">
        <v>1073</v>
      </c>
      <c r="B111" s="13" t="s">
        <v>1074</v>
      </c>
      <c r="C111" s="29">
        <v>0</v>
      </c>
      <c r="D111" s="135">
        <v>13</v>
      </c>
      <c r="E111" s="185">
        <v>13.23076923076923</v>
      </c>
      <c r="F111" s="185">
        <v>8.5649853682872319</v>
      </c>
      <c r="G111" s="135">
        <v>25</v>
      </c>
      <c r="H111" s="135">
        <v>1</v>
      </c>
    </row>
    <row r="112" spans="1:9" ht="12.6" customHeight="1">
      <c r="A112" s="105"/>
      <c r="B112" s="13" t="s">
        <v>8756</v>
      </c>
      <c r="C112" s="29">
        <f>SUM(C7:C111)</f>
        <v>57</v>
      </c>
      <c r="D112" s="135">
        <v>13045</v>
      </c>
      <c r="E112" s="185">
        <v>46.002912993484095</v>
      </c>
      <c r="F112" s="185">
        <v>424.22753002560336</v>
      </c>
      <c r="G112" s="135">
        <v>8760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5.25" style="37" bestFit="1" customWidth="1"/>
    <col min="3" max="3" width="7.375" style="37" customWidth="1"/>
    <col min="4" max="4" width="6.75" style="37" customWidth="1"/>
    <col min="5" max="6" width="7.25" style="37" customWidth="1"/>
    <col min="7" max="8" width="6.25" style="37" customWidth="1"/>
    <col min="9" max="16384" width="9" style="37"/>
  </cols>
  <sheetData>
    <row r="1" spans="1:9" ht="13.5" hidden="1" customHeight="1">
      <c r="A1" s="51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51" t="s">
        <v>1571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2438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5533</v>
      </c>
      <c r="B7" s="13" t="s">
        <v>5534</v>
      </c>
      <c r="C7" s="29">
        <v>0</v>
      </c>
      <c r="D7" s="28">
        <v>18</v>
      </c>
      <c r="E7" s="30">
        <v>25.055555555555557</v>
      </c>
      <c r="F7" s="30">
        <v>22.443320039136033</v>
      </c>
      <c r="G7" s="28">
        <v>78</v>
      </c>
      <c r="H7" s="28">
        <v>1</v>
      </c>
      <c r="I7" s="3"/>
    </row>
    <row r="8" spans="1:9" ht="12.6" customHeight="1">
      <c r="A8" s="4" t="s">
        <v>5535</v>
      </c>
      <c r="B8" s="13" t="s">
        <v>5536</v>
      </c>
      <c r="C8" s="29">
        <v>1</v>
      </c>
      <c r="D8" s="28">
        <v>65</v>
      </c>
      <c r="E8" s="30">
        <v>13.353846153846154</v>
      </c>
      <c r="F8" s="30">
        <v>20.816482929122813</v>
      </c>
      <c r="G8" s="28">
        <v>156</v>
      </c>
      <c r="H8" s="28">
        <v>1</v>
      </c>
      <c r="I8" s="3"/>
    </row>
    <row r="9" spans="1:9" ht="12.6" customHeight="1">
      <c r="A9" s="4" t="s">
        <v>5537</v>
      </c>
      <c r="B9" s="13" t="s">
        <v>5538</v>
      </c>
      <c r="C9" s="29">
        <v>1</v>
      </c>
      <c r="D9" s="28">
        <v>240</v>
      </c>
      <c r="E9" s="30">
        <v>29.4375</v>
      </c>
      <c r="F9" s="30">
        <v>68.50639228947054</v>
      </c>
      <c r="G9" s="28">
        <v>365</v>
      </c>
      <c r="H9" s="28">
        <v>1</v>
      </c>
      <c r="I9" s="3"/>
    </row>
    <row r="10" spans="1:9" ht="12.6" customHeight="1">
      <c r="A10" s="4" t="s">
        <v>5539</v>
      </c>
      <c r="B10" s="13" t="s">
        <v>5540</v>
      </c>
      <c r="C10" s="29">
        <v>0</v>
      </c>
      <c r="D10" s="28">
        <v>94</v>
      </c>
      <c r="E10" s="30">
        <v>24.138297872340427</v>
      </c>
      <c r="F10" s="30">
        <v>46.781487254679924</v>
      </c>
      <c r="G10" s="28">
        <v>365</v>
      </c>
      <c r="H10" s="28">
        <v>1</v>
      </c>
      <c r="I10" s="3"/>
    </row>
    <row r="11" spans="1:9" ht="12.6" customHeight="1">
      <c r="A11" s="4" t="s">
        <v>5541</v>
      </c>
      <c r="B11" s="13" t="s">
        <v>5542</v>
      </c>
      <c r="C11" s="29">
        <v>0</v>
      </c>
      <c r="D11" s="28">
        <v>116</v>
      </c>
      <c r="E11" s="30">
        <v>25.448275862068964</v>
      </c>
      <c r="F11" s="30">
        <v>62.393888333308141</v>
      </c>
      <c r="G11" s="28">
        <v>365</v>
      </c>
      <c r="H11" s="28">
        <v>1</v>
      </c>
      <c r="I11" s="3"/>
    </row>
    <row r="12" spans="1:9" ht="12.6" customHeight="1">
      <c r="A12" s="4" t="s">
        <v>5543</v>
      </c>
      <c r="B12" s="13" t="s">
        <v>5544</v>
      </c>
      <c r="C12" s="29">
        <v>2</v>
      </c>
      <c r="D12" s="28">
        <v>57</v>
      </c>
      <c r="E12" s="30">
        <v>54.491228070175438</v>
      </c>
      <c r="F12" s="30">
        <v>187.45391079323792</v>
      </c>
      <c r="G12" s="28">
        <v>999</v>
      </c>
      <c r="H12" s="28">
        <v>1</v>
      </c>
      <c r="I12" s="3"/>
    </row>
    <row r="13" spans="1:9" ht="12.6" customHeight="1">
      <c r="A13" s="4" t="s">
        <v>5545</v>
      </c>
      <c r="B13" s="13" t="s">
        <v>5546</v>
      </c>
      <c r="C13" s="29">
        <v>0</v>
      </c>
      <c r="D13" s="28">
        <v>0</v>
      </c>
      <c r="E13" s="30" t="s">
        <v>961</v>
      </c>
      <c r="F13" s="30" t="s">
        <v>961</v>
      </c>
      <c r="G13" s="28" t="s">
        <v>961</v>
      </c>
      <c r="H13" s="28" t="s">
        <v>961</v>
      </c>
      <c r="I13" s="3"/>
    </row>
    <row r="14" spans="1:9" ht="12.6" customHeight="1">
      <c r="A14" s="4" t="s">
        <v>5547</v>
      </c>
      <c r="B14" s="13" t="s">
        <v>5548</v>
      </c>
      <c r="C14" s="29">
        <v>0</v>
      </c>
      <c r="D14" s="28">
        <v>18</v>
      </c>
      <c r="E14" s="30">
        <v>7.4444444444444446</v>
      </c>
      <c r="F14" s="30">
        <v>9.344531097808412</v>
      </c>
      <c r="G14" s="28">
        <v>35</v>
      </c>
      <c r="H14" s="28">
        <v>1</v>
      </c>
      <c r="I14" s="3"/>
    </row>
    <row r="15" spans="1:9" ht="12.6" customHeight="1">
      <c r="A15" s="4" t="s">
        <v>5549</v>
      </c>
      <c r="B15" s="13" t="s">
        <v>5550</v>
      </c>
      <c r="C15" s="29">
        <v>0</v>
      </c>
      <c r="D15" s="28">
        <v>24</v>
      </c>
      <c r="E15" s="30">
        <v>29.375</v>
      </c>
      <c r="F15" s="30">
        <v>39.142784886817296</v>
      </c>
      <c r="G15" s="28">
        <v>180</v>
      </c>
      <c r="H15" s="28">
        <v>1</v>
      </c>
      <c r="I15" s="3"/>
    </row>
    <row r="16" spans="1:9" ht="12.6" customHeight="1">
      <c r="A16" s="4" t="s">
        <v>5551</v>
      </c>
      <c r="B16" s="13" t="s">
        <v>5552</v>
      </c>
      <c r="C16" s="29">
        <v>0</v>
      </c>
      <c r="D16" s="28">
        <v>7</v>
      </c>
      <c r="E16" s="30">
        <v>62.571428571428569</v>
      </c>
      <c r="F16" s="30">
        <v>133.65360344669241</v>
      </c>
      <c r="G16" s="28">
        <v>365</v>
      </c>
      <c r="H16" s="28">
        <v>2</v>
      </c>
      <c r="I16" s="3"/>
    </row>
    <row r="17" spans="1:9" ht="12.6" customHeight="1">
      <c r="A17" s="4" t="s">
        <v>5553</v>
      </c>
      <c r="B17" s="13" t="s">
        <v>5554</v>
      </c>
      <c r="C17" s="29">
        <v>0</v>
      </c>
      <c r="D17" s="28">
        <v>172</v>
      </c>
      <c r="E17" s="30">
        <v>51.982558139534881</v>
      </c>
      <c r="F17" s="30">
        <v>339.74652529258987</v>
      </c>
      <c r="G17" s="28">
        <v>4380</v>
      </c>
      <c r="H17" s="28">
        <v>1</v>
      </c>
      <c r="I17" s="3"/>
    </row>
    <row r="18" spans="1:9" ht="12.6" customHeight="1">
      <c r="A18" s="4" t="s">
        <v>5555</v>
      </c>
      <c r="B18" s="13" t="s">
        <v>5556</v>
      </c>
      <c r="C18" s="29">
        <v>0</v>
      </c>
      <c r="D18" s="28">
        <v>9</v>
      </c>
      <c r="E18" s="30">
        <v>6.8888888888888893</v>
      </c>
      <c r="F18" s="30">
        <v>5.0853821007974522</v>
      </c>
      <c r="G18" s="28">
        <v>12</v>
      </c>
      <c r="H18" s="28">
        <v>1</v>
      </c>
      <c r="I18" s="3"/>
    </row>
    <row r="19" spans="1:9" ht="12.6" customHeight="1">
      <c r="A19" s="4" t="s">
        <v>5557</v>
      </c>
      <c r="B19" s="13" t="s">
        <v>5558</v>
      </c>
      <c r="C19" s="29">
        <v>0</v>
      </c>
      <c r="D19" s="28">
        <v>23</v>
      </c>
      <c r="E19" s="30">
        <v>42.478260869565219</v>
      </c>
      <c r="F19" s="30">
        <v>90.288361056630606</v>
      </c>
      <c r="G19" s="28">
        <v>365</v>
      </c>
      <c r="H19" s="28">
        <v>1</v>
      </c>
      <c r="I19" s="3"/>
    </row>
    <row r="20" spans="1:9" ht="12.6" customHeight="1">
      <c r="A20" s="4" t="s">
        <v>5559</v>
      </c>
      <c r="B20" s="13" t="s">
        <v>5560</v>
      </c>
      <c r="C20" s="29">
        <v>0</v>
      </c>
      <c r="D20" s="28">
        <v>0</v>
      </c>
      <c r="E20" s="30" t="s">
        <v>961</v>
      </c>
      <c r="F20" s="30" t="s">
        <v>961</v>
      </c>
      <c r="G20" s="28" t="s">
        <v>961</v>
      </c>
      <c r="H20" s="28" t="s">
        <v>961</v>
      </c>
      <c r="I20" s="3"/>
    </row>
    <row r="21" spans="1:9" ht="12.6" customHeight="1">
      <c r="A21" s="4" t="s">
        <v>5561</v>
      </c>
      <c r="B21" s="13" t="s">
        <v>5562</v>
      </c>
      <c r="C21" s="29">
        <v>1</v>
      </c>
      <c r="D21" s="28">
        <v>8</v>
      </c>
      <c r="E21" s="30">
        <v>139.25</v>
      </c>
      <c r="F21" s="30">
        <v>173.61513265183507</v>
      </c>
      <c r="G21" s="28">
        <v>365</v>
      </c>
      <c r="H21" s="28">
        <v>2</v>
      </c>
      <c r="I21" s="3"/>
    </row>
    <row r="22" spans="1:9" ht="12.6" customHeight="1">
      <c r="A22" s="4" t="s">
        <v>5563</v>
      </c>
      <c r="B22" s="13" t="s">
        <v>5564</v>
      </c>
      <c r="C22" s="29">
        <v>0</v>
      </c>
      <c r="D22" s="28">
        <v>7</v>
      </c>
      <c r="E22" s="30">
        <v>1311.2857142857142</v>
      </c>
      <c r="F22" s="30">
        <v>3287.1081877685801</v>
      </c>
      <c r="G22" s="28">
        <v>8760</v>
      </c>
      <c r="H22" s="28">
        <v>1</v>
      </c>
      <c r="I22" s="3"/>
    </row>
    <row r="23" spans="1:9" ht="12.6" customHeight="1">
      <c r="A23" s="4" t="s">
        <v>5565</v>
      </c>
      <c r="B23" s="13" t="s">
        <v>5566</v>
      </c>
      <c r="C23" s="29">
        <v>0</v>
      </c>
      <c r="D23" s="28">
        <v>38</v>
      </c>
      <c r="E23" s="30">
        <v>18.05263157894737</v>
      </c>
      <c r="F23" s="30">
        <v>16.136156092086026</v>
      </c>
      <c r="G23" s="28">
        <v>78</v>
      </c>
      <c r="H23" s="28">
        <v>1</v>
      </c>
      <c r="I23" s="3"/>
    </row>
    <row r="24" spans="1:9" ht="12.6" customHeight="1">
      <c r="A24" s="4" t="s">
        <v>5567</v>
      </c>
      <c r="B24" s="13" t="s">
        <v>5568</v>
      </c>
      <c r="C24" s="29">
        <v>0</v>
      </c>
      <c r="D24" s="28">
        <v>59</v>
      </c>
      <c r="E24" s="30">
        <v>26.711864406779661</v>
      </c>
      <c r="F24" s="30">
        <v>52.516024105442014</v>
      </c>
      <c r="G24" s="28">
        <v>324</v>
      </c>
      <c r="H24" s="28">
        <v>1</v>
      </c>
      <c r="I24" s="3"/>
    </row>
    <row r="25" spans="1:9" ht="12.6" customHeight="1">
      <c r="A25" s="145" t="s">
        <v>5569</v>
      </c>
      <c r="B25" s="13" t="s">
        <v>5570</v>
      </c>
      <c r="C25" s="29">
        <v>1</v>
      </c>
      <c r="D25" s="28">
        <v>1</v>
      </c>
      <c r="E25" s="30">
        <v>14</v>
      </c>
      <c r="F25" s="30" t="s">
        <v>961</v>
      </c>
      <c r="G25" s="28">
        <v>14</v>
      </c>
      <c r="H25" s="28">
        <v>14</v>
      </c>
      <c r="I25" s="3"/>
    </row>
    <row r="26" spans="1:9" ht="12.6" customHeight="1">
      <c r="A26" s="4" t="s">
        <v>5571</v>
      </c>
      <c r="B26" s="13" t="s">
        <v>5572</v>
      </c>
      <c r="C26" s="29">
        <v>0</v>
      </c>
      <c r="D26" s="28">
        <v>55</v>
      </c>
      <c r="E26" s="30">
        <v>26.672727272727272</v>
      </c>
      <c r="F26" s="30">
        <v>51.674929283921777</v>
      </c>
      <c r="G26" s="28">
        <v>365</v>
      </c>
      <c r="H26" s="28">
        <v>1</v>
      </c>
      <c r="I26" s="3"/>
    </row>
    <row r="27" spans="1:9" ht="12.6" customHeight="1">
      <c r="A27" s="4" t="s">
        <v>5573</v>
      </c>
      <c r="B27" s="13" t="s">
        <v>2867</v>
      </c>
      <c r="C27" s="29">
        <v>0</v>
      </c>
      <c r="D27" s="28">
        <v>2</v>
      </c>
      <c r="E27" s="30">
        <v>1</v>
      </c>
      <c r="F27" s="30">
        <v>0</v>
      </c>
      <c r="G27" s="28">
        <v>1</v>
      </c>
      <c r="H27" s="28">
        <v>1</v>
      </c>
      <c r="I27" s="3"/>
    </row>
    <row r="28" spans="1:9" ht="12.6" customHeight="1">
      <c r="A28" s="4" t="s">
        <v>2868</v>
      </c>
      <c r="B28" s="13" t="s">
        <v>2869</v>
      </c>
      <c r="C28" s="29">
        <v>2</v>
      </c>
      <c r="D28" s="28">
        <v>151</v>
      </c>
      <c r="E28" s="30">
        <v>107.85430463576159</v>
      </c>
      <c r="F28" s="30">
        <v>734.40741097704972</v>
      </c>
      <c r="G28" s="28">
        <v>8760</v>
      </c>
      <c r="H28" s="28">
        <v>1</v>
      </c>
      <c r="I28" s="3"/>
    </row>
    <row r="29" spans="1:9" ht="12.6" customHeight="1">
      <c r="A29" s="4" t="s">
        <v>2870</v>
      </c>
      <c r="B29" s="13" t="s">
        <v>2871</v>
      </c>
      <c r="C29" s="29">
        <v>0</v>
      </c>
      <c r="D29" s="28">
        <v>1</v>
      </c>
      <c r="E29" s="30">
        <v>12</v>
      </c>
      <c r="F29" s="30" t="s">
        <v>961</v>
      </c>
      <c r="G29" s="28">
        <v>12</v>
      </c>
      <c r="H29" s="28">
        <v>12</v>
      </c>
      <c r="I29" s="3"/>
    </row>
    <row r="30" spans="1:9" ht="12.6" customHeight="1">
      <c r="A30" s="145" t="s">
        <v>2872</v>
      </c>
      <c r="B30" s="13" t="s">
        <v>2873</v>
      </c>
      <c r="C30" s="29">
        <v>0</v>
      </c>
      <c r="D30" s="28">
        <v>19</v>
      </c>
      <c r="E30" s="30">
        <v>17</v>
      </c>
      <c r="F30" s="30">
        <v>20.275875100994064</v>
      </c>
      <c r="G30" s="28">
        <v>53</v>
      </c>
      <c r="H30" s="28">
        <v>1</v>
      </c>
      <c r="I30" s="3"/>
    </row>
    <row r="31" spans="1:9" ht="12.6" customHeight="1">
      <c r="A31" s="4" t="s">
        <v>2874</v>
      </c>
      <c r="B31" s="13" t="s">
        <v>2875</v>
      </c>
      <c r="C31" s="29">
        <v>0</v>
      </c>
      <c r="D31" s="28">
        <v>0</v>
      </c>
      <c r="E31" s="30" t="s">
        <v>961</v>
      </c>
      <c r="F31" s="30" t="s">
        <v>961</v>
      </c>
      <c r="G31" s="28" t="s">
        <v>961</v>
      </c>
      <c r="H31" s="28" t="s">
        <v>961</v>
      </c>
      <c r="I31" s="3"/>
    </row>
    <row r="32" spans="1:9" ht="12.6" customHeight="1">
      <c r="A32" s="4" t="s">
        <v>2876</v>
      </c>
      <c r="B32" s="13" t="s">
        <v>2877</v>
      </c>
      <c r="C32" s="29">
        <v>0</v>
      </c>
      <c r="D32" s="28">
        <v>3</v>
      </c>
      <c r="E32" s="30">
        <v>17.333333333333332</v>
      </c>
      <c r="F32" s="30">
        <v>26.558112382722786</v>
      </c>
      <c r="G32" s="28">
        <v>48</v>
      </c>
      <c r="H32" s="28">
        <v>2</v>
      </c>
      <c r="I32" s="3"/>
    </row>
    <row r="33" spans="1:9" ht="12.6" customHeight="1">
      <c r="A33" s="4" t="s">
        <v>2878</v>
      </c>
      <c r="B33" s="13" t="s">
        <v>2879</v>
      </c>
      <c r="C33" s="29">
        <v>0</v>
      </c>
      <c r="D33" s="28">
        <v>2</v>
      </c>
      <c r="E33" s="30">
        <v>12</v>
      </c>
      <c r="F33" s="30">
        <v>0</v>
      </c>
      <c r="G33" s="28">
        <v>12</v>
      </c>
      <c r="H33" s="28">
        <v>12</v>
      </c>
      <c r="I33" s="3"/>
    </row>
    <row r="34" spans="1:9" ht="12.6" customHeight="1">
      <c r="A34" s="4" t="s">
        <v>2880</v>
      </c>
      <c r="B34" s="13" t="s">
        <v>2881</v>
      </c>
      <c r="C34" s="29">
        <v>0</v>
      </c>
      <c r="D34" s="28">
        <v>3</v>
      </c>
      <c r="E34" s="30">
        <v>1</v>
      </c>
      <c r="F34" s="30">
        <v>0</v>
      </c>
      <c r="G34" s="28">
        <v>1</v>
      </c>
      <c r="H34" s="28">
        <v>1</v>
      </c>
      <c r="I34" s="3"/>
    </row>
    <row r="35" spans="1:9" ht="12.6" customHeight="1">
      <c r="A35" s="145" t="s">
        <v>2882</v>
      </c>
      <c r="B35" s="13" t="s">
        <v>2883</v>
      </c>
      <c r="C35" s="29">
        <v>8</v>
      </c>
      <c r="D35" s="28">
        <v>117</v>
      </c>
      <c r="E35" s="30">
        <v>280.69230769230768</v>
      </c>
      <c r="F35" s="30">
        <v>1330.0587584994159</v>
      </c>
      <c r="G35" s="28">
        <v>8472</v>
      </c>
      <c r="H35" s="28">
        <v>1</v>
      </c>
      <c r="I35" s="3"/>
    </row>
    <row r="36" spans="1:9" ht="12.6" customHeight="1">
      <c r="A36" s="4" t="s">
        <v>2884</v>
      </c>
      <c r="B36" s="13" t="s">
        <v>2885</v>
      </c>
      <c r="C36" s="29">
        <v>0</v>
      </c>
      <c r="D36" s="28">
        <v>15</v>
      </c>
      <c r="E36" s="30">
        <v>15.8</v>
      </c>
      <c r="F36" s="30">
        <v>21.230705526262124</v>
      </c>
      <c r="G36" s="28">
        <v>78</v>
      </c>
      <c r="H36" s="28">
        <v>1</v>
      </c>
      <c r="I36" s="3"/>
    </row>
    <row r="37" spans="1:9" ht="12.6" customHeight="1">
      <c r="A37" s="4" t="s">
        <v>2886</v>
      </c>
      <c r="B37" s="13" t="s">
        <v>2887</v>
      </c>
      <c r="C37" s="29">
        <v>1</v>
      </c>
      <c r="D37" s="28">
        <v>16</v>
      </c>
      <c r="E37" s="30">
        <v>33.625</v>
      </c>
      <c r="F37" s="30">
        <v>41.45821189261946</v>
      </c>
      <c r="G37" s="28">
        <v>159</v>
      </c>
      <c r="H37" s="28">
        <v>1</v>
      </c>
      <c r="I37" s="3"/>
    </row>
    <row r="38" spans="1:9" ht="12.6" customHeight="1">
      <c r="A38" s="4" t="s">
        <v>2888</v>
      </c>
      <c r="B38" s="13" t="s">
        <v>2889</v>
      </c>
      <c r="C38" s="29">
        <v>0</v>
      </c>
      <c r="D38" s="28">
        <v>1</v>
      </c>
      <c r="E38" s="30">
        <v>365</v>
      </c>
      <c r="F38" s="30" t="s">
        <v>961</v>
      </c>
      <c r="G38" s="28">
        <v>365</v>
      </c>
      <c r="H38" s="28">
        <v>365</v>
      </c>
      <c r="I38" s="3"/>
    </row>
    <row r="39" spans="1:9" ht="12.6" customHeight="1">
      <c r="A39" s="4" t="s">
        <v>2890</v>
      </c>
      <c r="B39" s="13" t="s">
        <v>2891</v>
      </c>
      <c r="C39" s="29">
        <v>0</v>
      </c>
      <c r="D39" s="28">
        <v>19</v>
      </c>
      <c r="E39" s="30">
        <v>949.31578947368416</v>
      </c>
      <c r="F39" s="30">
        <v>2753.5552786378958</v>
      </c>
      <c r="G39" s="28">
        <v>8760</v>
      </c>
      <c r="H39" s="28">
        <v>1</v>
      </c>
      <c r="I39" s="3"/>
    </row>
    <row r="40" spans="1:9" ht="12.6" customHeight="1">
      <c r="A40" s="4" t="s">
        <v>2892</v>
      </c>
      <c r="B40" s="13" t="s">
        <v>2893</v>
      </c>
      <c r="C40" s="29">
        <v>0</v>
      </c>
      <c r="D40" s="28">
        <v>131</v>
      </c>
      <c r="E40" s="30">
        <v>426.56488549618319</v>
      </c>
      <c r="F40" s="30">
        <v>1820.6858010491821</v>
      </c>
      <c r="G40" s="28">
        <v>8760</v>
      </c>
      <c r="H40" s="28">
        <v>1</v>
      </c>
      <c r="I40" s="3"/>
    </row>
    <row r="41" spans="1:9" ht="12.6" customHeight="1">
      <c r="A41" s="4" t="s">
        <v>2894</v>
      </c>
      <c r="B41" s="13" t="s">
        <v>2895</v>
      </c>
      <c r="C41" s="29">
        <v>0</v>
      </c>
      <c r="D41" s="28">
        <v>10</v>
      </c>
      <c r="E41" s="30">
        <v>8.4</v>
      </c>
      <c r="F41" s="30">
        <v>6.8669902836363148</v>
      </c>
      <c r="G41" s="28">
        <v>24</v>
      </c>
      <c r="H41" s="28">
        <v>1</v>
      </c>
      <c r="I41" s="3"/>
    </row>
    <row r="42" spans="1:9" ht="12.6" customHeight="1">
      <c r="A42" s="4" t="s">
        <v>2896</v>
      </c>
      <c r="B42" s="13" t="s">
        <v>2897</v>
      </c>
      <c r="C42" s="29">
        <v>0</v>
      </c>
      <c r="D42" s="28">
        <v>3</v>
      </c>
      <c r="E42" s="30">
        <v>25.333333333333332</v>
      </c>
      <c r="F42" s="30">
        <v>23.094010767585033</v>
      </c>
      <c r="G42" s="28">
        <v>52</v>
      </c>
      <c r="H42" s="28">
        <v>12</v>
      </c>
      <c r="I42" s="3"/>
    </row>
    <row r="43" spans="1:9" ht="12.6" customHeight="1">
      <c r="A43" s="4" t="s">
        <v>2898</v>
      </c>
      <c r="B43" s="13" t="s">
        <v>2899</v>
      </c>
      <c r="C43" s="29">
        <v>0</v>
      </c>
      <c r="D43" s="28">
        <v>6</v>
      </c>
      <c r="E43" s="30">
        <v>242.83333333333334</v>
      </c>
      <c r="F43" s="30">
        <v>433.47268272252944</v>
      </c>
      <c r="G43" s="28">
        <v>1077</v>
      </c>
      <c r="H43" s="28">
        <v>1</v>
      </c>
      <c r="I43" s="3"/>
    </row>
    <row r="44" spans="1:9" ht="12.6" customHeight="1">
      <c r="A44" s="4" t="s">
        <v>2900</v>
      </c>
      <c r="B44" s="13" t="s">
        <v>2901</v>
      </c>
      <c r="C44" s="29">
        <v>0</v>
      </c>
      <c r="D44" s="28">
        <v>2</v>
      </c>
      <c r="E44" s="30">
        <v>6.5</v>
      </c>
      <c r="F44" s="30">
        <v>7.7781745930520225</v>
      </c>
      <c r="G44" s="28">
        <v>12</v>
      </c>
      <c r="H44" s="28">
        <v>1</v>
      </c>
      <c r="I44" s="3"/>
    </row>
    <row r="45" spans="1:9" ht="12.6" customHeight="1">
      <c r="A45" s="4" t="s">
        <v>2902</v>
      </c>
      <c r="B45" s="13" t="s">
        <v>2903</v>
      </c>
      <c r="C45" s="29">
        <v>1</v>
      </c>
      <c r="D45" s="28">
        <v>14</v>
      </c>
      <c r="E45" s="30">
        <v>62.642857142857146</v>
      </c>
      <c r="F45" s="30">
        <v>128.74041093065301</v>
      </c>
      <c r="G45" s="28">
        <v>365</v>
      </c>
      <c r="H45" s="28">
        <v>1</v>
      </c>
      <c r="I45" s="3"/>
    </row>
    <row r="46" spans="1:9" ht="12.6" customHeight="1">
      <c r="A46" s="4" t="s">
        <v>2904</v>
      </c>
      <c r="B46" s="13" t="s">
        <v>2905</v>
      </c>
      <c r="C46" s="29">
        <v>2</v>
      </c>
      <c r="D46" s="28">
        <v>89</v>
      </c>
      <c r="E46" s="30">
        <v>213.31460674157304</v>
      </c>
      <c r="F46" s="30">
        <v>1242.456351853654</v>
      </c>
      <c r="G46" s="28">
        <v>8760</v>
      </c>
      <c r="H46" s="28">
        <v>1</v>
      </c>
      <c r="I46" s="3"/>
    </row>
    <row r="47" spans="1:9" ht="12.6" customHeight="1">
      <c r="A47" s="4" t="s">
        <v>2906</v>
      </c>
      <c r="B47" s="13" t="s">
        <v>2907</v>
      </c>
      <c r="C47" s="29">
        <v>0</v>
      </c>
      <c r="D47" s="28">
        <v>7</v>
      </c>
      <c r="E47" s="30">
        <v>1255.7142857142858</v>
      </c>
      <c r="F47" s="30">
        <v>3266.8373449094829</v>
      </c>
      <c r="G47" s="28">
        <v>8664</v>
      </c>
      <c r="H47" s="28">
        <v>1</v>
      </c>
      <c r="I47" s="3"/>
    </row>
    <row r="48" spans="1:9" ht="12.6" customHeight="1">
      <c r="A48" s="4" t="s">
        <v>3094</v>
      </c>
      <c r="B48" s="13" t="s">
        <v>3095</v>
      </c>
      <c r="C48" s="29">
        <v>0</v>
      </c>
      <c r="D48" s="28">
        <v>6</v>
      </c>
      <c r="E48" s="30">
        <v>64.5</v>
      </c>
      <c r="F48" s="30">
        <v>135.58281602032022</v>
      </c>
      <c r="G48" s="28">
        <v>340</v>
      </c>
      <c r="H48" s="28">
        <v>1</v>
      </c>
      <c r="I48" s="3"/>
    </row>
    <row r="49" spans="1:9" ht="12.6" customHeight="1">
      <c r="A49" s="4" t="s">
        <v>3096</v>
      </c>
      <c r="B49" s="13" t="s">
        <v>3097</v>
      </c>
      <c r="C49" s="29">
        <v>0</v>
      </c>
      <c r="D49" s="28">
        <v>4</v>
      </c>
      <c r="E49" s="30">
        <v>1128.75</v>
      </c>
      <c r="F49" s="30">
        <v>2244.8382829653156</v>
      </c>
      <c r="G49" s="28">
        <v>4496</v>
      </c>
      <c r="H49" s="28">
        <v>3</v>
      </c>
      <c r="I49" s="3"/>
    </row>
    <row r="50" spans="1:9" ht="12.6" customHeight="1">
      <c r="A50" s="4" t="s">
        <v>3098</v>
      </c>
      <c r="B50" s="13" t="s">
        <v>3099</v>
      </c>
      <c r="C50" s="29">
        <v>2</v>
      </c>
      <c r="D50" s="28">
        <v>34</v>
      </c>
      <c r="E50" s="30">
        <v>164.85294117647058</v>
      </c>
      <c r="F50" s="30">
        <v>749.47412401419501</v>
      </c>
      <c r="G50" s="28">
        <v>4380</v>
      </c>
      <c r="H50" s="28">
        <v>1</v>
      </c>
      <c r="I50" s="3"/>
    </row>
    <row r="51" spans="1:9" ht="12.6" customHeight="1">
      <c r="A51" s="4" t="s">
        <v>3100</v>
      </c>
      <c r="B51" s="13" t="s">
        <v>3101</v>
      </c>
      <c r="C51" s="29">
        <v>0</v>
      </c>
      <c r="D51" s="28">
        <v>0</v>
      </c>
      <c r="E51" s="30" t="s">
        <v>2678</v>
      </c>
      <c r="F51" s="30" t="s">
        <v>2678</v>
      </c>
      <c r="G51" s="28" t="s">
        <v>2678</v>
      </c>
      <c r="H51" s="28" t="s">
        <v>2678</v>
      </c>
      <c r="I51" s="3"/>
    </row>
    <row r="52" spans="1:9" ht="12.6" customHeight="1">
      <c r="A52" s="4" t="s">
        <v>3102</v>
      </c>
      <c r="B52" s="13" t="s">
        <v>3103</v>
      </c>
      <c r="C52" s="29">
        <v>1</v>
      </c>
      <c r="D52" s="28">
        <v>0</v>
      </c>
      <c r="E52" s="30" t="s">
        <v>2678</v>
      </c>
      <c r="F52" s="30" t="s">
        <v>2678</v>
      </c>
      <c r="G52" s="28" t="s">
        <v>2678</v>
      </c>
      <c r="H52" s="28" t="s">
        <v>2678</v>
      </c>
      <c r="I52" s="3"/>
    </row>
    <row r="53" spans="1:9" ht="12.6" customHeight="1">
      <c r="A53" s="4" t="s">
        <v>3104</v>
      </c>
      <c r="B53" s="13" t="s">
        <v>3105</v>
      </c>
      <c r="C53" s="29">
        <v>0</v>
      </c>
      <c r="D53" s="28">
        <v>1</v>
      </c>
      <c r="E53" s="30">
        <v>270</v>
      </c>
      <c r="F53" s="30" t="s">
        <v>961</v>
      </c>
      <c r="G53" s="28">
        <v>270</v>
      </c>
      <c r="H53" s="28">
        <v>270</v>
      </c>
      <c r="I53" s="3"/>
    </row>
    <row r="54" spans="1:9" ht="12.6" customHeight="1">
      <c r="A54" s="4" t="s">
        <v>3106</v>
      </c>
      <c r="B54" s="13" t="s">
        <v>3107</v>
      </c>
      <c r="C54" s="29">
        <v>0</v>
      </c>
      <c r="D54" s="28">
        <v>7</v>
      </c>
      <c r="E54" s="30">
        <v>12.571428571428571</v>
      </c>
      <c r="F54" s="30">
        <v>8.9973541084243731</v>
      </c>
      <c r="G54" s="28">
        <v>24</v>
      </c>
      <c r="H54" s="28">
        <v>2</v>
      </c>
      <c r="I54" s="3"/>
    </row>
    <row r="55" spans="1:9" ht="12.6" customHeight="1">
      <c r="A55" s="4" t="s">
        <v>3108</v>
      </c>
      <c r="B55" s="13" t="s">
        <v>3109</v>
      </c>
      <c r="C55" s="29">
        <v>0</v>
      </c>
      <c r="D55" s="28">
        <v>0</v>
      </c>
      <c r="E55" s="30" t="s">
        <v>961</v>
      </c>
      <c r="F55" s="30" t="s">
        <v>961</v>
      </c>
      <c r="G55" s="28" t="s">
        <v>961</v>
      </c>
      <c r="H55" s="28" t="s">
        <v>961</v>
      </c>
      <c r="I55" s="3"/>
    </row>
    <row r="56" spans="1:9" ht="12.6" customHeight="1">
      <c r="A56" s="4" t="s">
        <v>3110</v>
      </c>
      <c r="B56" s="13" t="s">
        <v>3111</v>
      </c>
      <c r="C56" s="29">
        <v>0</v>
      </c>
      <c r="D56" s="28">
        <v>5</v>
      </c>
      <c r="E56" s="30">
        <v>76</v>
      </c>
      <c r="F56" s="30">
        <v>161.06365201373026</v>
      </c>
      <c r="G56" s="28">
        <v>364</v>
      </c>
      <c r="H56" s="28">
        <v>1</v>
      </c>
      <c r="I56" s="3"/>
    </row>
    <row r="57" spans="1:9" ht="12.6" customHeight="1">
      <c r="A57" s="4" t="s">
        <v>3112</v>
      </c>
      <c r="B57" s="13" t="s">
        <v>3113</v>
      </c>
      <c r="C57" s="29">
        <v>0</v>
      </c>
      <c r="D57" s="28">
        <v>0</v>
      </c>
      <c r="E57" s="30" t="s">
        <v>961</v>
      </c>
      <c r="F57" s="30" t="s">
        <v>961</v>
      </c>
      <c r="G57" s="28" t="s">
        <v>961</v>
      </c>
      <c r="H57" s="28" t="s">
        <v>961</v>
      </c>
      <c r="I57" s="3"/>
    </row>
    <row r="58" spans="1:9" ht="12.6" customHeight="1">
      <c r="A58" s="4" t="s">
        <v>3114</v>
      </c>
      <c r="B58" s="13" t="s">
        <v>3115</v>
      </c>
      <c r="C58" s="29">
        <v>0</v>
      </c>
      <c r="D58" s="28">
        <v>0</v>
      </c>
      <c r="E58" s="30" t="s">
        <v>961</v>
      </c>
      <c r="F58" s="30" t="s">
        <v>961</v>
      </c>
      <c r="G58" s="28" t="s">
        <v>961</v>
      </c>
      <c r="H58" s="28" t="s">
        <v>961</v>
      </c>
      <c r="I58" s="3"/>
    </row>
    <row r="59" spans="1:9" ht="12.6" customHeight="1">
      <c r="A59" s="4" t="s">
        <v>3116</v>
      </c>
      <c r="B59" s="13" t="s">
        <v>3117</v>
      </c>
      <c r="C59" s="29">
        <v>1</v>
      </c>
      <c r="D59" s="28">
        <v>105</v>
      </c>
      <c r="E59" s="30">
        <v>201.10476190476192</v>
      </c>
      <c r="F59" s="30">
        <v>1173.2374417348965</v>
      </c>
      <c r="G59" s="28">
        <v>8760</v>
      </c>
      <c r="H59" s="28">
        <v>1</v>
      </c>
      <c r="I59" s="3"/>
    </row>
    <row r="60" spans="1:9" ht="12.6" customHeight="1">
      <c r="A60" s="4" t="s">
        <v>3118</v>
      </c>
      <c r="B60" s="13" t="s">
        <v>3119</v>
      </c>
      <c r="C60" s="29">
        <v>2</v>
      </c>
      <c r="D60" s="28">
        <v>98</v>
      </c>
      <c r="E60" s="30">
        <v>106.85714285714286</v>
      </c>
      <c r="F60" s="30">
        <v>800.23809601222956</v>
      </c>
      <c r="G60" s="28">
        <v>7920</v>
      </c>
      <c r="H60" s="28">
        <v>1</v>
      </c>
      <c r="I60" s="3"/>
    </row>
    <row r="61" spans="1:9" ht="12.6" customHeight="1">
      <c r="A61" s="4" t="s">
        <v>3120</v>
      </c>
      <c r="B61" s="13" t="s">
        <v>3121</v>
      </c>
      <c r="C61" s="29">
        <v>0</v>
      </c>
      <c r="D61" s="28">
        <v>8</v>
      </c>
      <c r="E61" s="30">
        <v>55.75</v>
      </c>
      <c r="F61" s="30">
        <v>124.07227156552173</v>
      </c>
      <c r="G61" s="28">
        <v>360</v>
      </c>
      <c r="H61" s="28">
        <v>1</v>
      </c>
      <c r="I61" s="3"/>
    </row>
    <row r="62" spans="1:9" ht="12.6" customHeight="1">
      <c r="A62" s="4" t="s">
        <v>3122</v>
      </c>
      <c r="B62" s="13" t="s">
        <v>3123</v>
      </c>
      <c r="C62" s="29">
        <v>0</v>
      </c>
      <c r="D62" s="28">
        <v>6</v>
      </c>
      <c r="E62" s="30">
        <v>62.833333333333336</v>
      </c>
      <c r="F62" s="30">
        <v>144.16853563335749</v>
      </c>
      <c r="G62" s="28">
        <v>357</v>
      </c>
      <c r="H62" s="28">
        <v>1</v>
      </c>
      <c r="I62" s="3"/>
    </row>
    <row r="63" spans="1:9" ht="12.6" customHeight="1">
      <c r="A63" s="4" t="s">
        <v>3124</v>
      </c>
      <c r="B63" s="13" t="s">
        <v>3125</v>
      </c>
      <c r="C63" s="29">
        <v>0</v>
      </c>
      <c r="D63" s="28">
        <v>1</v>
      </c>
      <c r="E63" s="30">
        <v>12</v>
      </c>
      <c r="F63" s="30" t="s">
        <v>961</v>
      </c>
      <c r="G63" s="28">
        <v>12</v>
      </c>
      <c r="H63" s="28">
        <v>12</v>
      </c>
      <c r="I63" s="3"/>
    </row>
    <row r="64" spans="1:9" ht="12.6" customHeight="1">
      <c r="A64" s="145" t="s">
        <v>3126</v>
      </c>
      <c r="B64" s="13" t="s">
        <v>2929</v>
      </c>
      <c r="C64" s="29">
        <v>2</v>
      </c>
      <c r="D64" s="28">
        <v>21</v>
      </c>
      <c r="E64" s="30">
        <v>52.666666666666664</v>
      </c>
      <c r="F64" s="30">
        <v>78.73330510865992</v>
      </c>
      <c r="G64" s="28">
        <v>354</v>
      </c>
      <c r="H64" s="28">
        <v>2</v>
      </c>
      <c r="I64" s="3"/>
    </row>
    <row r="65" spans="1:9" ht="12.6" customHeight="1">
      <c r="A65" s="4" t="s">
        <v>2930</v>
      </c>
      <c r="B65" s="13" t="s">
        <v>2931</v>
      </c>
      <c r="C65" s="29">
        <v>0</v>
      </c>
      <c r="D65" s="28">
        <v>34</v>
      </c>
      <c r="E65" s="30">
        <v>11.029411764705882</v>
      </c>
      <c r="F65" s="30">
        <v>10.323510367610449</v>
      </c>
      <c r="G65" s="28">
        <v>48</v>
      </c>
      <c r="H65" s="28">
        <v>1</v>
      </c>
      <c r="I65" s="3"/>
    </row>
    <row r="66" spans="1:9" ht="12.6" customHeight="1">
      <c r="A66" s="4" t="s">
        <v>2932</v>
      </c>
      <c r="B66" s="13" t="s">
        <v>2933</v>
      </c>
      <c r="C66" s="29">
        <v>0</v>
      </c>
      <c r="D66" s="28">
        <v>2</v>
      </c>
      <c r="E66" s="30">
        <v>29</v>
      </c>
      <c r="F66" s="30">
        <v>24.041630560342615</v>
      </c>
      <c r="G66" s="28">
        <v>46</v>
      </c>
      <c r="H66" s="28">
        <v>12</v>
      </c>
      <c r="I66" s="3"/>
    </row>
    <row r="67" spans="1:9" ht="12.6" customHeight="1">
      <c r="A67" s="4" t="s">
        <v>2934</v>
      </c>
      <c r="B67" s="13" t="s">
        <v>2935</v>
      </c>
      <c r="C67" s="29">
        <v>0</v>
      </c>
      <c r="D67" s="28">
        <v>3</v>
      </c>
      <c r="E67" s="30">
        <v>8.6666666666666661</v>
      </c>
      <c r="F67" s="30">
        <v>5.7735026918962582</v>
      </c>
      <c r="G67" s="28">
        <v>12</v>
      </c>
      <c r="H67" s="28">
        <v>2</v>
      </c>
      <c r="I67" s="3"/>
    </row>
    <row r="68" spans="1:9" ht="12.6" customHeight="1">
      <c r="A68" s="4" t="s">
        <v>2936</v>
      </c>
      <c r="B68" s="13" t="s">
        <v>2937</v>
      </c>
      <c r="C68" s="29">
        <v>0</v>
      </c>
      <c r="D68" s="28">
        <v>45</v>
      </c>
      <c r="E68" s="30">
        <v>202.6</v>
      </c>
      <c r="F68" s="30">
        <v>1268.1250189300595</v>
      </c>
      <c r="G68" s="28">
        <v>8520</v>
      </c>
      <c r="H68" s="28">
        <v>1</v>
      </c>
      <c r="I68" s="3"/>
    </row>
    <row r="69" spans="1:9" ht="12.6" customHeight="1">
      <c r="A69" s="4" t="s">
        <v>2938</v>
      </c>
      <c r="B69" s="13" t="s">
        <v>2939</v>
      </c>
      <c r="C69" s="29">
        <v>1</v>
      </c>
      <c r="D69" s="28">
        <v>33</v>
      </c>
      <c r="E69" s="30">
        <v>280.09090909090907</v>
      </c>
      <c r="F69" s="30">
        <v>1522.3639792202366</v>
      </c>
      <c r="G69" s="28">
        <v>8760</v>
      </c>
      <c r="H69" s="28">
        <v>1</v>
      </c>
      <c r="I69" s="3"/>
    </row>
    <row r="70" spans="1:9" ht="12.6" customHeight="1">
      <c r="A70" s="4" t="s">
        <v>2940</v>
      </c>
      <c r="B70" s="13" t="s">
        <v>2941</v>
      </c>
      <c r="C70" s="29">
        <v>0</v>
      </c>
      <c r="D70" s="28">
        <v>28</v>
      </c>
      <c r="E70" s="30">
        <v>8.3571428571428577</v>
      </c>
      <c r="F70" s="30">
        <v>10.643079078684528</v>
      </c>
      <c r="G70" s="28">
        <v>48</v>
      </c>
      <c r="H70" s="28">
        <v>1</v>
      </c>
      <c r="I70" s="3"/>
    </row>
    <row r="71" spans="1:9" ht="12.6" customHeight="1">
      <c r="A71" s="4" t="s">
        <v>2942</v>
      </c>
      <c r="B71" s="13" t="s">
        <v>2943</v>
      </c>
      <c r="C71" s="29">
        <v>0</v>
      </c>
      <c r="D71" s="28">
        <v>0</v>
      </c>
      <c r="E71" s="30" t="s">
        <v>961</v>
      </c>
      <c r="F71" s="30" t="s">
        <v>961</v>
      </c>
      <c r="G71" s="28" t="s">
        <v>961</v>
      </c>
      <c r="H71" s="28" t="s">
        <v>961</v>
      </c>
      <c r="I71" s="3"/>
    </row>
    <row r="72" spans="1:9" ht="12.6" customHeight="1">
      <c r="A72" s="4" t="s">
        <v>2944</v>
      </c>
      <c r="B72" s="13" t="s">
        <v>2945</v>
      </c>
      <c r="C72" s="29">
        <v>0</v>
      </c>
      <c r="D72" s="28">
        <v>4</v>
      </c>
      <c r="E72" s="30">
        <v>8</v>
      </c>
      <c r="F72" s="30">
        <v>5.2281290471193742</v>
      </c>
      <c r="G72" s="28">
        <v>12</v>
      </c>
      <c r="H72" s="28">
        <v>1</v>
      </c>
      <c r="I72" s="3"/>
    </row>
    <row r="73" spans="1:9" ht="12.6" customHeight="1">
      <c r="A73" s="4" t="s">
        <v>2946</v>
      </c>
      <c r="B73" s="13" t="s">
        <v>2947</v>
      </c>
      <c r="C73" s="29">
        <v>1</v>
      </c>
      <c r="D73" s="28">
        <v>50</v>
      </c>
      <c r="E73" s="30">
        <v>23.34</v>
      </c>
      <c r="F73" s="30">
        <v>52.414209788521106</v>
      </c>
      <c r="G73" s="28">
        <v>358</v>
      </c>
      <c r="H73" s="28">
        <v>1</v>
      </c>
      <c r="I73" s="3"/>
    </row>
    <row r="74" spans="1:9" ht="12.6" customHeight="1">
      <c r="A74" s="4" t="s">
        <v>2948</v>
      </c>
      <c r="B74" s="13" t="s">
        <v>2949</v>
      </c>
      <c r="C74" s="29">
        <v>0</v>
      </c>
      <c r="D74" s="28">
        <v>12</v>
      </c>
      <c r="E74" s="30">
        <v>9.8333333333333339</v>
      </c>
      <c r="F74" s="30">
        <v>13.408500243796052</v>
      </c>
      <c r="G74" s="28">
        <v>49</v>
      </c>
      <c r="H74" s="28">
        <v>1</v>
      </c>
      <c r="I74" s="3"/>
    </row>
    <row r="75" spans="1:9" ht="12.6" customHeight="1">
      <c r="A75" s="4" t="s">
        <v>2950</v>
      </c>
      <c r="B75" s="13" t="s">
        <v>2951</v>
      </c>
      <c r="C75" s="29">
        <v>0</v>
      </c>
      <c r="D75" s="28">
        <v>6</v>
      </c>
      <c r="E75" s="30">
        <v>30.833333333333332</v>
      </c>
      <c r="F75" s="30">
        <v>16.179204760020397</v>
      </c>
      <c r="G75" s="28">
        <v>48</v>
      </c>
      <c r="H75" s="28">
        <v>12</v>
      </c>
      <c r="I75" s="3"/>
    </row>
    <row r="76" spans="1:9" ht="12.6" customHeight="1">
      <c r="A76" s="4" t="s">
        <v>2952</v>
      </c>
      <c r="B76" s="13" t="s">
        <v>2953</v>
      </c>
      <c r="C76" s="29">
        <v>2</v>
      </c>
      <c r="D76" s="28">
        <v>80</v>
      </c>
      <c r="E76" s="30">
        <v>51.262500000000003</v>
      </c>
      <c r="F76" s="30">
        <v>96.690520754608968</v>
      </c>
      <c r="G76" s="28">
        <v>366</v>
      </c>
      <c r="H76" s="28">
        <v>1</v>
      </c>
      <c r="I76" s="3"/>
    </row>
    <row r="77" spans="1:9" ht="12.6" customHeight="1">
      <c r="A77" s="4" t="s">
        <v>2954</v>
      </c>
      <c r="B77" s="13" t="s">
        <v>2955</v>
      </c>
      <c r="C77" s="29">
        <v>0</v>
      </c>
      <c r="D77" s="28">
        <v>40</v>
      </c>
      <c r="E77" s="30">
        <v>48.875</v>
      </c>
      <c r="F77" s="30">
        <v>159.97518838068578</v>
      </c>
      <c r="G77" s="28">
        <v>999</v>
      </c>
      <c r="H77" s="28">
        <v>1</v>
      </c>
      <c r="I77" s="3"/>
    </row>
    <row r="78" spans="1:9" ht="12.6" customHeight="1">
      <c r="A78" s="145" t="s">
        <v>2956</v>
      </c>
      <c r="B78" s="13" t="s">
        <v>2957</v>
      </c>
      <c r="C78" s="29">
        <v>0</v>
      </c>
      <c r="D78" s="28">
        <v>314</v>
      </c>
      <c r="E78" s="30">
        <v>57.796178343949045</v>
      </c>
      <c r="F78" s="30">
        <v>498.4113578628502</v>
      </c>
      <c r="G78" s="28">
        <v>8760</v>
      </c>
      <c r="H78" s="28">
        <v>1</v>
      </c>
      <c r="I78" s="3"/>
    </row>
    <row r="79" spans="1:9" ht="12.6" customHeight="1">
      <c r="A79" s="4" t="s">
        <v>2958</v>
      </c>
      <c r="B79" s="13" t="s">
        <v>2959</v>
      </c>
      <c r="C79" s="29">
        <v>0</v>
      </c>
      <c r="D79" s="28">
        <v>1</v>
      </c>
      <c r="E79" s="30">
        <v>42</v>
      </c>
      <c r="F79" s="30" t="s">
        <v>961</v>
      </c>
      <c r="G79" s="28">
        <v>42</v>
      </c>
      <c r="H79" s="28">
        <v>42</v>
      </c>
      <c r="I79" s="3"/>
    </row>
    <row r="80" spans="1:9" ht="12.6" customHeight="1">
      <c r="A80" s="4" t="s">
        <v>2960</v>
      </c>
      <c r="B80" s="13" t="s">
        <v>2961</v>
      </c>
      <c r="C80" s="29">
        <v>1</v>
      </c>
      <c r="D80" s="28">
        <v>17</v>
      </c>
      <c r="E80" s="30">
        <v>12.117647058823529</v>
      </c>
      <c r="F80" s="30">
        <v>16.019060338161133</v>
      </c>
      <c r="G80" s="28">
        <v>52</v>
      </c>
      <c r="H80" s="28">
        <v>1</v>
      </c>
      <c r="I80" s="3"/>
    </row>
    <row r="81" spans="1:9" ht="12.6" customHeight="1">
      <c r="A81" s="145" t="s">
        <v>2962</v>
      </c>
      <c r="B81" s="13" t="s">
        <v>2963</v>
      </c>
      <c r="C81" s="29">
        <v>0</v>
      </c>
      <c r="D81" s="28">
        <v>5</v>
      </c>
      <c r="E81" s="30">
        <v>81</v>
      </c>
      <c r="F81" s="30">
        <v>92.72540105062906</v>
      </c>
      <c r="G81" s="28">
        <v>243</v>
      </c>
      <c r="H81" s="28">
        <v>6</v>
      </c>
      <c r="I81" s="3"/>
    </row>
    <row r="82" spans="1:9" ht="12.6" customHeight="1">
      <c r="A82" s="4" t="s">
        <v>2964</v>
      </c>
      <c r="B82" s="13" t="s">
        <v>2965</v>
      </c>
      <c r="C82" s="29">
        <v>1</v>
      </c>
      <c r="D82" s="28">
        <v>123</v>
      </c>
      <c r="E82" s="30">
        <v>15.804878048780488</v>
      </c>
      <c r="F82" s="30">
        <v>35.589798348703795</v>
      </c>
      <c r="G82" s="28">
        <v>365</v>
      </c>
      <c r="H82" s="28">
        <v>1</v>
      </c>
      <c r="I82" s="3"/>
    </row>
    <row r="83" spans="1:9" ht="12.6" customHeight="1">
      <c r="A83" s="4" t="s">
        <v>2966</v>
      </c>
      <c r="B83" s="13" t="s">
        <v>2967</v>
      </c>
      <c r="C83" s="29">
        <v>1</v>
      </c>
      <c r="D83" s="28">
        <v>752</v>
      </c>
      <c r="E83" s="30">
        <v>42.863031914893618</v>
      </c>
      <c r="F83" s="30">
        <v>381.47331405652301</v>
      </c>
      <c r="G83" s="28">
        <v>8542</v>
      </c>
      <c r="H83" s="28">
        <v>1</v>
      </c>
      <c r="I83" s="3"/>
    </row>
    <row r="84" spans="1:9" ht="12.6" customHeight="1">
      <c r="A84" s="145" t="s">
        <v>2968</v>
      </c>
      <c r="B84" s="13" t="s">
        <v>2969</v>
      </c>
      <c r="C84" s="29">
        <v>0</v>
      </c>
      <c r="D84" s="28">
        <v>274</v>
      </c>
      <c r="E84" s="30">
        <v>22.875912408759124</v>
      </c>
      <c r="F84" s="30">
        <v>53.898622143285635</v>
      </c>
      <c r="G84" s="28">
        <v>365</v>
      </c>
      <c r="H84" s="28">
        <v>1</v>
      </c>
      <c r="I84" s="3"/>
    </row>
    <row r="85" spans="1:9" ht="12.6" customHeight="1">
      <c r="A85" s="4" t="s">
        <v>2970</v>
      </c>
      <c r="B85" s="13" t="s">
        <v>2971</v>
      </c>
      <c r="C85" s="29">
        <v>0</v>
      </c>
      <c r="D85" s="28">
        <v>346</v>
      </c>
      <c r="E85" s="30">
        <v>15.919075144508671</v>
      </c>
      <c r="F85" s="30">
        <v>24.964074715249108</v>
      </c>
      <c r="G85" s="28">
        <v>365</v>
      </c>
      <c r="H85" s="28">
        <v>1</v>
      </c>
      <c r="I85" s="3"/>
    </row>
    <row r="86" spans="1:9" ht="12.6" customHeight="1">
      <c r="A86" s="4" t="s">
        <v>2972</v>
      </c>
      <c r="B86" s="13" t="s">
        <v>2973</v>
      </c>
      <c r="C86" s="29">
        <v>0</v>
      </c>
      <c r="D86" s="28">
        <v>80</v>
      </c>
      <c r="E86" s="30">
        <v>16.212499999999999</v>
      </c>
      <c r="F86" s="30">
        <v>12.923037764523137</v>
      </c>
      <c r="G86" s="28">
        <v>72</v>
      </c>
      <c r="H86" s="28">
        <v>1</v>
      </c>
      <c r="I86" s="3"/>
    </row>
    <row r="87" spans="1:9" ht="12.6" customHeight="1">
      <c r="A87" s="4" t="s">
        <v>2974</v>
      </c>
      <c r="B87" s="13" t="s">
        <v>2975</v>
      </c>
      <c r="C87" s="29">
        <v>1</v>
      </c>
      <c r="D87" s="28">
        <v>93</v>
      </c>
      <c r="E87" s="30">
        <v>19.27956989247312</v>
      </c>
      <c r="F87" s="30">
        <v>21.247693271934583</v>
      </c>
      <c r="G87" s="28">
        <v>156</v>
      </c>
      <c r="H87" s="28">
        <v>1</v>
      </c>
      <c r="I87" s="3"/>
    </row>
    <row r="88" spans="1:9" ht="12.6" customHeight="1">
      <c r="A88" s="4" t="s">
        <v>2976</v>
      </c>
      <c r="B88" s="13" t="s">
        <v>2977</v>
      </c>
      <c r="C88" s="29">
        <v>0</v>
      </c>
      <c r="D88" s="28">
        <v>211</v>
      </c>
      <c r="E88" s="30">
        <v>15.137440758293838</v>
      </c>
      <c r="F88" s="30">
        <v>26.826338711370735</v>
      </c>
      <c r="G88" s="28">
        <v>365</v>
      </c>
      <c r="H88" s="28">
        <v>1</v>
      </c>
      <c r="I88" s="3"/>
    </row>
    <row r="89" spans="1:9" ht="12.6" customHeight="1">
      <c r="A89" s="4" t="s">
        <v>2978</v>
      </c>
      <c r="B89" s="13" t="s">
        <v>2979</v>
      </c>
      <c r="C89" s="29">
        <v>0</v>
      </c>
      <c r="D89" s="28">
        <v>0</v>
      </c>
      <c r="E89" s="30" t="s">
        <v>2678</v>
      </c>
      <c r="F89" s="30" t="s">
        <v>2678</v>
      </c>
      <c r="G89" s="28" t="s">
        <v>2678</v>
      </c>
      <c r="H89" s="28" t="s">
        <v>2678</v>
      </c>
      <c r="I89" s="3"/>
    </row>
    <row r="90" spans="1:9" ht="12.6" customHeight="1">
      <c r="A90" s="4" t="s">
        <v>2980</v>
      </c>
      <c r="B90" s="13" t="s">
        <v>4122</v>
      </c>
      <c r="C90" s="29">
        <v>0</v>
      </c>
      <c r="D90" s="28">
        <v>0</v>
      </c>
      <c r="E90" s="30" t="s">
        <v>2678</v>
      </c>
      <c r="F90" s="30" t="s">
        <v>2678</v>
      </c>
      <c r="G90" s="28" t="s">
        <v>2678</v>
      </c>
      <c r="H90" s="28" t="s">
        <v>2678</v>
      </c>
      <c r="I90" s="3"/>
    </row>
    <row r="91" spans="1:9" ht="12.6" customHeight="1">
      <c r="A91" s="4" t="s">
        <v>4123</v>
      </c>
      <c r="B91" s="13" t="s">
        <v>4124</v>
      </c>
      <c r="C91" s="29">
        <v>0</v>
      </c>
      <c r="D91" s="28">
        <v>114</v>
      </c>
      <c r="E91" s="30">
        <v>33.868421052631582</v>
      </c>
      <c r="F91" s="30">
        <v>81.97911596328683</v>
      </c>
      <c r="G91" s="28">
        <v>624</v>
      </c>
      <c r="H91" s="28">
        <v>1</v>
      </c>
      <c r="I91" s="3"/>
    </row>
    <row r="92" spans="1:9" ht="12.6" customHeight="1">
      <c r="A92" s="145" t="s">
        <v>4125</v>
      </c>
      <c r="B92" s="13" t="s">
        <v>4126</v>
      </c>
      <c r="C92" s="29">
        <v>0</v>
      </c>
      <c r="D92" s="28">
        <v>1</v>
      </c>
      <c r="E92" s="30">
        <v>12</v>
      </c>
      <c r="F92" s="30" t="s">
        <v>961</v>
      </c>
      <c r="G92" s="28">
        <v>12</v>
      </c>
      <c r="H92" s="28">
        <v>12</v>
      </c>
      <c r="I92" s="3"/>
    </row>
    <row r="93" spans="1:9" ht="12.6" customHeight="1">
      <c r="A93" s="4" t="s">
        <v>4127</v>
      </c>
      <c r="B93" s="13" t="s">
        <v>4128</v>
      </c>
      <c r="C93" s="29">
        <v>0</v>
      </c>
      <c r="D93" s="28">
        <v>127</v>
      </c>
      <c r="E93" s="30">
        <v>36.574803149606296</v>
      </c>
      <c r="F93" s="30">
        <v>64.45676780319927</v>
      </c>
      <c r="G93" s="28">
        <v>365</v>
      </c>
      <c r="H93" s="28">
        <v>1</v>
      </c>
      <c r="I93" s="3"/>
    </row>
    <row r="94" spans="1:9" ht="12.6" customHeight="1">
      <c r="A94" s="145" t="s">
        <v>4129</v>
      </c>
      <c r="B94" s="13" t="s">
        <v>4130</v>
      </c>
      <c r="C94" s="29">
        <v>0</v>
      </c>
      <c r="D94" s="28">
        <v>35</v>
      </c>
      <c r="E94" s="30">
        <v>271.60000000000002</v>
      </c>
      <c r="F94" s="30">
        <v>1478.2529473911384</v>
      </c>
      <c r="G94" s="28">
        <v>8760</v>
      </c>
      <c r="H94" s="28">
        <v>1</v>
      </c>
      <c r="I94" s="3"/>
    </row>
    <row r="95" spans="1:9" ht="12.6" customHeight="1">
      <c r="A95" s="4" t="s">
        <v>4131</v>
      </c>
      <c r="B95" s="13" t="s">
        <v>4132</v>
      </c>
      <c r="C95" s="29">
        <v>0</v>
      </c>
      <c r="D95" s="28">
        <v>6</v>
      </c>
      <c r="E95" s="30">
        <v>11.5</v>
      </c>
      <c r="F95" s="30">
        <v>7.3143694191638966</v>
      </c>
      <c r="G95" s="28">
        <v>24</v>
      </c>
      <c r="H95" s="28">
        <v>2</v>
      </c>
      <c r="I95" s="3"/>
    </row>
    <row r="96" spans="1:9" ht="12.6" customHeight="1">
      <c r="A96" s="4" t="s">
        <v>4133</v>
      </c>
      <c r="B96" s="13" t="s">
        <v>4134</v>
      </c>
      <c r="C96" s="29">
        <v>0</v>
      </c>
      <c r="D96" s="28">
        <v>11</v>
      </c>
      <c r="E96" s="30">
        <v>8.2727272727272734</v>
      </c>
      <c r="F96" s="30">
        <v>5.0416447532706838</v>
      </c>
      <c r="G96" s="28">
        <v>12</v>
      </c>
      <c r="H96" s="28">
        <v>1</v>
      </c>
      <c r="I96" s="3"/>
    </row>
    <row r="97" spans="1:9" ht="12.6" customHeight="1">
      <c r="A97" s="145" t="s">
        <v>4135</v>
      </c>
      <c r="B97" s="13" t="s">
        <v>4136</v>
      </c>
      <c r="C97" s="29">
        <v>0</v>
      </c>
      <c r="D97" s="28">
        <v>2</v>
      </c>
      <c r="E97" s="30">
        <v>24</v>
      </c>
      <c r="F97" s="30">
        <v>16.970562748477139</v>
      </c>
      <c r="G97" s="28">
        <v>36</v>
      </c>
      <c r="H97" s="28">
        <v>12</v>
      </c>
      <c r="I97" s="3"/>
    </row>
    <row r="98" spans="1:9" ht="12.6" customHeight="1">
      <c r="A98" s="4" t="s">
        <v>4137</v>
      </c>
      <c r="B98" s="13" t="s">
        <v>4138</v>
      </c>
      <c r="C98" s="29">
        <v>0</v>
      </c>
      <c r="D98" s="28">
        <v>1</v>
      </c>
      <c r="E98" s="30">
        <v>12</v>
      </c>
      <c r="F98" s="30" t="s">
        <v>961</v>
      </c>
      <c r="G98" s="28">
        <v>12</v>
      </c>
      <c r="H98" s="28">
        <v>12</v>
      </c>
      <c r="I98" s="3"/>
    </row>
    <row r="99" spans="1:9" ht="12.6" customHeight="1">
      <c r="A99" s="145" t="s">
        <v>4139</v>
      </c>
      <c r="B99" s="13" t="s">
        <v>4140</v>
      </c>
      <c r="C99" s="29">
        <v>0</v>
      </c>
      <c r="D99" s="28">
        <v>23</v>
      </c>
      <c r="E99" s="30">
        <v>15.478260869565217</v>
      </c>
      <c r="F99" s="30">
        <v>14.215451149485169</v>
      </c>
      <c r="G99" s="28">
        <v>53</v>
      </c>
      <c r="H99" s="28">
        <v>2</v>
      </c>
      <c r="I99" s="3"/>
    </row>
    <row r="100" spans="1:9" ht="12.6" customHeight="1">
      <c r="A100" s="4" t="s">
        <v>4141</v>
      </c>
      <c r="B100" s="13" t="s">
        <v>4142</v>
      </c>
      <c r="C100" s="29">
        <v>1</v>
      </c>
      <c r="D100" s="28">
        <v>363</v>
      </c>
      <c r="E100" s="30">
        <v>45.796143250688708</v>
      </c>
      <c r="F100" s="30">
        <v>465.39391891610478</v>
      </c>
      <c r="G100" s="28">
        <v>8760</v>
      </c>
      <c r="H100" s="28">
        <v>1</v>
      </c>
      <c r="I100" s="3"/>
    </row>
    <row r="101" spans="1:9" ht="12.6" customHeight="1">
      <c r="A101" s="4" t="s">
        <v>4143</v>
      </c>
      <c r="B101" s="13" t="s">
        <v>4144</v>
      </c>
      <c r="C101" s="29">
        <v>0</v>
      </c>
      <c r="D101" s="28">
        <v>42</v>
      </c>
      <c r="E101" s="30">
        <v>10.047619047619047</v>
      </c>
      <c r="F101" s="30">
        <v>9.7779053593900827</v>
      </c>
      <c r="G101" s="28">
        <v>52</v>
      </c>
      <c r="H101" s="28">
        <v>1</v>
      </c>
      <c r="I101" s="3"/>
    </row>
    <row r="102" spans="1:9" ht="12.6" customHeight="1">
      <c r="A102" s="4" t="s">
        <v>4145</v>
      </c>
      <c r="B102" s="13" t="s">
        <v>4146</v>
      </c>
      <c r="C102" s="29">
        <v>2</v>
      </c>
      <c r="D102" s="28">
        <v>47</v>
      </c>
      <c r="E102" s="30">
        <v>24.468085106382979</v>
      </c>
      <c r="F102" s="30">
        <v>57.374381142377999</v>
      </c>
      <c r="G102" s="28">
        <v>365</v>
      </c>
      <c r="H102" s="28">
        <v>1</v>
      </c>
      <c r="I102" s="3"/>
    </row>
    <row r="103" spans="1:9" ht="12.6" customHeight="1">
      <c r="A103" s="4" t="s">
        <v>4147</v>
      </c>
      <c r="B103" s="13" t="s">
        <v>4148</v>
      </c>
      <c r="C103" s="29">
        <v>0</v>
      </c>
      <c r="D103" s="28">
        <v>38</v>
      </c>
      <c r="E103" s="30">
        <v>7.0263157894736841</v>
      </c>
      <c r="F103" s="30">
        <v>6.5326077823578483</v>
      </c>
      <c r="G103" s="28">
        <v>26</v>
      </c>
      <c r="H103" s="28">
        <v>1</v>
      </c>
      <c r="I103" s="3"/>
    </row>
    <row r="104" spans="1:9" ht="12.6" customHeight="1">
      <c r="A104" s="4" t="s">
        <v>4149</v>
      </c>
      <c r="B104" s="13" t="s">
        <v>4150</v>
      </c>
      <c r="C104" s="29">
        <v>0</v>
      </c>
      <c r="D104" s="28">
        <v>6</v>
      </c>
      <c r="E104" s="30">
        <v>10.666666666666666</v>
      </c>
      <c r="F104" s="30">
        <v>3.2659863237109041</v>
      </c>
      <c r="G104" s="28">
        <v>12</v>
      </c>
      <c r="H104" s="28">
        <v>4</v>
      </c>
      <c r="I104" s="3"/>
    </row>
    <row r="105" spans="1:9" ht="12.6" customHeight="1">
      <c r="A105" s="4" t="s">
        <v>4151</v>
      </c>
      <c r="B105" s="4" t="s">
        <v>4152</v>
      </c>
      <c r="C105" s="28">
        <v>6</v>
      </c>
      <c r="D105" s="135">
        <v>4227</v>
      </c>
      <c r="E105" s="185">
        <v>26.563047078306127</v>
      </c>
      <c r="F105" s="185">
        <v>144.79084573285169</v>
      </c>
      <c r="G105" s="135">
        <v>8760</v>
      </c>
      <c r="H105" s="135">
        <v>1</v>
      </c>
      <c r="I105" s="8"/>
    </row>
    <row r="106" spans="1:9" ht="12.6" customHeight="1">
      <c r="A106" s="4" t="s">
        <v>4153</v>
      </c>
      <c r="B106" s="4" t="s">
        <v>4154</v>
      </c>
      <c r="C106" s="28">
        <v>6</v>
      </c>
      <c r="D106" s="135">
        <v>1693</v>
      </c>
      <c r="E106" s="185">
        <v>34.30183106910809</v>
      </c>
      <c r="F106" s="185">
        <v>301.35480016377966</v>
      </c>
      <c r="G106" s="135">
        <v>8760</v>
      </c>
      <c r="H106" s="135">
        <v>1</v>
      </c>
      <c r="I106" s="8"/>
    </row>
    <row r="107" spans="1:9" ht="12.6" customHeight="1">
      <c r="A107" s="4" t="s">
        <v>4155</v>
      </c>
      <c r="B107" s="4" t="s">
        <v>4156</v>
      </c>
      <c r="C107" s="28">
        <v>3</v>
      </c>
      <c r="D107" s="135">
        <v>113</v>
      </c>
      <c r="E107" s="185">
        <v>124.08849557522124</v>
      </c>
      <c r="F107" s="185">
        <v>777.446949930188</v>
      </c>
      <c r="G107" s="135">
        <v>8246</v>
      </c>
      <c r="H107" s="135">
        <v>1</v>
      </c>
      <c r="I107" s="3"/>
    </row>
    <row r="108" spans="1:9" ht="12.6" customHeight="1">
      <c r="A108" s="4" t="s">
        <v>4157</v>
      </c>
      <c r="B108" s="4" t="s">
        <v>4158</v>
      </c>
      <c r="C108" s="28">
        <v>1</v>
      </c>
      <c r="D108" s="135">
        <v>1147</v>
      </c>
      <c r="E108" s="185">
        <v>16.212728857890149</v>
      </c>
      <c r="F108" s="185">
        <v>20.631269879059271</v>
      </c>
      <c r="G108" s="135">
        <v>365</v>
      </c>
      <c r="H108" s="135">
        <v>1</v>
      </c>
      <c r="I108" s="3"/>
    </row>
    <row r="109" spans="1:9" ht="12.6" customHeight="1">
      <c r="A109" s="4" t="s">
        <v>4159</v>
      </c>
      <c r="B109" s="4" t="s">
        <v>4160</v>
      </c>
      <c r="C109" s="28">
        <v>0</v>
      </c>
      <c r="D109" s="135">
        <v>7</v>
      </c>
      <c r="E109" s="185">
        <v>12</v>
      </c>
      <c r="F109" s="185">
        <v>0</v>
      </c>
      <c r="G109" s="135">
        <v>12</v>
      </c>
      <c r="H109" s="135">
        <v>12</v>
      </c>
      <c r="I109" s="3"/>
    </row>
    <row r="110" spans="1:9" ht="12.6" customHeight="1">
      <c r="A110" s="4" t="s">
        <v>4161</v>
      </c>
      <c r="B110" s="13" t="s">
        <v>4162</v>
      </c>
      <c r="C110" s="29">
        <v>0</v>
      </c>
      <c r="D110" s="135">
        <v>154</v>
      </c>
      <c r="E110" s="185">
        <v>11.058441558441558</v>
      </c>
      <c r="F110" s="185">
        <v>5.6698226655384705</v>
      </c>
      <c r="G110" s="135">
        <v>48</v>
      </c>
      <c r="H110" s="135">
        <v>1</v>
      </c>
    </row>
    <row r="111" spans="1:9" ht="12.6" customHeight="1">
      <c r="A111" s="105" t="s">
        <v>4163</v>
      </c>
      <c r="B111" s="13" t="s">
        <v>4164</v>
      </c>
      <c r="C111" s="29">
        <v>0</v>
      </c>
      <c r="D111" s="135">
        <v>13</v>
      </c>
      <c r="E111" s="185">
        <v>12.384615384615385</v>
      </c>
      <c r="F111" s="185">
        <v>8.1602538924805277</v>
      </c>
      <c r="G111" s="135">
        <v>25</v>
      </c>
      <c r="H111" s="135">
        <v>1</v>
      </c>
    </row>
    <row r="112" spans="1:9" ht="12.6" customHeight="1">
      <c r="A112" s="105"/>
      <c r="B112" s="13" t="s">
        <v>4165</v>
      </c>
      <c r="C112" s="29">
        <f>SUM(C7:C111)</f>
        <v>55</v>
      </c>
      <c r="D112" s="135">
        <v>12641</v>
      </c>
      <c r="E112" s="185">
        <v>45.989795111146272</v>
      </c>
      <c r="F112" s="185">
        <v>423.5259530257365</v>
      </c>
      <c r="G112" s="135">
        <v>8760</v>
      </c>
      <c r="H112" s="135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  <colBreaks count="1" manualBreakCount="1">
    <brk id="8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8"/>
  <dimension ref="A1:G195"/>
  <sheetViews>
    <sheetView showGridLines="0" view="pageBreakPreview" zoomScaleNormal="100" zoomScaleSheetLayoutView="100" workbookViewId="0">
      <selection activeCell="A4" sqref="A4"/>
    </sheetView>
  </sheetViews>
  <sheetFormatPr defaultRowHeight="13.5"/>
  <cols>
    <col min="1" max="1" width="6.25" style="104" customWidth="1"/>
    <col min="2" max="2" width="32.5" style="37" customWidth="1"/>
    <col min="3" max="16384" width="9" style="37"/>
  </cols>
  <sheetData>
    <row r="1" spans="1:6" ht="12.75" customHeight="1">
      <c r="B1" s="2"/>
      <c r="C1" s="3"/>
      <c r="D1" s="3"/>
      <c r="E1" s="3"/>
      <c r="F1" s="3"/>
    </row>
    <row r="2" spans="1:6" ht="12.75" customHeight="1">
      <c r="A2" s="51"/>
      <c r="B2" s="2"/>
      <c r="C2" s="3"/>
      <c r="D2" s="3"/>
      <c r="E2" s="3"/>
      <c r="F2" s="3"/>
    </row>
    <row r="3" spans="1:6" ht="12.75" customHeight="1">
      <c r="A3" s="51" t="s">
        <v>1572</v>
      </c>
      <c r="B3" s="2"/>
      <c r="C3" s="3"/>
      <c r="D3" s="3"/>
      <c r="E3" s="3"/>
      <c r="F3" s="3"/>
    </row>
    <row r="4" spans="1:6" s="3" customFormat="1" ht="12.75" customHeight="1">
      <c r="A4" s="51"/>
      <c r="B4" s="2"/>
      <c r="E4" s="45" t="s">
        <v>1259</v>
      </c>
    </row>
    <row r="5" spans="1:6" s="3" customFormat="1" ht="12.75" customHeight="1">
      <c r="A5" s="204" t="s">
        <v>3415</v>
      </c>
      <c r="B5" s="206"/>
      <c r="C5" s="146" t="s">
        <v>1589</v>
      </c>
      <c r="D5" s="146" t="s">
        <v>1591</v>
      </c>
      <c r="E5" s="146" t="s">
        <v>1592</v>
      </c>
    </row>
    <row r="6" spans="1:6" s="3" customFormat="1" ht="12.75" customHeight="1">
      <c r="A6" s="4" t="s">
        <v>3396</v>
      </c>
      <c r="B6" s="13" t="s">
        <v>3403</v>
      </c>
      <c r="C6" s="28">
        <v>130</v>
      </c>
      <c r="D6" s="30">
        <v>8.5</v>
      </c>
      <c r="E6" s="30">
        <v>4.9000000000000004</v>
      </c>
    </row>
    <row r="7" spans="1:6" s="3" customFormat="1" ht="12.75" customHeight="1">
      <c r="A7" s="4" t="s">
        <v>3397</v>
      </c>
      <c r="B7" s="13" t="s">
        <v>3404</v>
      </c>
      <c r="C7" s="28">
        <v>35</v>
      </c>
      <c r="D7" s="30">
        <v>8.1999999999999993</v>
      </c>
      <c r="E7" s="30">
        <v>5</v>
      </c>
    </row>
    <row r="8" spans="1:6" s="3" customFormat="1" ht="12.75" customHeight="1">
      <c r="A8" s="4" t="s">
        <v>3398</v>
      </c>
      <c r="B8" s="13" t="s">
        <v>3405</v>
      </c>
      <c r="C8" s="28">
        <v>23</v>
      </c>
      <c r="D8" s="30">
        <v>7.3</v>
      </c>
      <c r="E8" s="30">
        <v>3.6</v>
      </c>
    </row>
    <row r="9" spans="1:6" s="3" customFormat="1" ht="12.75" customHeight="1">
      <c r="A9" s="4" t="s">
        <v>3399</v>
      </c>
      <c r="B9" s="13" t="s">
        <v>3406</v>
      </c>
      <c r="C9" s="28">
        <v>31</v>
      </c>
      <c r="D9" s="30">
        <v>7.8</v>
      </c>
      <c r="E9" s="30">
        <v>2.8</v>
      </c>
    </row>
    <row r="10" spans="1:6" s="3" customFormat="1" ht="12.75" customHeight="1">
      <c r="A10" s="4" t="s">
        <v>3400</v>
      </c>
      <c r="B10" s="13" t="s">
        <v>3407</v>
      </c>
      <c r="C10" s="28">
        <v>3</v>
      </c>
      <c r="D10" s="30">
        <v>7.1</v>
      </c>
      <c r="E10" s="30">
        <v>6.7</v>
      </c>
    </row>
    <row r="11" spans="1:6" s="3" customFormat="1" ht="12.75" customHeight="1">
      <c r="A11" s="4" t="s">
        <v>3401</v>
      </c>
      <c r="B11" s="13" t="s">
        <v>3408</v>
      </c>
      <c r="C11" s="28">
        <v>9</v>
      </c>
      <c r="D11" s="30">
        <v>8</v>
      </c>
      <c r="E11" s="30">
        <v>6.2</v>
      </c>
    </row>
    <row r="12" spans="1:6" s="3" customFormat="1" ht="12.75" customHeight="1">
      <c r="A12" s="4" t="s">
        <v>3402</v>
      </c>
      <c r="B12" s="13" t="s">
        <v>3409</v>
      </c>
      <c r="C12" s="28">
        <v>19</v>
      </c>
      <c r="D12" s="30">
        <v>7.4</v>
      </c>
      <c r="E12" s="30">
        <v>5.4</v>
      </c>
    </row>
    <row r="13" spans="1:6" s="3" customFormat="1" ht="12.75" customHeight="1">
      <c r="A13" s="4" t="s">
        <v>3411</v>
      </c>
      <c r="B13" s="13" t="s">
        <v>3410</v>
      </c>
      <c r="C13" s="28">
        <v>23548</v>
      </c>
      <c r="D13" s="30">
        <v>10.68</v>
      </c>
      <c r="E13" s="30">
        <v>1.1000000000000001</v>
      </c>
    </row>
    <row r="14" spans="1:6" s="3" customFormat="1" ht="12.75" customHeight="1">
      <c r="A14" s="4"/>
      <c r="B14" s="13" t="s">
        <v>499</v>
      </c>
      <c r="C14" s="28">
        <f>SUM(C6:C13)</f>
        <v>23798</v>
      </c>
      <c r="D14" s="30">
        <f>MAX(D6:D13)</f>
        <v>10.68</v>
      </c>
      <c r="E14" s="30">
        <f>MIN(E6:E13)</f>
        <v>1.1000000000000001</v>
      </c>
    </row>
    <row r="15" spans="1:6" s="3" customFormat="1" ht="12.75" customHeight="1">
      <c r="A15" s="6"/>
      <c r="C15" s="107"/>
    </row>
    <row r="16" spans="1:6" s="3" customFormat="1" ht="12.75" customHeight="1">
      <c r="A16" s="51"/>
      <c r="B16" s="2"/>
      <c r="E16" s="45" t="s">
        <v>1266</v>
      </c>
    </row>
    <row r="17" spans="1:7" s="3" customFormat="1" ht="12.75" customHeight="1">
      <c r="A17" s="204" t="s">
        <v>3415</v>
      </c>
      <c r="B17" s="206"/>
      <c r="C17" s="146" t="s">
        <v>1589</v>
      </c>
      <c r="D17" s="146" t="s">
        <v>1591</v>
      </c>
      <c r="E17" s="146" t="s">
        <v>1592</v>
      </c>
    </row>
    <row r="18" spans="1:7" s="3" customFormat="1" ht="12.75" customHeight="1">
      <c r="A18" s="4" t="s">
        <v>3396</v>
      </c>
      <c r="B18" s="13" t="s">
        <v>3403</v>
      </c>
      <c r="C18" s="28">
        <v>130</v>
      </c>
      <c r="D18" s="30">
        <v>8.6</v>
      </c>
      <c r="E18" s="30">
        <v>5</v>
      </c>
    </row>
    <row r="19" spans="1:7" s="3" customFormat="1" ht="12.75" customHeight="1">
      <c r="A19" s="4" t="s">
        <v>3397</v>
      </c>
      <c r="B19" s="13" t="s">
        <v>3404</v>
      </c>
      <c r="C19" s="28">
        <v>35</v>
      </c>
      <c r="D19" s="30">
        <v>9.1999999999999993</v>
      </c>
      <c r="E19" s="30">
        <v>6.5</v>
      </c>
    </row>
    <row r="20" spans="1:7" s="3" customFormat="1" ht="12.75" customHeight="1">
      <c r="A20" s="4" t="s">
        <v>3398</v>
      </c>
      <c r="B20" s="13" t="s">
        <v>3405</v>
      </c>
      <c r="C20" s="28">
        <v>23</v>
      </c>
      <c r="D20" s="30">
        <v>8.6</v>
      </c>
      <c r="E20" s="30">
        <v>3.6</v>
      </c>
    </row>
    <row r="21" spans="1:7" s="3" customFormat="1" ht="12.75" customHeight="1">
      <c r="A21" s="4" t="s">
        <v>3399</v>
      </c>
      <c r="B21" s="13" t="s">
        <v>3406</v>
      </c>
      <c r="C21" s="28">
        <v>31</v>
      </c>
      <c r="D21" s="30">
        <v>8.6999999999999993</v>
      </c>
      <c r="E21" s="30">
        <v>5.8</v>
      </c>
    </row>
    <row r="22" spans="1:7" s="3" customFormat="1" ht="12.75" customHeight="1">
      <c r="A22" s="4" t="s">
        <v>3400</v>
      </c>
      <c r="B22" s="13" t="s">
        <v>3407</v>
      </c>
      <c r="C22" s="28">
        <v>3</v>
      </c>
      <c r="D22" s="30">
        <v>8</v>
      </c>
      <c r="E22" s="30">
        <v>7</v>
      </c>
    </row>
    <row r="23" spans="1:7" s="3" customFormat="1" ht="12.75" customHeight="1">
      <c r="A23" s="4" t="s">
        <v>3401</v>
      </c>
      <c r="B23" s="13" t="s">
        <v>3408</v>
      </c>
      <c r="C23" s="28">
        <v>9</v>
      </c>
      <c r="D23" s="30">
        <v>8</v>
      </c>
      <c r="E23" s="30">
        <v>6.2</v>
      </c>
    </row>
    <row r="24" spans="1:7" s="3" customFormat="1" ht="12.75" customHeight="1">
      <c r="A24" s="4" t="s">
        <v>3402</v>
      </c>
      <c r="B24" s="13" t="s">
        <v>3409</v>
      </c>
      <c r="C24" s="28">
        <v>19</v>
      </c>
      <c r="D24" s="30">
        <v>9</v>
      </c>
      <c r="E24" s="30">
        <v>6.93</v>
      </c>
    </row>
    <row r="25" spans="1:7" s="3" customFormat="1" ht="12.75" customHeight="1">
      <c r="A25" s="4" t="s">
        <v>3411</v>
      </c>
      <c r="B25" s="13" t="s">
        <v>3410</v>
      </c>
      <c r="C25" s="28">
        <v>23548</v>
      </c>
      <c r="D25" s="30">
        <v>10.68</v>
      </c>
      <c r="E25" s="30">
        <v>2.2000000000000002</v>
      </c>
    </row>
    <row r="26" spans="1:7" s="3" customFormat="1" ht="12.75" customHeight="1">
      <c r="A26" s="4"/>
      <c r="B26" s="13" t="s">
        <v>499</v>
      </c>
      <c r="C26" s="28">
        <f>SUM(C18:C25)</f>
        <v>23798</v>
      </c>
      <c r="D26" s="30">
        <f>MAX(D18:D25)</f>
        <v>10.68</v>
      </c>
      <c r="E26" s="30">
        <f>MIN(E18:E25)</f>
        <v>2.2000000000000002</v>
      </c>
    </row>
    <row r="27" spans="1:7" s="3" customFormat="1" ht="12.75" customHeight="1">
      <c r="A27" s="6" t="s">
        <v>1265</v>
      </c>
      <c r="C27" s="107"/>
    </row>
    <row r="28" spans="1:7" s="3" customFormat="1" ht="12.75" customHeight="1">
      <c r="A28" s="106"/>
    </row>
    <row r="29" spans="1:7" s="3" customFormat="1" ht="12.75" customHeight="1">
      <c r="A29" s="1"/>
      <c r="B29" s="2"/>
      <c r="C29"/>
      <c r="E29" s="74"/>
      <c r="F29" s="45" t="s">
        <v>2844</v>
      </c>
      <c r="G29" s="45" t="s">
        <v>1267</v>
      </c>
    </row>
    <row r="30" spans="1:7" s="3" customFormat="1" ht="12.75" customHeight="1">
      <c r="A30" s="204" t="s">
        <v>3415</v>
      </c>
      <c r="B30" s="206"/>
      <c r="C30" s="146" t="s">
        <v>1589</v>
      </c>
      <c r="D30" s="146" t="s">
        <v>1590</v>
      </c>
      <c r="E30" s="146" t="s">
        <v>1268</v>
      </c>
      <c r="F30" s="146" t="s">
        <v>1591</v>
      </c>
      <c r="G30" s="146" t="s">
        <v>1592</v>
      </c>
    </row>
    <row r="31" spans="1:7" s="3" customFormat="1" ht="12.75" customHeight="1">
      <c r="A31" s="4" t="s">
        <v>3396</v>
      </c>
      <c r="B31" s="13" t="s">
        <v>3403</v>
      </c>
      <c r="C31" s="137">
        <v>139</v>
      </c>
      <c r="D31" s="186">
        <v>28.378633093525185</v>
      </c>
      <c r="E31" s="186">
        <v>29.066519292309515</v>
      </c>
      <c r="F31" s="27">
        <v>150</v>
      </c>
      <c r="G31" s="27">
        <v>0.5</v>
      </c>
    </row>
    <row r="32" spans="1:7" s="3" customFormat="1" ht="12.75" customHeight="1">
      <c r="A32" s="4" t="s">
        <v>3397</v>
      </c>
      <c r="B32" s="13" t="s">
        <v>3404</v>
      </c>
      <c r="C32" s="137">
        <v>34</v>
      </c>
      <c r="D32" s="186">
        <v>10.466176470588238</v>
      </c>
      <c r="E32" s="186">
        <v>15.737576729002711</v>
      </c>
      <c r="F32" s="27">
        <v>83</v>
      </c>
      <c r="G32" s="27">
        <v>1</v>
      </c>
    </row>
    <row r="33" spans="1:7" s="3" customFormat="1" ht="12.75" customHeight="1">
      <c r="A33" s="4" t="s">
        <v>3398</v>
      </c>
      <c r="B33" s="13" t="s">
        <v>3405</v>
      </c>
      <c r="C33" s="137">
        <v>22</v>
      </c>
      <c r="D33" s="186">
        <v>3.875454545454545</v>
      </c>
      <c r="E33" s="186">
        <v>2.839939179886525</v>
      </c>
      <c r="F33" s="27">
        <v>12</v>
      </c>
      <c r="G33" s="27">
        <v>0</v>
      </c>
    </row>
    <row r="34" spans="1:7" s="3" customFormat="1" ht="12.75" customHeight="1">
      <c r="A34" s="4" t="s">
        <v>3399</v>
      </c>
      <c r="B34" s="13" t="s">
        <v>3406</v>
      </c>
      <c r="C34" s="137">
        <v>28</v>
      </c>
      <c r="D34" s="186">
        <v>7.1532142857142853</v>
      </c>
      <c r="E34" s="186">
        <v>8.02144443147216</v>
      </c>
      <c r="F34" s="27">
        <v>29</v>
      </c>
      <c r="G34" s="27">
        <v>0.5</v>
      </c>
    </row>
    <row r="35" spans="1:7" s="3" customFormat="1" ht="12.75" customHeight="1">
      <c r="A35" s="4" t="s">
        <v>3400</v>
      </c>
      <c r="B35" s="13" t="s">
        <v>3407</v>
      </c>
      <c r="C35" s="137">
        <v>3</v>
      </c>
      <c r="D35" s="186">
        <v>5.0666666666666664</v>
      </c>
      <c r="E35" s="186">
        <v>2.914332399252586</v>
      </c>
      <c r="F35" s="27">
        <v>8.4</v>
      </c>
      <c r="G35" s="27">
        <v>3</v>
      </c>
    </row>
    <row r="36" spans="1:7" s="3" customFormat="1" ht="12.75" customHeight="1">
      <c r="A36" s="4" t="s">
        <v>3401</v>
      </c>
      <c r="B36" s="13" t="s">
        <v>3408</v>
      </c>
      <c r="C36" s="137">
        <v>11</v>
      </c>
      <c r="D36" s="186">
        <v>7.2272727272727275</v>
      </c>
      <c r="E36" s="186">
        <v>5.4838108846113416</v>
      </c>
      <c r="F36" s="27">
        <v>20</v>
      </c>
      <c r="G36" s="27">
        <v>0.5</v>
      </c>
    </row>
    <row r="37" spans="1:7" s="3" customFormat="1" ht="12.75" customHeight="1">
      <c r="A37" s="4" t="s">
        <v>3402</v>
      </c>
      <c r="B37" s="13" t="s">
        <v>3409</v>
      </c>
      <c r="C37" s="137">
        <v>18</v>
      </c>
      <c r="D37" s="186">
        <v>51.461111111111116</v>
      </c>
      <c r="E37" s="186">
        <v>186.58031993468148</v>
      </c>
      <c r="F37" s="27">
        <v>798</v>
      </c>
      <c r="G37" s="27">
        <v>0.4</v>
      </c>
    </row>
    <row r="38" spans="1:7" s="3" customFormat="1" ht="12.75" customHeight="1">
      <c r="A38" s="4" t="s">
        <v>3411</v>
      </c>
      <c r="B38" s="13" t="s">
        <v>3410</v>
      </c>
      <c r="C38" s="137">
        <v>21797</v>
      </c>
      <c r="D38" s="186">
        <v>6.4921706258659784</v>
      </c>
      <c r="E38" s="186">
        <v>16.673726458907129</v>
      </c>
      <c r="F38" s="27">
        <v>1039.5</v>
      </c>
      <c r="G38" s="27">
        <v>0</v>
      </c>
    </row>
    <row r="39" spans="1:7" s="3" customFormat="1" ht="12.75" customHeight="1">
      <c r="A39" s="4"/>
      <c r="B39" s="13" t="s">
        <v>499</v>
      </c>
      <c r="C39" s="137">
        <v>22052</v>
      </c>
      <c r="D39" s="186">
        <v>6.6713619232723032</v>
      </c>
      <c r="E39" s="186">
        <v>17.665377610093213</v>
      </c>
      <c r="F39" s="27">
        <v>1039.5</v>
      </c>
      <c r="G39" s="27">
        <v>0</v>
      </c>
    </row>
    <row r="40" spans="1:7" s="3" customFormat="1" ht="12.75" customHeight="1">
      <c r="A40" s="106"/>
    </row>
    <row r="41" spans="1:7" s="3" customFormat="1" ht="12.75" customHeight="1">
      <c r="A41" s="1"/>
      <c r="B41" s="2"/>
      <c r="C41"/>
      <c r="E41" s="74"/>
      <c r="F41" s="45" t="s">
        <v>3412</v>
      </c>
      <c r="G41" s="45" t="s">
        <v>1267</v>
      </c>
    </row>
    <row r="42" spans="1:7" ht="12.75" customHeight="1">
      <c r="A42" s="204" t="s">
        <v>3415</v>
      </c>
      <c r="B42" s="206"/>
      <c r="C42" s="146" t="s">
        <v>1589</v>
      </c>
      <c r="D42" s="146" t="s">
        <v>1590</v>
      </c>
      <c r="E42" s="146" t="s">
        <v>1268</v>
      </c>
      <c r="F42" s="146" t="s">
        <v>1591</v>
      </c>
      <c r="G42" s="146" t="s">
        <v>1592</v>
      </c>
    </row>
    <row r="43" spans="1:7" ht="12.75" customHeight="1">
      <c r="A43" s="4" t="s">
        <v>3396</v>
      </c>
      <c r="B43" s="13" t="s">
        <v>3403</v>
      </c>
      <c r="C43" s="137">
        <v>70</v>
      </c>
      <c r="D43" s="186">
        <v>70.176428571428559</v>
      </c>
      <c r="E43" s="186">
        <v>53.669731626468412</v>
      </c>
      <c r="F43" s="27">
        <v>216.8</v>
      </c>
      <c r="G43" s="27">
        <v>0</v>
      </c>
    </row>
    <row r="44" spans="1:7" ht="12.75" customHeight="1">
      <c r="A44" s="4" t="s">
        <v>3397</v>
      </c>
      <c r="B44" s="13" t="s">
        <v>3404</v>
      </c>
      <c r="C44" s="137">
        <v>21</v>
      </c>
      <c r="D44" s="186">
        <v>19.862857142857145</v>
      </c>
      <c r="E44" s="186">
        <v>19.789417915354949</v>
      </c>
      <c r="F44" s="27">
        <v>66.5</v>
      </c>
      <c r="G44" s="27">
        <v>2.2999999999999998</v>
      </c>
    </row>
    <row r="45" spans="1:7" ht="12.75" customHeight="1">
      <c r="A45" s="4" t="s">
        <v>3398</v>
      </c>
      <c r="B45" s="13" t="s">
        <v>3405</v>
      </c>
      <c r="C45" s="137">
        <v>16</v>
      </c>
      <c r="D45" s="186">
        <v>7.5625</v>
      </c>
      <c r="E45" s="186">
        <v>4.5491207941755079</v>
      </c>
      <c r="F45" s="27">
        <v>20</v>
      </c>
      <c r="G45" s="27">
        <v>2</v>
      </c>
    </row>
    <row r="46" spans="1:7" ht="12.75" customHeight="1">
      <c r="A46" s="4" t="s">
        <v>3399</v>
      </c>
      <c r="B46" s="13" t="s">
        <v>3406</v>
      </c>
      <c r="C46" s="137">
        <v>16</v>
      </c>
      <c r="D46" s="186">
        <v>11.0565625</v>
      </c>
      <c r="E46" s="186">
        <v>6.6349319812514533</v>
      </c>
      <c r="F46" s="27">
        <v>23.3</v>
      </c>
      <c r="G46" s="27">
        <v>0</v>
      </c>
    </row>
    <row r="47" spans="1:7" ht="12.75" customHeight="1">
      <c r="A47" s="4" t="s">
        <v>3400</v>
      </c>
      <c r="B47" s="13" t="s">
        <v>3407</v>
      </c>
      <c r="C47" s="137">
        <v>1</v>
      </c>
      <c r="D47" s="186">
        <v>6</v>
      </c>
      <c r="E47" s="186" t="s">
        <v>2678</v>
      </c>
      <c r="F47" s="27">
        <v>6</v>
      </c>
      <c r="G47" s="27">
        <v>6</v>
      </c>
    </row>
    <row r="48" spans="1:7" ht="12.75" customHeight="1">
      <c r="A48" s="4" t="s">
        <v>3401</v>
      </c>
      <c r="B48" s="13" t="s">
        <v>3408</v>
      </c>
      <c r="C48" s="137">
        <v>5</v>
      </c>
      <c r="D48" s="186">
        <v>11.92</v>
      </c>
      <c r="E48" s="186">
        <v>9.4713779356543473</v>
      </c>
      <c r="F48" s="27">
        <v>26</v>
      </c>
      <c r="G48" s="27">
        <v>1.5</v>
      </c>
    </row>
    <row r="49" spans="1:7" ht="12.75" customHeight="1">
      <c r="A49" s="4" t="s">
        <v>3402</v>
      </c>
      <c r="B49" s="13" t="s">
        <v>3409</v>
      </c>
      <c r="C49" s="137">
        <v>15</v>
      </c>
      <c r="D49" s="186">
        <v>30.026666666666667</v>
      </c>
      <c r="E49" s="186">
        <v>52.581478768895515</v>
      </c>
      <c r="F49" s="27">
        <v>201</v>
      </c>
      <c r="G49" s="27">
        <v>2.4</v>
      </c>
    </row>
    <row r="50" spans="1:7" ht="12.75" customHeight="1">
      <c r="A50" s="4" t="s">
        <v>3411</v>
      </c>
      <c r="B50" s="13" t="s">
        <v>3410</v>
      </c>
      <c r="C50" s="137">
        <v>17851</v>
      </c>
      <c r="D50" s="186">
        <v>10.935082379698551</v>
      </c>
      <c r="E50" s="186">
        <v>21.083567343424487</v>
      </c>
      <c r="F50" s="27">
        <v>2025.9</v>
      </c>
      <c r="G50" s="27">
        <v>0</v>
      </c>
    </row>
    <row r="51" spans="1:7" ht="12.75" customHeight="1">
      <c r="A51" s="4"/>
      <c r="B51" s="13" t="s">
        <v>499</v>
      </c>
      <c r="C51" s="137">
        <v>17995</v>
      </c>
      <c r="D51" s="186">
        <v>11.188970856348917</v>
      </c>
      <c r="E51" s="186">
        <v>21.648604032967619</v>
      </c>
      <c r="F51" s="27">
        <v>2025.9</v>
      </c>
      <c r="G51" s="27">
        <v>0</v>
      </c>
    </row>
    <row r="52" spans="1:7" ht="12.75" customHeight="1"/>
    <row r="53" spans="1:7" ht="12.75" customHeight="1">
      <c r="A53" s="1"/>
      <c r="B53" s="2"/>
      <c r="C53"/>
      <c r="D53" s="3"/>
      <c r="E53" s="74"/>
      <c r="F53" s="45" t="s">
        <v>5521</v>
      </c>
      <c r="G53" s="45" t="s">
        <v>1267</v>
      </c>
    </row>
    <row r="54" spans="1:7" ht="12.75" customHeight="1">
      <c r="A54" s="204" t="s">
        <v>3415</v>
      </c>
      <c r="B54" s="206"/>
      <c r="C54" s="146" t="s">
        <v>1589</v>
      </c>
      <c r="D54" s="146" t="s">
        <v>1590</v>
      </c>
      <c r="E54" s="146" t="s">
        <v>1268</v>
      </c>
      <c r="F54" s="146" t="s">
        <v>1591</v>
      </c>
      <c r="G54" s="146" t="s">
        <v>1592</v>
      </c>
    </row>
    <row r="55" spans="1:7" ht="12.75" customHeight="1">
      <c r="A55" s="4" t="s">
        <v>3396</v>
      </c>
      <c r="B55" s="13" t="s">
        <v>3403</v>
      </c>
      <c r="C55" s="137">
        <v>137</v>
      </c>
      <c r="D55" s="186">
        <v>26.760583941605841</v>
      </c>
      <c r="E55" s="186">
        <v>30.779369899678109</v>
      </c>
      <c r="F55" s="27">
        <v>140</v>
      </c>
      <c r="G55" s="27">
        <v>0</v>
      </c>
    </row>
    <row r="56" spans="1:7" ht="12.75" customHeight="1">
      <c r="A56" s="4" t="s">
        <v>3397</v>
      </c>
      <c r="B56" s="13" t="s">
        <v>3404</v>
      </c>
      <c r="C56" s="137">
        <v>33</v>
      </c>
      <c r="D56" s="186">
        <v>18.224242424242423</v>
      </c>
      <c r="E56" s="186">
        <v>36.554009957040201</v>
      </c>
      <c r="F56" s="27">
        <v>185</v>
      </c>
      <c r="G56" s="27">
        <v>1</v>
      </c>
    </row>
    <row r="57" spans="1:7" ht="12.75" customHeight="1">
      <c r="A57" s="4" t="s">
        <v>3398</v>
      </c>
      <c r="B57" s="13" t="s">
        <v>3405</v>
      </c>
      <c r="C57" s="137">
        <v>20</v>
      </c>
      <c r="D57" s="186">
        <v>4.9314999999999998</v>
      </c>
      <c r="E57" s="186">
        <v>3.0783202442754054</v>
      </c>
      <c r="F57" s="27">
        <v>11</v>
      </c>
      <c r="G57" s="27">
        <v>0</v>
      </c>
    </row>
    <row r="58" spans="1:7" ht="12.75" customHeight="1">
      <c r="A58" s="4" t="s">
        <v>3399</v>
      </c>
      <c r="B58" s="13" t="s">
        <v>3406</v>
      </c>
      <c r="C58" s="137">
        <v>27</v>
      </c>
      <c r="D58" s="186">
        <v>8.6603703703703712</v>
      </c>
      <c r="E58" s="186">
        <v>10.629158907849627</v>
      </c>
      <c r="F58" s="27">
        <v>51</v>
      </c>
      <c r="G58" s="27">
        <v>0.9</v>
      </c>
    </row>
    <row r="59" spans="1:7" ht="12.75" customHeight="1">
      <c r="A59" s="4" t="s">
        <v>3400</v>
      </c>
      <c r="B59" s="13" t="s">
        <v>3407</v>
      </c>
      <c r="C59" s="137">
        <v>3</v>
      </c>
      <c r="D59" s="186">
        <v>8.2333333333333343</v>
      </c>
      <c r="E59" s="186">
        <v>7.4056284900967944</v>
      </c>
      <c r="F59" s="27">
        <v>15.8</v>
      </c>
      <c r="G59" s="27">
        <v>1</v>
      </c>
    </row>
    <row r="60" spans="1:7" ht="12.75" customHeight="1">
      <c r="A60" s="4" t="s">
        <v>3401</v>
      </c>
      <c r="B60" s="13" t="s">
        <v>3408</v>
      </c>
      <c r="C60" s="137">
        <v>10</v>
      </c>
      <c r="D60" s="186">
        <v>7.6449999999999996</v>
      </c>
      <c r="E60" s="186">
        <v>4.0483501440573146</v>
      </c>
      <c r="F60" s="27">
        <v>15.5</v>
      </c>
      <c r="G60" s="27">
        <v>2.25</v>
      </c>
    </row>
    <row r="61" spans="1:7" ht="12.75" customHeight="1">
      <c r="A61" s="4" t="s">
        <v>3402</v>
      </c>
      <c r="B61" s="13" t="s">
        <v>3409</v>
      </c>
      <c r="C61" s="137">
        <v>19</v>
      </c>
      <c r="D61" s="186">
        <v>18.92421052631579</v>
      </c>
      <c r="E61" s="186">
        <v>37.333918345980344</v>
      </c>
      <c r="F61" s="27">
        <v>160</v>
      </c>
      <c r="G61" s="27">
        <v>0</v>
      </c>
    </row>
    <row r="62" spans="1:7" ht="12.75" customHeight="1">
      <c r="A62" s="4" t="s">
        <v>3411</v>
      </c>
      <c r="B62" s="13" t="s">
        <v>3410</v>
      </c>
      <c r="C62" s="137">
        <v>21963</v>
      </c>
      <c r="D62" s="186">
        <v>6.6825204615490321</v>
      </c>
      <c r="E62" s="186">
        <v>14.815929122468065</v>
      </c>
      <c r="F62" s="27">
        <v>1358.5</v>
      </c>
      <c r="G62" s="27">
        <v>0</v>
      </c>
    </row>
    <row r="63" spans="1:7" ht="12.75" customHeight="1">
      <c r="A63" s="4"/>
      <c r="B63" s="13" t="s">
        <v>499</v>
      </c>
      <c r="C63" s="137">
        <v>22212</v>
      </c>
      <c r="D63" s="186">
        <v>6.8354478163605652</v>
      </c>
      <c r="E63" s="186">
        <v>15.127982008384596</v>
      </c>
      <c r="F63" s="27">
        <v>1358.5</v>
      </c>
      <c r="G63" s="27">
        <v>0</v>
      </c>
    </row>
    <row r="64" spans="1:7" ht="12.75" customHeight="1"/>
    <row r="65" spans="1:7" ht="12.75" customHeight="1">
      <c r="A65" s="1"/>
      <c r="B65" s="2"/>
      <c r="C65"/>
      <c r="D65" s="3"/>
      <c r="E65" s="74"/>
      <c r="F65" s="45" t="s">
        <v>3413</v>
      </c>
      <c r="G65" s="45" t="s">
        <v>1267</v>
      </c>
    </row>
    <row r="66" spans="1:7" ht="12.75" customHeight="1">
      <c r="A66" s="204" t="s">
        <v>3415</v>
      </c>
      <c r="B66" s="206"/>
      <c r="C66" s="146" t="s">
        <v>1589</v>
      </c>
      <c r="D66" s="146" t="s">
        <v>1590</v>
      </c>
      <c r="E66" s="146" t="s">
        <v>1268</v>
      </c>
      <c r="F66" s="146" t="s">
        <v>1591</v>
      </c>
      <c r="G66" s="146" t="s">
        <v>1592</v>
      </c>
    </row>
    <row r="67" spans="1:7" ht="12.75" customHeight="1">
      <c r="A67" s="4" t="s">
        <v>3396</v>
      </c>
      <c r="B67" s="13" t="s">
        <v>3403</v>
      </c>
      <c r="C67" s="137">
        <v>4</v>
      </c>
      <c r="D67" s="186">
        <v>0</v>
      </c>
      <c r="E67" s="186">
        <v>0</v>
      </c>
      <c r="F67" s="27">
        <v>0</v>
      </c>
      <c r="G67" s="27">
        <v>0</v>
      </c>
    </row>
    <row r="68" spans="1:7" ht="12.75" customHeight="1">
      <c r="A68" s="4" t="s">
        <v>3397</v>
      </c>
      <c r="B68" s="13" t="s">
        <v>3404</v>
      </c>
      <c r="C68" s="137">
        <v>7</v>
      </c>
      <c r="D68" s="186">
        <v>0.84285714285714286</v>
      </c>
      <c r="E68" s="186">
        <v>0.68764608837478514</v>
      </c>
      <c r="F68" s="27">
        <v>2</v>
      </c>
      <c r="G68" s="27">
        <v>0</v>
      </c>
    </row>
    <row r="69" spans="1:7" ht="12.75" customHeight="1">
      <c r="A69" s="4" t="s">
        <v>3398</v>
      </c>
      <c r="B69" s="13" t="s">
        <v>3405</v>
      </c>
      <c r="C69" s="137">
        <v>5</v>
      </c>
      <c r="D69" s="186">
        <v>0.24</v>
      </c>
      <c r="E69" s="186">
        <v>0.53665631459994956</v>
      </c>
      <c r="F69" s="27">
        <v>1.2</v>
      </c>
      <c r="G69" s="27">
        <v>0</v>
      </c>
    </row>
    <row r="70" spans="1:7" ht="12.75" customHeight="1">
      <c r="A70" s="4" t="s">
        <v>3399</v>
      </c>
      <c r="B70" s="13" t="s">
        <v>3406</v>
      </c>
      <c r="C70" s="137">
        <v>5</v>
      </c>
      <c r="D70" s="186">
        <v>0.2</v>
      </c>
      <c r="E70" s="186">
        <v>0.44721359549995793</v>
      </c>
      <c r="F70" s="27">
        <v>1</v>
      </c>
      <c r="G70" s="27">
        <v>0</v>
      </c>
    </row>
    <row r="71" spans="1:7" ht="12.75" customHeight="1">
      <c r="A71" s="4" t="s">
        <v>3400</v>
      </c>
      <c r="B71" s="13" t="s">
        <v>3407</v>
      </c>
      <c r="C71" s="137">
        <v>0</v>
      </c>
      <c r="D71" s="186" t="s">
        <v>2678</v>
      </c>
      <c r="E71" s="186" t="s">
        <v>2678</v>
      </c>
      <c r="F71" s="27" t="s">
        <v>2678</v>
      </c>
      <c r="G71" s="27" t="s">
        <v>2678</v>
      </c>
    </row>
    <row r="72" spans="1:7" ht="12.75" customHeight="1">
      <c r="A72" s="4" t="s">
        <v>3401</v>
      </c>
      <c r="B72" s="13" t="s">
        <v>3408</v>
      </c>
      <c r="C72" s="137">
        <v>2</v>
      </c>
      <c r="D72" s="186">
        <v>0.5</v>
      </c>
      <c r="E72" s="186">
        <v>0.70710678118654757</v>
      </c>
      <c r="F72" s="27">
        <v>1</v>
      </c>
      <c r="G72" s="27">
        <v>0</v>
      </c>
    </row>
    <row r="73" spans="1:7" ht="12.75" customHeight="1">
      <c r="A73" s="4" t="s">
        <v>3402</v>
      </c>
      <c r="B73" s="13" t="s">
        <v>3409</v>
      </c>
      <c r="C73" s="137">
        <v>3</v>
      </c>
      <c r="D73" s="186">
        <v>0.16666666666666666</v>
      </c>
      <c r="E73" s="186">
        <v>0.28867513459481287</v>
      </c>
      <c r="F73" s="27">
        <v>0.5</v>
      </c>
      <c r="G73" s="27">
        <v>0</v>
      </c>
    </row>
    <row r="74" spans="1:7" ht="12.75" customHeight="1">
      <c r="A74" s="4" t="s">
        <v>3411</v>
      </c>
      <c r="B74" s="13" t="s">
        <v>3410</v>
      </c>
      <c r="C74" s="137">
        <v>7288</v>
      </c>
      <c r="D74" s="186">
        <v>0.54110325740943876</v>
      </c>
      <c r="E74" s="186">
        <v>1.3247295269280706</v>
      </c>
      <c r="F74" s="27">
        <v>41</v>
      </c>
      <c r="G74" s="27">
        <v>0</v>
      </c>
    </row>
    <row r="75" spans="1:7" ht="12.75" customHeight="1">
      <c r="A75" s="4"/>
      <c r="B75" s="13" t="s">
        <v>499</v>
      </c>
      <c r="C75" s="137">
        <v>7314</v>
      </c>
      <c r="D75" s="186">
        <v>0.54049228055783294</v>
      </c>
      <c r="E75" s="186">
        <v>1.3228233308704429</v>
      </c>
      <c r="F75" s="27">
        <v>41</v>
      </c>
      <c r="G75" s="27">
        <v>0</v>
      </c>
    </row>
    <row r="76" spans="1:7" ht="12.75" customHeight="1">
      <c r="A76" s="106"/>
      <c r="B76" s="3"/>
      <c r="C76" s="3"/>
      <c r="D76" s="3"/>
      <c r="E76" s="3"/>
      <c r="F76" s="3"/>
      <c r="G76" s="3"/>
    </row>
    <row r="77" spans="1:7" ht="12.75" customHeight="1">
      <c r="A77" s="1"/>
      <c r="B77" s="2"/>
      <c r="C77"/>
      <c r="D77" s="3"/>
      <c r="E77" s="74"/>
      <c r="F77" s="45" t="s">
        <v>5527</v>
      </c>
      <c r="G77" s="45" t="s">
        <v>1267</v>
      </c>
    </row>
    <row r="78" spans="1:7" ht="12.75" customHeight="1">
      <c r="A78" s="204" t="s">
        <v>3415</v>
      </c>
      <c r="B78" s="206"/>
      <c r="C78" s="146" t="s">
        <v>1589</v>
      </c>
      <c r="D78" s="146" t="s">
        <v>1590</v>
      </c>
      <c r="E78" s="146" t="s">
        <v>1268</v>
      </c>
      <c r="F78" s="146" t="s">
        <v>1591</v>
      </c>
      <c r="G78" s="146" t="s">
        <v>1592</v>
      </c>
    </row>
    <row r="79" spans="1:7" ht="12.75" customHeight="1">
      <c r="A79" s="4" t="s">
        <v>3396</v>
      </c>
      <c r="B79" s="13" t="s">
        <v>3403</v>
      </c>
      <c r="C79" s="137">
        <v>10</v>
      </c>
      <c r="D79" s="186">
        <v>0.6</v>
      </c>
      <c r="E79" s="186">
        <v>1.0488088481701516</v>
      </c>
      <c r="F79" s="27">
        <v>3</v>
      </c>
      <c r="G79" s="27">
        <v>0</v>
      </c>
    </row>
    <row r="80" spans="1:7" ht="12.75" customHeight="1">
      <c r="A80" s="4" t="s">
        <v>3397</v>
      </c>
      <c r="B80" s="13" t="s">
        <v>3404</v>
      </c>
      <c r="C80" s="137">
        <v>2</v>
      </c>
      <c r="D80" s="186">
        <v>0</v>
      </c>
      <c r="E80" s="186">
        <v>0</v>
      </c>
      <c r="F80" s="27">
        <v>0</v>
      </c>
      <c r="G80" s="27">
        <v>0</v>
      </c>
    </row>
    <row r="81" spans="1:7" ht="12.75" customHeight="1">
      <c r="A81" s="4" t="s">
        <v>3398</v>
      </c>
      <c r="B81" s="13" t="s">
        <v>3405</v>
      </c>
      <c r="C81" s="137">
        <v>5</v>
      </c>
      <c r="D81" s="186">
        <v>0.3</v>
      </c>
      <c r="E81" s="186">
        <v>0.44721359549995793</v>
      </c>
      <c r="F81" s="27">
        <v>1</v>
      </c>
      <c r="G81" s="27">
        <v>0</v>
      </c>
    </row>
    <row r="82" spans="1:7" ht="12.75" customHeight="1">
      <c r="A82" s="4" t="s">
        <v>3399</v>
      </c>
      <c r="B82" s="13" t="s">
        <v>3406</v>
      </c>
      <c r="C82" s="137">
        <v>10</v>
      </c>
      <c r="D82" s="186">
        <v>0.69800000000000006</v>
      </c>
      <c r="E82" s="186">
        <v>0.78799041167319339</v>
      </c>
      <c r="F82" s="27">
        <v>2.5</v>
      </c>
      <c r="G82" s="27">
        <v>0</v>
      </c>
    </row>
    <row r="83" spans="1:7" ht="12.75" customHeight="1">
      <c r="A83" s="4" t="s">
        <v>3400</v>
      </c>
      <c r="B83" s="13" t="s">
        <v>3407</v>
      </c>
      <c r="C83" s="137">
        <v>0</v>
      </c>
      <c r="D83" s="186" t="s">
        <v>2678</v>
      </c>
      <c r="E83" s="186" t="s">
        <v>2678</v>
      </c>
      <c r="F83" s="27" t="s">
        <v>2678</v>
      </c>
      <c r="G83" s="27" t="s">
        <v>2678</v>
      </c>
    </row>
    <row r="84" spans="1:7" ht="12.75" customHeight="1">
      <c r="A84" s="4" t="s">
        <v>3401</v>
      </c>
      <c r="B84" s="13" t="s">
        <v>3408</v>
      </c>
      <c r="C84" s="137">
        <v>2</v>
      </c>
      <c r="D84" s="186">
        <v>0.75</v>
      </c>
      <c r="E84" s="186">
        <v>0.35355339059327379</v>
      </c>
      <c r="F84" s="27">
        <v>1</v>
      </c>
      <c r="G84" s="27">
        <v>0.5</v>
      </c>
    </row>
    <row r="85" spans="1:7" ht="12.75" customHeight="1">
      <c r="A85" s="4" t="s">
        <v>3402</v>
      </c>
      <c r="B85" s="13" t="s">
        <v>3409</v>
      </c>
      <c r="C85" s="137">
        <v>8</v>
      </c>
      <c r="D85" s="186">
        <v>0.38750000000000001</v>
      </c>
      <c r="E85" s="186">
        <v>0.61047405467273674</v>
      </c>
      <c r="F85" s="27">
        <v>1.6</v>
      </c>
      <c r="G85" s="27">
        <v>0</v>
      </c>
    </row>
    <row r="86" spans="1:7" ht="12.75" customHeight="1">
      <c r="A86" s="4" t="s">
        <v>3411</v>
      </c>
      <c r="B86" s="13" t="s">
        <v>3410</v>
      </c>
      <c r="C86" s="137">
        <v>6457</v>
      </c>
      <c r="D86" s="186">
        <v>0.90023896546383841</v>
      </c>
      <c r="E86" s="186">
        <v>3.850441712262989</v>
      </c>
      <c r="F86" s="27">
        <v>200</v>
      </c>
      <c r="G86" s="27">
        <v>0</v>
      </c>
    </row>
    <row r="87" spans="1:7" ht="12.75" customHeight="1">
      <c r="A87" s="4"/>
      <c r="B87" s="13" t="s">
        <v>499</v>
      </c>
      <c r="C87" s="137">
        <v>6494</v>
      </c>
      <c r="D87" s="186">
        <v>0.89804789036033317</v>
      </c>
      <c r="E87" s="186">
        <v>3.8399741412980881</v>
      </c>
      <c r="F87" s="27">
        <v>200</v>
      </c>
      <c r="G87" s="27">
        <v>0</v>
      </c>
    </row>
    <row r="88" spans="1:7" ht="12.75" customHeight="1"/>
    <row r="89" spans="1:7" ht="12.75" customHeight="1">
      <c r="A89" s="1"/>
      <c r="B89" s="2"/>
      <c r="C89"/>
      <c r="D89" s="3"/>
      <c r="E89" s="74"/>
      <c r="F89" s="45" t="s">
        <v>1174</v>
      </c>
      <c r="G89" s="45" t="s">
        <v>1267</v>
      </c>
    </row>
    <row r="90" spans="1:7" ht="12.75" customHeight="1">
      <c r="A90" s="204" t="s">
        <v>3415</v>
      </c>
      <c r="B90" s="206"/>
      <c r="C90" s="146" t="s">
        <v>1589</v>
      </c>
      <c r="D90" s="146" t="s">
        <v>1590</v>
      </c>
      <c r="E90" s="146" t="s">
        <v>1268</v>
      </c>
      <c r="F90" s="146" t="s">
        <v>1591</v>
      </c>
      <c r="G90" s="146" t="s">
        <v>1592</v>
      </c>
    </row>
    <row r="91" spans="1:7" ht="12.75" customHeight="1">
      <c r="A91" s="4" t="s">
        <v>3396</v>
      </c>
      <c r="B91" s="13" t="s">
        <v>3403</v>
      </c>
      <c r="C91" s="137">
        <v>3</v>
      </c>
      <c r="D91" s="186">
        <v>0.16666666666666666</v>
      </c>
      <c r="E91" s="186">
        <v>0.28867513459481287</v>
      </c>
      <c r="F91" s="27">
        <v>0.5</v>
      </c>
      <c r="G91" s="27">
        <v>0</v>
      </c>
    </row>
    <row r="92" spans="1:7" ht="12.75" customHeight="1">
      <c r="A92" s="4" t="s">
        <v>3397</v>
      </c>
      <c r="B92" s="13" t="s">
        <v>3404</v>
      </c>
      <c r="C92" s="137">
        <v>4</v>
      </c>
      <c r="D92" s="186">
        <v>2.5000000000000001E-2</v>
      </c>
      <c r="E92" s="186">
        <v>0.05</v>
      </c>
      <c r="F92" s="27">
        <v>0.1</v>
      </c>
      <c r="G92" s="27">
        <v>0</v>
      </c>
    </row>
    <row r="93" spans="1:7" ht="12.75" customHeight="1">
      <c r="A93" s="4" t="s">
        <v>3398</v>
      </c>
      <c r="B93" s="13" t="s">
        <v>3405</v>
      </c>
      <c r="C93" s="137">
        <v>4</v>
      </c>
      <c r="D93" s="186">
        <v>0</v>
      </c>
      <c r="E93" s="186">
        <v>0</v>
      </c>
      <c r="F93" s="27">
        <v>0</v>
      </c>
      <c r="G93" s="27">
        <v>0</v>
      </c>
    </row>
    <row r="94" spans="1:7" ht="12.75" customHeight="1">
      <c r="A94" s="4" t="s">
        <v>3399</v>
      </c>
      <c r="B94" s="13" t="s">
        <v>3406</v>
      </c>
      <c r="C94" s="137">
        <v>3</v>
      </c>
      <c r="D94" s="186">
        <v>0</v>
      </c>
      <c r="E94" s="186">
        <v>0</v>
      </c>
      <c r="F94" s="27">
        <v>0</v>
      </c>
      <c r="G94" s="27">
        <v>0</v>
      </c>
    </row>
    <row r="95" spans="1:7" ht="12.75" customHeight="1">
      <c r="A95" s="4" t="s">
        <v>3400</v>
      </c>
      <c r="B95" s="13" t="s">
        <v>3407</v>
      </c>
      <c r="C95" s="137">
        <v>0</v>
      </c>
      <c r="D95" s="186" t="s">
        <v>2678</v>
      </c>
      <c r="E95" s="186" t="s">
        <v>2678</v>
      </c>
      <c r="F95" s="27" t="s">
        <v>2678</v>
      </c>
      <c r="G95" s="27" t="s">
        <v>2678</v>
      </c>
    </row>
    <row r="96" spans="1:7" ht="12.75" customHeight="1">
      <c r="A96" s="4" t="s">
        <v>3401</v>
      </c>
      <c r="B96" s="13" t="s">
        <v>3408</v>
      </c>
      <c r="C96" s="137">
        <v>0</v>
      </c>
      <c r="D96" s="186" t="s">
        <v>2678</v>
      </c>
      <c r="E96" s="186" t="s">
        <v>2678</v>
      </c>
      <c r="F96" s="27" t="s">
        <v>2678</v>
      </c>
      <c r="G96" s="27" t="s">
        <v>2678</v>
      </c>
    </row>
    <row r="97" spans="1:7" ht="12.75" customHeight="1">
      <c r="A97" s="4" t="s">
        <v>3402</v>
      </c>
      <c r="B97" s="13" t="s">
        <v>3409</v>
      </c>
      <c r="C97" s="137">
        <v>3</v>
      </c>
      <c r="D97" s="186">
        <v>3.3333333333333333E-2</v>
      </c>
      <c r="E97" s="186">
        <v>5.7735026918962581E-2</v>
      </c>
      <c r="F97" s="27">
        <v>0.1</v>
      </c>
      <c r="G97" s="27">
        <v>0</v>
      </c>
    </row>
    <row r="98" spans="1:7" ht="12.75" customHeight="1">
      <c r="A98" s="4" t="s">
        <v>3411</v>
      </c>
      <c r="B98" s="13" t="s">
        <v>3410</v>
      </c>
      <c r="C98" s="137">
        <v>5011</v>
      </c>
      <c r="D98" s="186">
        <v>4.3799780482937575E-2</v>
      </c>
      <c r="E98" s="186">
        <v>0.24863855795300546</v>
      </c>
      <c r="F98" s="27">
        <v>7</v>
      </c>
      <c r="G98" s="27">
        <v>0</v>
      </c>
    </row>
    <row r="99" spans="1:7" ht="12.75" customHeight="1">
      <c r="A99" s="4"/>
      <c r="B99" s="13" t="s">
        <v>499</v>
      </c>
      <c r="C99" s="137">
        <v>5028</v>
      </c>
      <c r="D99" s="186">
        <v>4.3790910898965828E-2</v>
      </c>
      <c r="E99" s="186">
        <v>0.24831445589472212</v>
      </c>
      <c r="F99" s="27">
        <v>7</v>
      </c>
      <c r="G99" s="27">
        <v>0</v>
      </c>
    </row>
    <row r="100" spans="1:7" ht="12.75" customHeight="1"/>
    <row r="101" spans="1:7" ht="12.75" customHeight="1">
      <c r="A101" s="1"/>
      <c r="B101" s="2"/>
      <c r="C101"/>
      <c r="D101" s="3"/>
      <c r="E101" s="74"/>
      <c r="F101" s="45" t="s">
        <v>1175</v>
      </c>
      <c r="G101" s="45" t="s">
        <v>1267</v>
      </c>
    </row>
    <row r="102" spans="1:7" ht="12.75" customHeight="1">
      <c r="A102" s="204" t="s">
        <v>3415</v>
      </c>
      <c r="B102" s="206"/>
      <c r="C102" s="146" t="s">
        <v>1589</v>
      </c>
      <c r="D102" s="146" t="s">
        <v>1590</v>
      </c>
      <c r="E102" s="146" t="s">
        <v>1268</v>
      </c>
      <c r="F102" s="146" t="s">
        <v>1591</v>
      </c>
      <c r="G102" s="146" t="s">
        <v>1592</v>
      </c>
    </row>
    <row r="103" spans="1:7" ht="12.75" customHeight="1">
      <c r="A103" s="4" t="s">
        <v>3396</v>
      </c>
      <c r="B103" s="13" t="s">
        <v>3403</v>
      </c>
      <c r="C103" s="137">
        <v>4</v>
      </c>
      <c r="D103" s="186">
        <v>0.01</v>
      </c>
      <c r="E103" s="186">
        <v>1.1547005383792516E-2</v>
      </c>
      <c r="F103" s="27">
        <v>0.02</v>
      </c>
      <c r="G103" s="27">
        <v>0</v>
      </c>
    </row>
    <row r="104" spans="1:7" ht="12.75" customHeight="1">
      <c r="A104" s="4" t="s">
        <v>3397</v>
      </c>
      <c r="B104" s="13" t="s">
        <v>3404</v>
      </c>
      <c r="C104" s="137">
        <v>4</v>
      </c>
      <c r="D104" s="186">
        <v>2.5000000000000001E-2</v>
      </c>
      <c r="E104" s="186">
        <v>0.05</v>
      </c>
      <c r="F104" s="27">
        <v>0.1</v>
      </c>
      <c r="G104" s="27">
        <v>0</v>
      </c>
    </row>
    <row r="105" spans="1:7" ht="12.75" customHeight="1">
      <c r="A105" s="4" t="s">
        <v>3398</v>
      </c>
      <c r="B105" s="13" t="s">
        <v>3405</v>
      </c>
      <c r="C105" s="137">
        <v>3</v>
      </c>
      <c r="D105" s="186">
        <v>0.08</v>
      </c>
      <c r="E105" s="186">
        <v>0.12165525060596437</v>
      </c>
      <c r="F105" s="27">
        <v>0.22</v>
      </c>
      <c r="G105" s="27">
        <v>0</v>
      </c>
    </row>
    <row r="106" spans="1:7" ht="12.75" customHeight="1">
      <c r="A106" s="4" t="s">
        <v>3399</v>
      </c>
      <c r="B106" s="13" t="s">
        <v>3406</v>
      </c>
      <c r="C106" s="137">
        <v>4</v>
      </c>
      <c r="D106" s="186">
        <v>0</v>
      </c>
      <c r="E106" s="186">
        <v>0</v>
      </c>
      <c r="F106" s="27">
        <v>0</v>
      </c>
      <c r="G106" s="27">
        <v>0</v>
      </c>
    </row>
    <row r="107" spans="1:7" ht="12.75" customHeight="1">
      <c r="A107" s="4" t="s">
        <v>3400</v>
      </c>
      <c r="B107" s="13" t="s">
        <v>3407</v>
      </c>
      <c r="C107" s="137">
        <v>0</v>
      </c>
      <c r="D107" s="186" t="s">
        <v>961</v>
      </c>
      <c r="E107" s="186" t="s">
        <v>961</v>
      </c>
      <c r="F107" s="27" t="s">
        <v>961</v>
      </c>
      <c r="G107" s="27" t="s">
        <v>961</v>
      </c>
    </row>
    <row r="108" spans="1:7" ht="12.75" customHeight="1">
      <c r="A108" s="4" t="s">
        <v>3401</v>
      </c>
      <c r="B108" s="13" t="s">
        <v>3408</v>
      </c>
      <c r="C108" s="137">
        <v>1</v>
      </c>
      <c r="D108" s="186">
        <v>0.3</v>
      </c>
      <c r="E108" s="186" t="s">
        <v>2678</v>
      </c>
      <c r="F108" s="27">
        <v>0.3</v>
      </c>
      <c r="G108" s="27">
        <v>0.3</v>
      </c>
    </row>
    <row r="109" spans="1:7" ht="12.75" customHeight="1">
      <c r="A109" s="4" t="s">
        <v>3402</v>
      </c>
      <c r="B109" s="13" t="s">
        <v>3409</v>
      </c>
      <c r="C109" s="137">
        <v>3</v>
      </c>
      <c r="D109" s="186">
        <v>3.3333333333333333E-2</v>
      </c>
      <c r="E109" s="186">
        <v>5.7735026918962581E-2</v>
      </c>
      <c r="F109" s="27">
        <v>0.1</v>
      </c>
      <c r="G109" s="27">
        <v>0</v>
      </c>
    </row>
    <row r="110" spans="1:7" ht="12.75" customHeight="1">
      <c r="A110" s="4" t="s">
        <v>3411</v>
      </c>
      <c r="B110" s="13" t="s">
        <v>3410</v>
      </c>
      <c r="C110" s="137">
        <v>5989</v>
      </c>
      <c r="D110" s="186">
        <v>4.8322643179160907E-2</v>
      </c>
      <c r="E110" s="186">
        <v>0.20253778971540654</v>
      </c>
      <c r="F110" s="27">
        <v>7</v>
      </c>
      <c r="G110" s="27">
        <v>0</v>
      </c>
    </row>
    <row r="111" spans="1:7" ht="12.75" customHeight="1">
      <c r="A111" s="4"/>
      <c r="B111" s="13" t="s">
        <v>499</v>
      </c>
      <c r="C111" s="137">
        <v>6008</v>
      </c>
      <c r="D111" s="186">
        <v>4.8299652130491831E-2</v>
      </c>
      <c r="E111" s="186">
        <v>0.20227014378634939</v>
      </c>
      <c r="F111" s="27">
        <v>7</v>
      </c>
      <c r="G111" s="27">
        <v>0</v>
      </c>
    </row>
    <row r="112" spans="1:7" ht="12.75" customHeight="1">
      <c r="A112" s="106"/>
      <c r="B112" s="3"/>
      <c r="C112" s="3"/>
      <c r="D112" s="3"/>
      <c r="E112" s="3"/>
      <c r="F112" s="3"/>
      <c r="G112" s="3"/>
    </row>
    <row r="113" spans="1:7" ht="12.75" customHeight="1">
      <c r="A113" s="1"/>
      <c r="B113" s="2"/>
      <c r="C113"/>
      <c r="D113" s="3"/>
      <c r="E113" s="74"/>
      <c r="F113" s="45" t="s">
        <v>1176</v>
      </c>
      <c r="G113" s="45" t="s">
        <v>1267</v>
      </c>
    </row>
    <row r="114" spans="1:7" ht="12.75" customHeight="1">
      <c r="A114" s="204" t="s">
        <v>3415</v>
      </c>
      <c r="B114" s="206"/>
      <c r="C114" s="146" t="s">
        <v>1589</v>
      </c>
      <c r="D114" s="146" t="s">
        <v>1590</v>
      </c>
      <c r="E114" s="146" t="s">
        <v>1268</v>
      </c>
      <c r="F114" s="146" t="s">
        <v>1591</v>
      </c>
      <c r="G114" s="146" t="s">
        <v>1592</v>
      </c>
    </row>
    <row r="115" spans="1:7" ht="12.75" customHeight="1">
      <c r="A115" s="4" t="s">
        <v>3396</v>
      </c>
      <c r="B115" s="13" t="s">
        <v>3403</v>
      </c>
      <c r="C115" s="137">
        <v>4</v>
      </c>
      <c r="D115" s="186">
        <v>1.7500000000000002E-2</v>
      </c>
      <c r="E115" s="186">
        <v>2.3629078131263047E-2</v>
      </c>
      <c r="F115" s="27">
        <v>0.05</v>
      </c>
      <c r="G115" s="27">
        <v>0</v>
      </c>
    </row>
    <row r="116" spans="1:7" ht="12.75" customHeight="1">
      <c r="A116" s="4" t="s">
        <v>3397</v>
      </c>
      <c r="B116" s="13" t="s">
        <v>3404</v>
      </c>
      <c r="C116" s="137">
        <v>5</v>
      </c>
      <c r="D116" s="186">
        <v>4.2000000000000003E-2</v>
      </c>
      <c r="E116" s="186">
        <v>3.6441734316577198E-2</v>
      </c>
      <c r="F116" s="27">
        <v>0.1</v>
      </c>
      <c r="G116" s="27">
        <v>0</v>
      </c>
    </row>
    <row r="117" spans="1:7" ht="12.75" customHeight="1">
      <c r="A117" s="4" t="s">
        <v>3398</v>
      </c>
      <c r="B117" s="13" t="s">
        <v>3405</v>
      </c>
      <c r="C117" s="137">
        <v>3</v>
      </c>
      <c r="D117" s="186">
        <v>0.26133333333333336</v>
      </c>
      <c r="E117" s="186">
        <v>0.43202469065243637</v>
      </c>
      <c r="F117" s="27">
        <v>0.76</v>
      </c>
      <c r="G117" s="27">
        <v>0</v>
      </c>
    </row>
    <row r="118" spans="1:7" ht="12.75" customHeight="1">
      <c r="A118" s="4" t="s">
        <v>3399</v>
      </c>
      <c r="B118" s="13" t="s">
        <v>3406</v>
      </c>
      <c r="C118" s="137">
        <v>4</v>
      </c>
      <c r="D118" s="186">
        <v>1.2500000000000001E-2</v>
      </c>
      <c r="E118" s="186">
        <v>2.5000000000000001E-2</v>
      </c>
      <c r="F118" s="27">
        <v>0.05</v>
      </c>
      <c r="G118" s="27">
        <v>0</v>
      </c>
    </row>
    <row r="119" spans="1:7" ht="12.75" customHeight="1">
      <c r="A119" s="4" t="s">
        <v>3400</v>
      </c>
      <c r="B119" s="13" t="s">
        <v>3407</v>
      </c>
      <c r="C119" s="137">
        <v>0</v>
      </c>
      <c r="D119" s="186" t="s">
        <v>961</v>
      </c>
      <c r="E119" s="186" t="s">
        <v>961</v>
      </c>
      <c r="F119" s="27" t="s">
        <v>961</v>
      </c>
      <c r="G119" s="27" t="s">
        <v>961</v>
      </c>
    </row>
    <row r="120" spans="1:7" ht="12.75" customHeight="1">
      <c r="A120" s="4" t="s">
        <v>3401</v>
      </c>
      <c r="B120" s="13" t="s">
        <v>3408</v>
      </c>
      <c r="C120" s="137">
        <v>1</v>
      </c>
      <c r="D120" s="186">
        <v>0.1</v>
      </c>
      <c r="E120" s="186" t="s">
        <v>2678</v>
      </c>
      <c r="F120" s="27">
        <v>0.1</v>
      </c>
      <c r="G120" s="27">
        <v>0.1</v>
      </c>
    </row>
    <row r="121" spans="1:7" ht="12.75" customHeight="1">
      <c r="A121" s="4" t="s">
        <v>3402</v>
      </c>
      <c r="B121" s="13" t="s">
        <v>3409</v>
      </c>
      <c r="C121" s="137">
        <v>3</v>
      </c>
      <c r="D121" s="186">
        <v>0.05</v>
      </c>
      <c r="E121" s="186">
        <v>0.05</v>
      </c>
      <c r="F121" s="27">
        <v>0.1</v>
      </c>
      <c r="G121" s="27">
        <v>0</v>
      </c>
    </row>
    <row r="122" spans="1:7" ht="12.75" customHeight="1">
      <c r="A122" s="4" t="s">
        <v>3411</v>
      </c>
      <c r="B122" s="13" t="s">
        <v>3410</v>
      </c>
      <c r="C122" s="137">
        <v>6436</v>
      </c>
      <c r="D122" s="186">
        <v>0.14713497560596187</v>
      </c>
      <c r="E122" s="186">
        <v>0.85267985355638098</v>
      </c>
      <c r="F122" s="27">
        <v>46</v>
      </c>
      <c r="G122" s="27">
        <v>0</v>
      </c>
    </row>
    <row r="123" spans="1:7" ht="12.75" customHeight="1">
      <c r="A123" s="4"/>
      <c r="B123" s="13" t="s">
        <v>499</v>
      </c>
      <c r="C123" s="137">
        <v>6456</v>
      </c>
      <c r="D123" s="186">
        <v>0.1468904434634403</v>
      </c>
      <c r="E123" s="186">
        <v>0.85141713401035868</v>
      </c>
      <c r="F123" s="27">
        <v>46</v>
      </c>
      <c r="G123" s="27">
        <v>0</v>
      </c>
    </row>
    <row r="124" spans="1:7" ht="12.75" customHeight="1"/>
    <row r="125" spans="1:7" ht="12.75" customHeight="1">
      <c r="A125" s="1"/>
      <c r="B125" s="2"/>
      <c r="C125"/>
      <c r="D125" s="3"/>
      <c r="E125" s="74"/>
      <c r="F125" s="45" t="s">
        <v>5529</v>
      </c>
      <c r="G125" s="45" t="s">
        <v>1267</v>
      </c>
    </row>
    <row r="126" spans="1:7" ht="12.75" customHeight="1">
      <c r="A126" s="204" t="s">
        <v>3415</v>
      </c>
      <c r="B126" s="206"/>
      <c r="C126" s="146" t="s">
        <v>1589</v>
      </c>
      <c r="D126" s="146" t="s">
        <v>1590</v>
      </c>
      <c r="E126" s="146" t="s">
        <v>1268</v>
      </c>
      <c r="F126" s="146" t="s">
        <v>1591</v>
      </c>
      <c r="G126" s="146" t="s">
        <v>1592</v>
      </c>
    </row>
    <row r="127" spans="1:7" ht="12.75" customHeight="1">
      <c r="A127" s="4" t="s">
        <v>3396</v>
      </c>
      <c r="B127" s="13" t="s">
        <v>3403</v>
      </c>
      <c r="C127" s="137">
        <v>3</v>
      </c>
      <c r="D127" s="186">
        <v>0.1</v>
      </c>
      <c r="E127" s="186">
        <v>0.17320508075688773</v>
      </c>
      <c r="F127" s="27">
        <v>0.3</v>
      </c>
      <c r="G127" s="27">
        <v>0</v>
      </c>
    </row>
    <row r="128" spans="1:7" ht="12.75" customHeight="1">
      <c r="A128" s="4" t="s">
        <v>3397</v>
      </c>
      <c r="B128" s="13" t="s">
        <v>3404</v>
      </c>
      <c r="C128" s="137">
        <v>4</v>
      </c>
      <c r="D128" s="186">
        <v>7.2499999999999995E-2</v>
      </c>
      <c r="E128" s="186">
        <v>8.4606934309980369E-2</v>
      </c>
      <c r="F128" s="27">
        <v>0.18</v>
      </c>
      <c r="G128" s="27">
        <v>0</v>
      </c>
    </row>
    <row r="129" spans="1:7" ht="12.75" customHeight="1">
      <c r="A129" s="4" t="s">
        <v>3398</v>
      </c>
      <c r="B129" s="13" t="s">
        <v>3405</v>
      </c>
      <c r="C129" s="137">
        <v>3</v>
      </c>
      <c r="D129" s="186">
        <v>7.7666666666666676E-2</v>
      </c>
      <c r="E129" s="186">
        <v>0.10722095566321602</v>
      </c>
      <c r="F129" s="27">
        <v>0.2</v>
      </c>
      <c r="G129" s="27">
        <v>0</v>
      </c>
    </row>
    <row r="130" spans="1:7" ht="12.75" customHeight="1">
      <c r="A130" s="4" t="s">
        <v>3399</v>
      </c>
      <c r="B130" s="13" t="s">
        <v>3406</v>
      </c>
      <c r="C130" s="137">
        <v>3</v>
      </c>
      <c r="D130" s="186">
        <v>0</v>
      </c>
      <c r="E130" s="186">
        <v>0</v>
      </c>
      <c r="F130" s="27">
        <v>0</v>
      </c>
      <c r="G130" s="27">
        <v>0</v>
      </c>
    </row>
    <row r="131" spans="1:7" ht="12.75" customHeight="1">
      <c r="A131" s="4" t="s">
        <v>3400</v>
      </c>
      <c r="B131" s="13" t="s">
        <v>3407</v>
      </c>
      <c r="C131" s="137">
        <v>0</v>
      </c>
      <c r="D131" s="186" t="s">
        <v>961</v>
      </c>
      <c r="E131" s="186" t="s">
        <v>961</v>
      </c>
      <c r="F131" s="27" t="s">
        <v>961</v>
      </c>
      <c r="G131" s="27" t="s">
        <v>961</v>
      </c>
    </row>
    <row r="132" spans="1:7" ht="12.75" customHeight="1">
      <c r="A132" s="4" t="s">
        <v>3401</v>
      </c>
      <c r="B132" s="13" t="s">
        <v>3408</v>
      </c>
      <c r="C132" s="137">
        <v>1</v>
      </c>
      <c r="D132" s="186">
        <v>1</v>
      </c>
      <c r="E132" s="186" t="s">
        <v>2678</v>
      </c>
      <c r="F132" s="27">
        <v>1</v>
      </c>
      <c r="G132" s="27">
        <v>1</v>
      </c>
    </row>
    <row r="133" spans="1:7" ht="12.75" customHeight="1">
      <c r="A133" s="4" t="s">
        <v>3402</v>
      </c>
      <c r="B133" s="13" t="s">
        <v>3409</v>
      </c>
      <c r="C133" s="137">
        <v>3</v>
      </c>
      <c r="D133" s="186">
        <v>7.0000000000000007E-2</v>
      </c>
      <c r="E133" s="186">
        <v>6.0827625302982184E-2</v>
      </c>
      <c r="F133" s="27">
        <v>0.11</v>
      </c>
      <c r="G133" s="27">
        <v>0</v>
      </c>
    </row>
    <row r="134" spans="1:7" ht="12.75" customHeight="1">
      <c r="A134" s="4" t="s">
        <v>3411</v>
      </c>
      <c r="B134" s="13" t="s">
        <v>3410</v>
      </c>
      <c r="C134" s="137">
        <v>5850</v>
      </c>
      <c r="D134" s="186">
        <v>0.12859527350427236</v>
      </c>
      <c r="E134" s="186">
        <v>0.49880181625720793</v>
      </c>
      <c r="F134" s="27">
        <v>10</v>
      </c>
      <c r="G134" s="27">
        <v>0</v>
      </c>
    </row>
    <row r="135" spans="1:7" ht="12.75" customHeight="1">
      <c r="A135" s="4"/>
      <c r="B135" s="13" t="s">
        <v>499</v>
      </c>
      <c r="C135" s="137">
        <v>5867</v>
      </c>
      <c r="D135" s="186">
        <v>0.12856917504687118</v>
      </c>
      <c r="E135" s="186">
        <v>0.49824173661211019</v>
      </c>
      <c r="F135" s="27">
        <v>10</v>
      </c>
      <c r="G135" s="27">
        <v>0</v>
      </c>
    </row>
    <row r="136" spans="1:7" ht="12.75" customHeight="1"/>
    <row r="137" spans="1:7" ht="12.75" customHeight="1">
      <c r="A137" s="1"/>
      <c r="B137" s="2"/>
      <c r="C137"/>
      <c r="D137" s="3"/>
      <c r="E137" s="74"/>
      <c r="F137" s="45" t="s">
        <v>5530</v>
      </c>
      <c r="G137" s="45" t="s">
        <v>1267</v>
      </c>
    </row>
    <row r="138" spans="1:7" ht="12.75" customHeight="1">
      <c r="A138" s="204" t="s">
        <v>3415</v>
      </c>
      <c r="B138" s="206"/>
      <c r="C138" s="146" t="s">
        <v>1589</v>
      </c>
      <c r="D138" s="146" t="s">
        <v>1590</v>
      </c>
      <c r="E138" s="146" t="s">
        <v>1268</v>
      </c>
      <c r="F138" s="146" t="s">
        <v>1591</v>
      </c>
      <c r="G138" s="146" t="s">
        <v>1592</v>
      </c>
    </row>
    <row r="139" spans="1:7" ht="12.75" customHeight="1">
      <c r="A139" s="4" t="s">
        <v>3396</v>
      </c>
      <c r="B139" s="13" t="s">
        <v>3403</v>
      </c>
      <c r="C139" s="137">
        <v>3</v>
      </c>
      <c r="D139" s="186">
        <v>3.3333333333333333E-2</v>
      </c>
      <c r="E139" s="186">
        <v>5.7735026918962581E-2</v>
      </c>
      <c r="F139" s="27">
        <v>0.1</v>
      </c>
      <c r="G139" s="27">
        <v>0</v>
      </c>
    </row>
    <row r="140" spans="1:7" ht="12.75" customHeight="1">
      <c r="A140" s="4" t="s">
        <v>3397</v>
      </c>
      <c r="B140" s="13" t="s">
        <v>3404</v>
      </c>
      <c r="C140" s="137">
        <v>4</v>
      </c>
      <c r="D140" s="186">
        <v>2.75E-2</v>
      </c>
      <c r="E140" s="186">
        <v>4.8562674281111558E-2</v>
      </c>
      <c r="F140" s="27">
        <v>0.1</v>
      </c>
      <c r="G140" s="27">
        <v>0</v>
      </c>
    </row>
    <row r="141" spans="1:7" ht="12.75" customHeight="1">
      <c r="A141" s="4" t="s">
        <v>3398</v>
      </c>
      <c r="B141" s="13" t="s">
        <v>3405</v>
      </c>
      <c r="C141" s="137">
        <v>3</v>
      </c>
      <c r="D141" s="186">
        <v>5.3333333333333332E-3</v>
      </c>
      <c r="E141" s="186">
        <v>9.2376043070340128E-3</v>
      </c>
      <c r="F141" s="27">
        <v>1.6E-2</v>
      </c>
      <c r="G141" s="27">
        <v>0</v>
      </c>
    </row>
    <row r="142" spans="1:7" ht="12.75" customHeight="1">
      <c r="A142" s="4" t="s">
        <v>3399</v>
      </c>
      <c r="B142" s="13" t="s">
        <v>3406</v>
      </c>
      <c r="C142" s="137">
        <v>3</v>
      </c>
      <c r="D142" s="186">
        <v>0.03</v>
      </c>
      <c r="E142" s="186">
        <v>5.1961524227066319E-2</v>
      </c>
      <c r="F142" s="27">
        <v>0.09</v>
      </c>
      <c r="G142" s="27">
        <v>0</v>
      </c>
    </row>
    <row r="143" spans="1:7" ht="12.75" customHeight="1">
      <c r="A143" s="4" t="s">
        <v>3400</v>
      </c>
      <c r="B143" s="13" t="s">
        <v>3407</v>
      </c>
      <c r="C143" s="137">
        <v>0</v>
      </c>
      <c r="D143" s="186" t="s">
        <v>961</v>
      </c>
      <c r="E143" s="186" t="s">
        <v>961</v>
      </c>
      <c r="F143" s="27" t="s">
        <v>961</v>
      </c>
      <c r="G143" s="27" t="s">
        <v>961</v>
      </c>
    </row>
    <row r="144" spans="1:7" ht="12.75" customHeight="1">
      <c r="A144" s="4" t="s">
        <v>3401</v>
      </c>
      <c r="B144" s="13" t="s">
        <v>3408</v>
      </c>
      <c r="C144" s="137">
        <v>1</v>
      </c>
      <c r="D144" s="186">
        <v>1</v>
      </c>
      <c r="E144" s="186" t="s">
        <v>2678</v>
      </c>
      <c r="F144" s="27">
        <v>1</v>
      </c>
      <c r="G144" s="27">
        <v>1</v>
      </c>
    </row>
    <row r="145" spans="1:7" ht="12.75" customHeight="1">
      <c r="A145" s="4" t="s">
        <v>3402</v>
      </c>
      <c r="B145" s="13" t="s">
        <v>3409</v>
      </c>
      <c r="C145" s="137">
        <v>3</v>
      </c>
      <c r="D145" s="186">
        <v>3.3333333333333333E-2</v>
      </c>
      <c r="E145" s="186">
        <v>5.7735026918962581E-2</v>
      </c>
      <c r="F145" s="27">
        <v>0.1</v>
      </c>
      <c r="G145" s="27">
        <v>0</v>
      </c>
    </row>
    <row r="146" spans="1:7" ht="12.75" customHeight="1">
      <c r="A146" s="4" t="s">
        <v>3411</v>
      </c>
      <c r="B146" s="13" t="s">
        <v>3410</v>
      </c>
      <c r="C146" s="137">
        <v>5321</v>
      </c>
      <c r="D146" s="186">
        <v>0.11843856417966456</v>
      </c>
      <c r="E146" s="186">
        <v>0.88407990535579073</v>
      </c>
      <c r="F146" s="27">
        <v>49</v>
      </c>
      <c r="G146" s="27">
        <v>0</v>
      </c>
    </row>
    <row r="147" spans="1:7" ht="12.75" customHeight="1">
      <c r="A147" s="4"/>
      <c r="B147" s="13" t="s">
        <v>499</v>
      </c>
      <c r="C147" s="137">
        <v>5338</v>
      </c>
      <c r="D147" s="186">
        <v>0.11832663919070723</v>
      </c>
      <c r="E147" s="186">
        <v>0.88277066581882568</v>
      </c>
      <c r="F147" s="27">
        <v>49</v>
      </c>
      <c r="G147" s="27">
        <v>0</v>
      </c>
    </row>
    <row r="148" spans="1:7" ht="12.75" customHeight="1">
      <c r="A148" s="106"/>
      <c r="B148" s="3"/>
      <c r="C148" s="3"/>
      <c r="D148" s="3"/>
      <c r="E148" s="3"/>
      <c r="F148" s="3"/>
      <c r="G148" s="3"/>
    </row>
    <row r="149" spans="1:7" ht="12.75" customHeight="1">
      <c r="A149" s="1"/>
      <c r="B149" s="2"/>
      <c r="C149"/>
      <c r="D149" s="3"/>
      <c r="E149" s="74"/>
      <c r="F149" s="45" t="s">
        <v>3414</v>
      </c>
      <c r="G149" s="45" t="s">
        <v>1267</v>
      </c>
    </row>
    <row r="150" spans="1:7" ht="12.75" customHeight="1">
      <c r="A150" s="204" t="s">
        <v>3415</v>
      </c>
      <c r="B150" s="206"/>
      <c r="C150" s="146" t="s">
        <v>1589</v>
      </c>
      <c r="D150" s="146" t="s">
        <v>1590</v>
      </c>
      <c r="E150" s="146" t="s">
        <v>1268</v>
      </c>
      <c r="F150" s="146" t="s">
        <v>1591</v>
      </c>
      <c r="G150" s="146" t="s">
        <v>1592</v>
      </c>
    </row>
    <row r="151" spans="1:7" ht="12.75" customHeight="1">
      <c r="A151" s="4" t="s">
        <v>3396</v>
      </c>
      <c r="B151" s="13" t="s">
        <v>3403</v>
      </c>
      <c r="C151" s="137">
        <v>4</v>
      </c>
      <c r="D151" s="186">
        <v>5.0000000000000001E-3</v>
      </c>
      <c r="E151" s="186">
        <v>0.01</v>
      </c>
      <c r="F151" s="27">
        <v>0.02</v>
      </c>
      <c r="G151" s="27">
        <v>0</v>
      </c>
    </row>
    <row r="152" spans="1:7" ht="12.75" customHeight="1">
      <c r="A152" s="4" t="s">
        <v>3397</v>
      </c>
      <c r="B152" s="13" t="s">
        <v>3404</v>
      </c>
      <c r="C152" s="137">
        <v>3</v>
      </c>
      <c r="D152" s="186">
        <v>0</v>
      </c>
      <c r="E152" s="186">
        <v>0</v>
      </c>
      <c r="F152" s="27">
        <v>0</v>
      </c>
      <c r="G152" s="27">
        <v>0</v>
      </c>
    </row>
    <row r="153" spans="1:7" ht="12.75" customHeight="1">
      <c r="A153" s="4" t="s">
        <v>3398</v>
      </c>
      <c r="B153" s="13" t="s">
        <v>3405</v>
      </c>
      <c r="C153" s="137">
        <v>3</v>
      </c>
      <c r="D153" s="186">
        <v>0</v>
      </c>
      <c r="E153" s="186">
        <v>0</v>
      </c>
      <c r="F153" s="27">
        <v>0</v>
      </c>
      <c r="G153" s="27">
        <v>0</v>
      </c>
    </row>
    <row r="154" spans="1:7" ht="12.75" customHeight="1">
      <c r="A154" s="4" t="s">
        <v>3399</v>
      </c>
      <c r="B154" s="13" t="s">
        <v>3406</v>
      </c>
      <c r="C154" s="137">
        <v>4</v>
      </c>
      <c r="D154" s="186">
        <v>0</v>
      </c>
      <c r="E154" s="186">
        <v>0</v>
      </c>
      <c r="F154" s="27">
        <v>0</v>
      </c>
      <c r="G154" s="27">
        <v>0</v>
      </c>
    </row>
    <row r="155" spans="1:7" ht="12.75" customHeight="1">
      <c r="A155" s="4" t="s">
        <v>3400</v>
      </c>
      <c r="B155" s="13" t="s">
        <v>3407</v>
      </c>
      <c r="C155" s="137">
        <v>0</v>
      </c>
      <c r="D155" s="186" t="s">
        <v>961</v>
      </c>
      <c r="E155" s="186" t="s">
        <v>961</v>
      </c>
      <c r="F155" s="27" t="s">
        <v>961</v>
      </c>
      <c r="G155" s="27" t="s">
        <v>961</v>
      </c>
    </row>
    <row r="156" spans="1:7" ht="12.75" customHeight="1">
      <c r="A156" s="4" t="s">
        <v>3401</v>
      </c>
      <c r="B156" s="13" t="s">
        <v>3408</v>
      </c>
      <c r="C156" s="137">
        <v>1</v>
      </c>
      <c r="D156" s="186">
        <v>0.2</v>
      </c>
      <c r="E156" s="186" t="s">
        <v>2678</v>
      </c>
      <c r="F156" s="27">
        <v>0.2</v>
      </c>
      <c r="G156" s="27">
        <v>0.2</v>
      </c>
    </row>
    <row r="157" spans="1:7" ht="12.75" customHeight="1">
      <c r="A157" s="4" t="s">
        <v>3402</v>
      </c>
      <c r="B157" s="13" t="s">
        <v>3409</v>
      </c>
      <c r="C157" s="137">
        <v>3</v>
      </c>
      <c r="D157" s="186">
        <v>3.3333333333333333E-2</v>
      </c>
      <c r="E157" s="186">
        <v>5.7735026918962581E-2</v>
      </c>
      <c r="F157" s="27">
        <v>0.1</v>
      </c>
      <c r="G157" s="27">
        <v>0</v>
      </c>
    </row>
    <row r="158" spans="1:7" ht="12.75" customHeight="1">
      <c r="A158" s="4" t="s">
        <v>3411</v>
      </c>
      <c r="B158" s="13" t="s">
        <v>3410</v>
      </c>
      <c r="C158" s="137">
        <v>6055</v>
      </c>
      <c r="D158" s="186">
        <v>3.1505526011560717E-2</v>
      </c>
      <c r="E158" s="186">
        <v>0.12815212369323503</v>
      </c>
      <c r="F158" s="27">
        <v>2.1</v>
      </c>
      <c r="G158" s="27">
        <v>0</v>
      </c>
    </row>
    <row r="159" spans="1:7" ht="12.75" customHeight="1">
      <c r="A159" s="4"/>
      <c r="B159" s="13" t="s">
        <v>499</v>
      </c>
      <c r="C159" s="137">
        <v>6073</v>
      </c>
      <c r="D159" s="186">
        <v>3.146483780668536E-2</v>
      </c>
      <c r="E159" s="186">
        <v>0.12799297873893961</v>
      </c>
      <c r="F159" s="27">
        <v>2.1</v>
      </c>
      <c r="G159" s="27">
        <v>0</v>
      </c>
    </row>
    <row r="160" spans="1:7" ht="12.75" customHeight="1"/>
    <row r="161" spans="1:7" ht="12.75" customHeight="1">
      <c r="A161" s="1"/>
      <c r="B161" s="2"/>
      <c r="C161"/>
      <c r="D161" s="3"/>
      <c r="E161" s="74"/>
      <c r="F161" s="45" t="s">
        <v>9183</v>
      </c>
      <c r="G161" s="45" t="s">
        <v>1267</v>
      </c>
    </row>
    <row r="162" spans="1:7" ht="12.75" customHeight="1">
      <c r="A162" s="204" t="s">
        <v>3415</v>
      </c>
      <c r="B162" s="206"/>
      <c r="C162" s="146" t="s">
        <v>1589</v>
      </c>
      <c r="D162" s="146" t="s">
        <v>1590</v>
      </c>
      <c r="E162" s="146" t="s">
        <v>1268</v>
      </c>
      <c r="F162" s="146" t="s">
        <v>1591</v>
      </c>
      <c r="G162" s="146" t="s">
        <v>1592</v>
      </c>
    </row>
    <row r="163" spans="1:7" ht="12.75" customHeight="1">
      <c r="A163" s="4" t="s">
        <v>3396</v>
      </c>
      <c r="B163" s="13" t="s">
        <v>3403</v>
      </c>
      <c r="C163" s="137">
        <v>92</v>
      </c>
      <c r="D163" s="186">
        <v>22.310868478260865</v>
      </c>
      <c r="E163" s="186">
        <v>58.699527227575373</v>
      </c>
      <c r="F163" s="27">
        <v>330</v>
      </c>
      <c r="G163" s="27">
        <v>0</v>
      </c>
    </row>
    <row r="164" spans="1:7" ht="12.75" customHeight="1">
      <c r="A164" s="4" t="s">
        <v>3397</v>
      </c>
      <c r="B164" s="13" t="s">
        <v>3404</v>
      </c>
      <c r="C164" s="137">
        <v>24</v>
      </c>
      <c r="D164" s="186">
        <v>1.2081666666666668</v>
      </c>
      <c r="E164" s="186">
        <v>4.8752963135513658</v>
      </c>
      <c r="F164" s="27">
        <v>24</v>
      </c>
      <c r="G164" s="27">
        <v>0</v>
      </c>
    </row>
    <row r="165" spans="1:7" ht="12.75" customHeight="1">
      <c r="A165" s="4" t="s">
        <v>3398</v>
      </c>
      <c r="B165" s="13" t="s">
        <v>3405</v>
      </c>
      <c r="C165" s="137">
        <v>16</v>
      </c>
      <c r="D165" s="186">
        <v>1.9682500000000001</v>
      </c>
      <c r="E165" s="186">
        <v>4.2984897735522569</v>
      </c>
      <c r="F165" s="27">
        <v>15</v>
      </c>
      <c r="G165" s="27">
        <v>0</v>
      </c>
    </row>
    <row r="166" spans="1:7" ht="12.75" customHeight="1">
      <c r="A166" s="4" t="s">
        <v>3399</v>
      </c>
      <c r="B166" s="13" t="s">
        <v>3406</v>
      </c>
      <c r="C166" s="137">
        <v>24</v>
      </c>
      <c r="D166" s="186">
        <v>13.78825</v>
      </c>
      <c r="E166" s="186">
        <v>59.016585277029286</v>
      </c>
      <c r="F166" s="27">
        <v>290</v>
      </c>
      <c r="G166" s="27">
        <v>0</v>
      </c>
    </row>
    <row r="167" spans="1:7" ht="12.75" customHeight="1">
      <c r="A167" s="4" t="s">
        <v>3400</v>
      </c>
      <c r="B167" s="13" t="s">
        <v>3407</v>
      </c>
      <c r="C167" s="137">
        <v>2</v>
      </c>
      <c r="D167" s="186">
        <v>50.6</v>
      </c>
      <c r="E167" s="186">
        <v>69.8621499812309</v>
      </c>
      <c r="F167" s="27">
        <v>100</v>
      </c>
      <c r="G167" s="27">
        <v>1.2</v>
      </c>
    </row>
    <row r="168" spans="1:7" ht="12.75" customHeight="1">
      <c r="A168" s="4" t="s">
        <v>3401</v>
      </c>
      <c r="B168" s="13" t="s">
        <v>3408</v>
      </c>
      <c r="C168" s="137">
        <v>8</v>
      </c>
      <c r="D168" s="186">
        <v>0.11</v>
      </c>
      <c r="E168" s="186">
        <v>0.17992061741620544</v>
      </c>
      <c r="F168" s="27">
        <v>0.5</v>
      </c>
      <c r="G168" s="27">
        <v>0</v>
      </c>
    </row>
    <row r="169" spans="1:7" ht="12.75" customHeight="1">
      <c r="A169" s="4" t="s">
        <v>3402</v>
      </c>
      <c r="B169" s="13" t="s">
        <v>3409</v>
      </c>
      <c r="C169" s="137">
        <v>12</v>
      </c>
      <c r="D169" s="186">
        <v>25.262583333333328</v>
      </c>
      <c r="E169" s="186">
        <v>86.521922550886018</v>
      </c>
      <c r="F169" s="27">
        <v>300</v>
      </c>
      <c r="G169" s="27">
        <v>0</v>
      </c>
    </row>
    <row r="170" spans="1:7" ht="12.75" customHeight="1">
      <c r="A170" s="4" t="s">
        <v>3411</v>
      </c>
      <c r="B170" s="13" t="s">
        <v>3410</v>
      </c>
      <c r="C170" s="137">
        <v>16392</v>
      </c>
      <c r="D170" s="186">
        <v>5.7172932581136378</v>
      </c>
      <c r="E170" s="186">
        <v>36.441584687934409</v>
      </c>
      <c r="F170" s="27">
        <v>670</v>
      </c>
      <c r="G170" s="27">
        <v>0</v>
      </c>
    </row>
    <row r="171" spans="1:7" ht="12.75" customHeight="1">
      <c r="A171" s="4"/>
      <c r="B171" s="13" t="s">
        <v>499</v>
      </c>
      <c r="C171" s="137">
        <v>16570</v>
      </c>
      <c r="D171" s="186">
        <v>5.8278278809293083</v>
      </c>
      <c r="E171" s="186">
        <v>36.674033137897929</v>
      </c>
      <c r="F171" s="27">
        <v>670</v>
      </c>
      <c r="G171" s="27">
        <v>0</v>
      </c>
    </row>
    <row r="172" spans="1:7" ht="12.75" customHeight="1"/>
    <row r="173" spans="1:7" ht="12.75" customHeight="1">
      <c r="A173" s="1"/>
      <c r="B173" s="2"/>
      <c r="C173"/>
      <c r="D173" s="3"/>
      <c r="E173" s="74"/>
      <c r="F173" s="45" t="s">
        <v>325</v>
      </c>
      <c r="G173" s="45" t="s">
        <v>1267</v>
      </c>
    </row>
    <row r="174" spans="1:7" ht="12.75" customHeight="1">
      <c r="A174" s="204" t="s">
        <v>3415</v>
      </c>
      <c r="B174" s="206"/>
      <c r="C174" s="146" t="s">
        <v>1589</v>
      </c>
      <c r="D174" s="146" t="s">
        <v>1590</v>
      </c>
      <c r="E174" s="146" t="s">
        <v>1268</v>
      </c>
      <c r="F174" s="146" t="s">
        <v>1591</v>
      </c>
      <c r="G174" s="146" t="s">
        <v>1592</v>
      </c>
    </row>
    <row r="175" spans="1:7" ht="12.75" customHeight="1">
      <c r="A175" s="4" t="s">
        <v>3396</v>
      </c>
      <c r="B175" s="13" t="s">
        <v>3403</v>
      </c>
      <c r="C175" s="137">
        <v>83</v>
      </c>
      <c r="D175" s="186">
        <v>78.955542168674711</v>
      </c>
      <c r="E175" s="186">
        <v>81.40152502396289</v>
      </c>
      <c r="F175" s="27">
        <v>436</v>
      </c>
      <c r="G175" s="27">
        <v>0</v>
      </c>
    </row>
    <row r="176" spans="1:7" ht="12.75" customHeight="1">
      <c r="A176" s="4" t="s">
        <v>3397</v>
      </c>
      <c r="B176" s="13" t="s">
        <v>3404</v>
      </c>
      <c r="C176" s="137">
        <v>17</v>
      </c>
      <c r="D176" s="186">
        <v>14.878235294117648</v>
      </c>
      <c r="E176" s="186">
        <v>13.224501046964926</v>
      </c>
      <c r="F176" s="27">
        <v>43</v>
      </c>
      <c r="G176" s="27">
        <v>1.35</v>
      </c>
    </row>
    <row r="177" spans="1:7" ht="12.75" customHeight="1">
      <c r="A177" s="4" t="s">
        <v>3398</v>
      </c>
      <c r="B177" s="13" t="s">
        <v>3405</v>
      </c>
      <c r="C177" s="137">
        <v>18</v>
      </c>
      <c r="D177" s="186">
        <v>13.655555555555559</v>
      </c>
      <c r="E177" s="186">
        <v>11.098872344533987</v>
      </c>
      <c r="F177" s="27">
        <v>49</v>
      </c>
      <c r="G177" s="27">
        <v>2</v>
      </c>
    </row>
    <row r="178" spans="1:7" ht="12.75" customHeight="1">
      <c r="A178" s="4" t="s">
        <v>3399</v>
      </c>
      <c r="B178" s="13" t="s">
        <v>3406</v>
      </c>
      <c r="C178" s="137">
        <v>16</v>
      </c>
      <c r="D178" s="186">
        <v>12.4546875</v>
      </c>
      <c r="E178" s="186">
        <v>13.220942158654957</v>
      </c>
      <c r="F178" s="27">
        <v>44.7</v>
      </c>
      <c r="G178" s="27">
        <v>0.2</v>
      </c>
    </row>
    <row r="179" spans="1:7" ht="12.75" customHeight="1">
      <c r="A179" s="4" t="s">
        <v>3400</v>
      </c>
      <c r="B179" s="13" t="s">
        <v>3407</v>
      </c>
      <c r="C179" s="137">
        <v>2</v>
      </c>
      <c r="D179" s="186">
        <v>11.9</v>
      </c>
      <c r="E179" s="186">
        <v>0.14142135623724519</v>
      </c>
      <c r="F179" s="27">
        <v>12</v>
      </c>
      <c r="G179" s="27">
        <v>11.8</v>
      </c>
    </row>
    <row r="180" spans="1:7" ht="12.75" customHeight="1">
      <c r="A180" s="4" t="s">
        <v>3401</v>
      </c>
      <c r="B180" s="13" t="s">
        <v>3408</v>
      </c>
      <c r="C180" s="137">
        <v>4</v>
      </c>
      <c r="D180" s="186">
        <v>5.375</v>
      </c>
      <c r="E180" s="186">
        <v>3.3559648389099679</v>
      </c>
      <c r="F180" s="27">
        <v>8.1999999999999993</v>
      </c>
      <c r="G180" s="27">
        <v>1.1000000000000001</v>
      </c>
    </row>
    <row r="181" spans="1:7" ht="12.75" customHeight="1">
      <c r="A181" s="4" t="s">
        <v>3402</v>
      </c>
      <c r="B181" s="13" t="s">
        <v>3409</v>
      </c>
      <c r="C181" s="137">
        <v>11</v>
      </c>
      <c r="D181" s="186">
        <v>26.866363636363634</v>
      </c>
      <c r="E181" s="186">
        <v>45.515736239838482</v>
      </c>
      <c r="F181" s="27">
        <v>163</v>
      </c>
      <c r="G181" s="27">
        <v>4.5999999999999996</v>
      </c>
    </row>
    <row r="182" spans="1:7" ht="12.75" customHeight="1">
      <c r="A182" s="4" t="s">
        <v>3411</v>
      </c>
      <c r="B182" s="13" t="s">
        <v>3410</v>
      </c>
      <c r="C182" s="137">
        <v>16194</v>
      </c>
      <c r="D182" s="186">
        <v>10.896963897739917</v>
      </c>
      <c r="E182" s="186">
        <v>19.746171173165056</v>
      </c>
      <c r="F182" s="27">
        <v>1322.51</v>
      </c>
      <c r="G182" s="27">
        <v>0</v>
      </c>
    </row>
    <row r="183" spans="1:7" ht="12.75" customHeight="1">
      <c r="A183" s="4"/>
      <c r="B183" s="13" t="s">
        <v>499</v>
      </c>
      <c r="C183" s="137">
        <v>16345</v>
      </c>
      <c r="D183" s="186">
        <v>11.26078790822884</v>
      </c>
      <c r="E183" s="186">
        <v>21.092168443003771</v>
      </c>
      <c r="F183" s="27">
        <v>1322.51</v>
      </c>
      <c r="G183" s="27">
        <v>0</v>
      </c>
    </row>
    <row r="184" spans="1:7" ht="12.75" customHeight="1"/>
    <row r="185" spans="1:7" ht="12.75" customHeight="1">
      <c r="A185" s="1"/>
      <c r="B185" s="2"/>
      <c r="C185"/>
      <c r="D185" s="3"/>
      <c r="E185" s="74"/>
      <c r="F185" s="45" t="s">
        <v>2438</v>
      </c>
      <c r="G185" s="45" t="s">
        <v>1267</v>
      </c>
    </row>
    <row r="186" spans="1:7" ht="12.75" customHeight="1">
      <c r="A186" s="204" t="s">
        <v>3415</v>
      </c>
      <c r="B186" s="206"/>
      <c r="C186" s="146" t="s">
        <v>1589</v>
      </c>
      <c r="D186" s="146" t="s">
        <v>1590</v>
      </c>
      <c r="E186" s="146" t="s">
        <v>1268</v>
      </c>
      <c r="F186" s="146" t="s">
        <v>1591</v>
      </c>
      <c r="G186" s="146" t="s">
        <v>1592</v>
      </c>
    </row>
    <row r="187" spans="1:7" ht="12.75" customHeight="1">
      <c r="A187" s="4" t="s">
        <v>3396</v>
      </c>
      <c r="B187" s="13" t="s">
        <v>3403</v>
      </c>
      <c r="C187" s="137">
        <v>74</v>
      </c>
      <c r="D187" s="186">
        <v>16.230959459459463</v>
      </c>
      <c r="E187" s="186">
        <v>17.982637171129007</v>
      </c>
      <c r="F187" s="27">
        <v>77</v>
      </c>
      <c r="G187" s="27">
        <v>0</v>
      </c>
    </row>
    <row r="188" spans="1:7" ht="12.75" customHeight="1">
      <c r="A188" s="4" t="s">
        <v>3397</v>
      </c>
      <c r="B188" s="13" t="s">
        <v>3404</v>
      </c>
      <c r="C188" s="137">
        <v>14</v>
      </c>
      <c r="D188" s="186">
        <v>2.9889285714285712</v>
      </c>
      <c r="E188" s="186">
        <v>3.4999726254816452</v>
      </c>
      <c r="F188" s="27">
        <v>13</v>
      </c>
      <c r="G188" s="27">
        <v>0.14499999999999999</v>
      </c>
    </row>
    <row r="189" spans="1:7" ht="12.75" customHeight="1">
      <c r="A189" s="4" t="s">
        <v>3398</v>
      </c>
      <c r="B189" s="13" t="s">
        <v>3405</v>
      </c>
      <c r="C189" s="137">
        <v>17</v>
      </c>
      <c r="D189" s="186">
        <v>1.7264705882352942</v>
      </c>
      <c r="E189" s="186">
        <v>1.498440611003947</v>
      </c>
      <c r="F189" s="27">
        <v>5.2</v>
      </c>
      <c r="G189" s="27">
        <v>0.2</v>
      </c>
    </row>
    <row r="190" spans="1:7" ht="12.75" customHeight="1">
      <c r="A190" s="4" t="s">
        <v>3399</v>
      </c>
      <c r="B190" s="13" t="s">
        <v>3406</v>
      </c>
      <c r="C190" s="137">
        <v>14</v>
      </c>
      <c r="D190" s="186">
        <v>2.0245000000000002</v>
      </c>
      <c r="E190" s="186">
        <v>1.7062812803557057</v>
      </c>
      <c r="F190" s="27">
        <v>5.6</v>
      </c>
      <c r="G190" s="27">
        <v>0.01</v>
      </c>
    </row>
    <row r="191" spans="1:7" ht="12.75" customHeight="1">
      <c r="A191" s="4" t="s">
        <v>3400</v>
      </c>
      <c r="B191" s="13" t="s">
        <v>3407</v>
      </c>
      <c r="C191" s="137">
        <v>2</v>
      </c>
      <c r="D191" s="186">
        <v>1.95</v>
      </c>
      <c r="E191" s="186">
        <v>0.21213203435596201</v>
      </c>
      <c r="F191" s="27">
        <v>2.1</v>
      </c>
      <c r="G191" s="27">
        <v>1.8</v>
      </c>
    </row>
    <row r="192" spans="1:7" ht="12.75" customHeight="1">
      <c r="A192" s="4" t="s">
        <v>3401</v>
      </c>
      <c r="B192" s="13" t="s">
        <v>3408</v>
      </c>
      <c r="C192" s="137">
        <v>4</v>
      </c>
      <c r="D192" s="186">
        <v>4.07</v>
      </c>
      <c r="E192" s="186">
        <v>6.075491749644633</v>
      </c>
      <c r="F192" s="27">
        <v>13</v>
      </c>
      <c r="G192" s="27">
        <v>0.1</v>
      </c>
    </row>
    <row r="193" spans="1:7" ht="12.75" customHeight="1">
      <c r="A193" s="4" t="s">
        <v>3402</v>
      </c>
      <c r="B193" s="13" t="s">
        <v>3409</v>
      </c>
      <c r="C193" s="137">
        <v>11</v>
      </c>
      <c r="D193" s="186">
        <v>3.9045454545454548</v>
      </c>
      <c r="E193" s="186">
        <v>5.6040420477301263</v>
      </c>
      <c r="F193" s="27">
        <v>20</v>
      </c>
      <c r="G193" s="27">
        <v>0.4</v>
      </c>
    </row>
    <row r="194" spans="1:7" ht="12.75" customHeight="1">
      <c r="A194" s="4" t="s">
        <v>3411</v>
      </c>
      <c r="B194" s="13" t="s">
        <v>3410</v>
      </c>
      <c r="C194" s="137">
        <v>15706</v>
      </c>
      <c r="D194" s="186">
        <v>1.5435503387240579</v>
      </c>
      <c r="E194" s="186">
        <v>2.9508918848832746</v>
      </c>
      <c r="F194" s="27">
        <v>258.70999999999998</v>
      </c>
      <c r="G194" s="27">
        <v>0</v>
      </c>
    </row>
    <row r="195" spans="1:7" ht="12.75" customHeight="1">
      <c r="A195" s="4"/>
      <c r="B195" s="13" t="s">
        <v>499</v>
      </c>
      <c r="C195" s="137">
        <v>15842</v>
      </c>
      <c r="D195" s="186">
        <v>1.6163843340487352</v>
      </c>
      <c r="E195" s="186">
        <v>3.3428648073118787</v>
      </c>
      <c r="F195" s="27">
        <v>258.70999999999998</v>
      </c>
      <c r="G195" s="27">
        <v>0</v>
      </c>
    </row>
  </sheetData>
  <mergeCells count="16">
    <mergeCell ref="A150:B150"/>
    <mergeCell ref="A162:B162"/>
    <mergeCell ref="A174:B174"/>
    <mergeCell ref="A186:B186"/>
    <mergeCell ref="A78:B78"/>
    <mergeCell ref="A90:B90"/>
    <mergeCell ref="A102:B102"/>
    <mergeCell ref="A114:B114"/>
    <mergeCell ref="A126:B126"/>
    <mergeCell ref="A138:B138"/>
    <mergeCell ref="A5:B5"/>
    <mergeCell ref="A30:B30"/>
    <mergeCell ref="A17:B17"/>
    <mergeCell ref="A42:B42"/>
    <mergeCell ref="A54:B54"/>
    <mergeCell ref="A66:B6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3" manualBreakCount="3">
    <brk id="51" max="6" man="1"/>
    <brk id="99" max="6" man="1"/>
    <brk id="147" max="6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5"/>
  <dimension ref="A1:H210"/>
  <sheetViews>
    <sheetView showGridLines="0" view="pageBreakPreview" zoomScaleNormal="100" zoomScaleSheetLayoutView="100" workbookViewId="0">
      <selection activeCell="A4" sqref="A4"/>
    </sheetView>
  </sheetViews>
  <sheetFormatPr defaultRowHeight="13.5"/>
  <cols>
    <col min="1" max="1" width="6.25" style="104" customWidth="1"/>
    <col min="2" max="2" width="20.75" style="37" customWidth="1"/>
    <col min="3" max="3" width="7" style="37" customWidth="1"/>
    <col min="4" max="16384" width="9" style="37"/>
  </cols>
  <sheetData>
    <row r="1" spans="1:8" ht="12.75" customHeight="1">
      <c r="B1" s="2"/>
      <c r="C1" s="2"/>
      <c r="D1" s="3"/>
      <c r="E1" s="3"/>
      <c r="F1" s="3"/>
      <c r="G1" s="3"/>
    </row>
    <row r="2" spans="1:8" ht="12.75" customHeight="1">
      <c r="A2" s="51"/>
      <c r="B2" s="2"/>
      <c r="C2" s="2"/>
      <c r="D2" s="3"/>
      <c r="E2" s="3"/>
      <c r="F2" s="3"/>
      <c r="G2" s="3"/>
    </row>
    <row r="3" spans="1:8" ht="12.75" customHeight="1">
      <c r="A3" s="51" t="s">
        <v>1573</v>
      </c>
      <c r="B3" s="2"/>
      <c r="C3" s="2"/>
      <c r="D3" s="3"/>
      <c r="E3" s="3"/>
      <c r="F3" s="3"/>
      <c r="G3" s="3"/>
    </row>
    <row r="4" spans="1:8" s="3" customFormat="1" ht="12.75" customHeight="1">
      <c r="A4" s="51"/>
      <c r="B4" s="2"/>
      <c r="C4" s="2"/>
      <c r="E4" s="45"/>
      <c r="F4" s="45"/>
      <c r="G4" s="45" t="s">
        <v>3421</v>
      </c>
      <c r="H4" s="45" t="s">
        <v>5513</v>
      </c>
    </row>
    <row r="5" spans="1:8" s="3" customFormat="1" ht="12.75" customHeight="1">
      <c r="A5" s="209" t="s">
        <v>3415</v>
      </c>
      <c r="B5" s="210"/>
      <c r="C5" s="158" t="s">
        <v>5511</v>
      </c>
      <c r="D5" s="204" t="s">
        <v>5512</v>
      </c>
      <c r="E5" s="205"/>
      <c r="F5" s="205"/>
      <c r="G5" s="205"/>
      <c r="H5" s="206"/>
    </row>
    <row r="6" spans="1:8" s="3" customFormat="1" ht="12.75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</row>
    <row r="7" spans="1:8" s="3" customFormat="1" ht="12.75" customHeight="1">
      <c r="A7" s="4" t="s">
        <v>8047</v>
      </c>
      <c r="B7" s="13" t="s">
        <v>3403</v>
      </c>
      <c r="C7" s="29">
        <v>0</v>
      </c>
      <c r="D7" s="28">
        <v>85</v>
      </c>
      <c r="E7" s="27">
        <v>12.964705882352941</v>
      </c>
      <c r="F7" s="27">
        <v>34.062424157652053</v>
      </c>
      <c r="G7" s="11">
        <v>312</v>
      </c>
      <c r="H7" s="11">
        <v>1</v>
      </c>
    </row>
    <row r="8" spans="1:8" s="3" customFormat="1" ht="12.75" customHeight="1">
      <c r="A8" s="4" t="s">
        <v>3397</v>
      </c>
      <c r="B8" s="13" t="s">
        <v>3404</v>
      </c>
      <c r="C8" s="29">
        <v>0</v>
      </c>
      <c r="D8" s="28">
        <v>26</v>
      </c>
      <c r="E8" s="27">
        <v>24.076923076923077</v>
      </c>
      <c r="F8" s="27">
        <v>70.836105526446374</v>
      </c>
      <c r="G8" s="11">
        <v>365</v>
      </c>
      <c r="H8" s="11">
        <v>1</v>
      </c>
    </row>
    <row r="9" spans="1:8" s="3" customFormat="1" ht="12.75" customHeight="1">
      <c r="A9" s="4" t="s">
        <v>3398</v>
      </c>
      <c r="B9" s="13" t="s">
        <v>3405</v>
      </c>
      <c r="C9" s="29">
        <v>0</v>
      </c>
      <c r="D9" s="28">
        <v>15</v>
      </c>
      <c r="E9" s="27">
        <v>21.866666666666667</v>
      </c>
      <c r="F9" s="27">
        <v>36.747918632346021</v>
      </c>
      <c r="G9" s="11">
        <v>148</v>
      </c>
      <c r="H9" s="11">
        <v>1</v>
      </c>
    </row>
    <row r="10" spans="1:8" s="3" customFormat="1" ht="12.75" customHeight="1">
      <c r="A10" s="4" t="s">
        <v>3399</v>
      </c>
      <c r="B10" s="13" t="s">
        <v>3406</v>
      </c>
      <c r="C10" s="29">
        <v>0</v>
      </c>
      <c r="D10" s="28">
        <v>25</v>
      </c>
      <c r="E10" s="27">
        <v>8.68</v>
      </c>
      <c r="F10" s="27">
        <v>6.4078077374403177</v>
      </c>
      <c r="G10" s="11">
        <v>24</v>
      </c>
      <c r="H10" s="11">
        <v>1</v>
      </c>
    </row>
    <row r="11" spans="1:8" s="3" customFormat="1" ht="12.75" customHeight="1">
      <c r="A11" s="4" t="s">
        <v>3416</v>
      </c>
      <c r="B11" s="13" t="s">
        <v>3407</v>
      </c>
      <c r="C11" s="29">
        <v>0</v>
      </c>
      <c r="D11" s="28">
        <v>2</v>
      </c>
      <c r="E11" s="27">
        <v>5</v>
      </c>
      <c r="F11" s="27">
        <v>1.4142135623730951</v>
      </c>
      <c r="G11" s="11">
        <v>6</v>
      </c>
      <c r="H11" s="11">
        <v>4</v>
      </c>
    </row>
    <row r="12" spans="1:8" s="3" customFormat="1" ht="12.75" customHeight="1">
      <c r="A12" s="4" t="s">
        <v>3417</v>
      </c>
      <c r="B12" s="13" t="s">
        <v>3408</v>
      </c>
      <c r="C12" s="29">
        <v>0</v>
      </c>
      <c r="D12" s="28">
        <v>5</v>
      </c>
      <c r="E12" s="27">
        <v>8.6</v>
      </c>
      <c r="F12" s="27">
        <v>10.212737145349429</v>
      </c>
      <c r="G12" s="11">
        <v>25</v>
      </c>
      <c r="H12" s="11">
        <v>1</v>
      </c>
    </row>
    <row r="13" spans="1:8" s="3" customFormat="1" ht="12.75" customHeight="1">
      <c r="A13" s="4" t="s">
        <v>3418</v>
      </c>
      <c r="B13" s="13" t="s">
        <v>3409</v>
      </c>
      <c r="C13" s="29">
        <v>0</v>
      </c>
      <c r="D13" s="28">
        <v>12</v>
      </c>
      <c r="E13" s="27">
        <v>10</v>
      </c>
      <c r="F13" s="27">
        <v>7.2863508761868649</v>
      </c>
      <c r="G13" s="11">
        <v>27</v>
      </c>
      <c r="H13" s="11">
        <v>1</v>
      </c>
    </row>
    <row r="14" spans="1:8" s="3" customFormat="1" ht="12.75" customHeight="1">
      <c r="A14" s="4" t="s">
        <v>3419</v>
      </c>
      <c r="B14" s="13" t="s">
        <v>3410</v>
      </c>
      <c r="C14" s="29">
        <v>76</v>
      </c>
      <c r="D14" s="28">
        <v>18349</v>
      </c>
      <c r="E14" s="27">
        <v>40.314077061420242</v>
      </c>
      <c r="F14" s="27">
        <v>184.04351828206941</v>
      </c>
      <c r="G14" s="11">
        <v>8760</v>
      </c>
      <c r="H14" s="11">
        <v>1</v>
      </c>
    </row>
    <row r="15" spans="1:8" s="3" customFormat="1" ht="12.75" customHeight="1">
      <c r="A15" s="4"/>
      <c r="B15" s="13" t="s">
        <v>499</v>
      </c>
      <c r="C15" s="29">
        <f>SUM(C7:C14)</f>
        <v>76</v>
      </c>
      <c r="D15" s="28">
        <v>18519</v>
      </c>
      <c r="E15" s="27">
        <v>40.076084021815433</v>
      </c>
      <c r="F15" s="27">
        <v>183.25011219088631</v>
      </c>
      <c r="G15" s="11">
        <v>8760</v>
      </c>
      <c r="H15" s="11">
        <v>1</v>
      </c>
    </row>
    <row r="16" spans="1:8" s="3" customFormat="1" ht="12.75" customHeight="1">
      <c r="A16" s="6" t="s">
        <v>1265</v>
      </c>
      <c r="D16" s="107"/>
    </row>
    <row r="17" spans="1:8" s="3" customFormat="1" ht="12.75" customHeight="1">
      <c r="A17" s="51"/>
      <c r="B17" s="2"/>
      <c r="C17" s="2"/>
      <c r="F17" s="45"/>
    </row>
    <row r="18" spans="1:8" s="3" customFormat="1" ht="12.75" customHeight="1">
      <c r="A18" s="51"/>
      <c r="B18" s="51"/>
      <c r="C18" s="51"/>
      <c r="D18" s="51"/>
      <c r="E18" s="51"/>
      <c r="F18" s="51"/>
    </row>
    <row r="19" spans="1:8" s="3" customFormat="1" ht="12.75" customHeight="1">
      <c r="A19" s="51"/>
      <c r="B19" s="51"/>
      <c r="C19" s="51"/>
      <c r="D19" s="51"/>
      <c r="E19" s="51"/>
      <c r="F19" s="51"/>
    </row>
    <row r="20" spans="1:8" s="3" customFormat="1" ht="12.75" customHeight="1">
      <c r="A20" s="51"/>
      <c r="B20" s="51"/>
      <c r="C20" s="51"/>
      <c r="D20" s="51"/>
      <c r="E20" s="51"/>
      <c r="F20" s="51"/>
    </row>
    <row r="21" spans="1:8" s="3" customFormat="1" ht="12.75" customHeight="1">
      <c r="A21" s="51"/>
      <c r="B21" s="51"/>
      <c r="C21" s="51"/>
      <c r="D21" s="51"/>
      <c r="E21" s="51"/>
      <c r="F21" s="51"/>
    </row>
    <row r="22" spans="1:8" s="3" customFormat="1" ht="12.75" customHeight="1">
      <c r="A22" s="51"/>
      <c r="B22" s="51"/>
      <c r="C22" s="51"/>
      <c r="D22" s="51"/>
      <c r="E22" s="51"/>
      <c r="F22" s="51"/>
    </row>
    <row r="23" spans="1:8" s="3" customFormat="1" ht="12.75" customHeight="1">
      <c r="A23" s="51"/>
      <c r="B23" s="51"/>
      <c r="C23" s="51"/>
      <c r="D23" s="51"/>
      <c r="E23" s="51"/>
      <c r="F23" s="51"/>
    </row>
    <row r="24" spans="1:8" s="3" customFormat="1" ht="12.75" customHeight="1">
      <c r="A24" s="51"/>
      <c r="B24" s="51"/>
      <c r="C24" s="51"/>
      <c r="D24" s="51"/>
      <c r="E24" s="51"/>
      <c r="F24" s="51"/>
    </row>
    <row r="25" spans="1:8" s="3" customFormat="1" ht="12.75" customHeight="1">
      <c r="A25" s="51"/>
      <c r="B25" s="51"/>
      <c r="C25" s="51"/>
      <c r="D25" s="51"/>
      <c r="E25" s="51"/>
      <c r="F25" s="51"/>
    </row>
    <row r="26" spans="1:8" s="3" customFormat="1" ht="12.75" customHeight="1">
      <c r="A26" s="51"/>
      <c r="B26" s="51"/>
      <c r="C26" s="51"/>
      <c r="D26" s="51"/>
      <c r="E26" s="51"/>
      <c r="F26" s="51"/>
    </row>
    <row r="27" spans="1:8" s="3" customFormat="1" ht="12.75" customHeight="1">
      <c r="A27" s="51"/>
      <c r="B27" s="51"/>
      <c r="C27" s="51"/>
      <c r="D27" s="51"/>
      <c r="E27" s="51"/>
      <c r="F27" s="51"/>
    </row>
    <row r="28" spans="1:8" s="3" customFormat="1" ht="12.75" customHeight="1">
      <c r="D28" s="107"/>
    </row>
    <row r="29" spans="1:8" s="3" customFormat="1" ht="12.75" customHeight="1">
      <c r="A29" s="106"/>
    </row>
    <row r="30" spans="1:8" s="3" customFormat="1" ht="12.75" customHeight="1">
      <c r="A30" s="1"/>
      <c r="B30" s="2"/>
      <c r="C30" s="2"/>
      <c r="D30"/>
      <c r="F30" s="74"/>
      <c r="G30" s="45" t="s">
        <v>3420</v>
      </c>
      <c r="H30" s="45" t="s">
        <v>5513</v>
      </c>
    </row>
    <row r="31" spans="1:8" s="3" customFormat="1" ht="12.75" customHeight="1">
      <c r="A31" s="209" t="s">
        <v>3415</v>
      </c>
      <c r="B31" s="210"/>
      <c r="C31" s="158" t="s">
        <v>5511</v>
      </c>
      <c r="D31" s="204" t="s">
        <v>5512</v>
      </c>
      <c r="E31" s="205"/>
      <c r="F31" s="205"/>
      <c r="G31" s="205"/>
      <c r="H31" s="206"/>
    </row>
    <row r="32" spans="1:8" s="3" customFormat="1" ht="12.75" customHeight="1">
      <c r="A32" s="211"/>
      <c r="B32" s="212"/>
      <c r="C32" s="146" t="s">
        <v>1589</v>
      </c>
      <c r="D32" s="146" t="s">
        <v>1589</v>
      </c>
      <c r="E32" s="146" t="s">
        <v>1590</v>
      </c>
      <c r="F32" s="146" t="s">
        <v>1268</v>
      </c>
      <c r="G32" s="146" t="s">
        <v>1591</v>
      </c>
      <c r="H32" s="146" t="s">
        <v>1592</v>
      </c>
    </row>
    <row r="33" spans="1:8" s="3" customFormat="1" ht="12.75" customHeight="1">
      <c r="A33" s="4" t="s">
        <v>8047</v>
      </c>
      <c r="B33" s="13" t="s">
        <v>3403</v>
      </c>
      <c r="C33" s="29">
        <v>0</v>
      </c>
      <c r="D33" s="28">
        <v>85</v>
      </c>
      <c r="E33" s="27">
        <v>9.0352941176470587</v>
      </c>
      <c r="F33" s="27">
        <v>7.5410733397074141</v>
      </c>
      <c r="G33" s="11">
        <v>51</v>
      </c>
      <c r="H33" s="11">
        <v>1</v>
      </c>
    </row>
    <row r="34" spans="1:8" s="3" customFormat="1" ht="12.75" customHeight="1">
      <c r="A34" s="4" t="s">
        <v>3397</v>
      </c>
      <c r="B34" s="13" t="s">
        <v>3404</v>
      </c>
      <c r="C34" s="29">
        <v>0</v>
      </c>
      <c r="D34" s="28">
        <v>24</v>
      </c>
      <c r="E34" s="27">
        <v>6.291666666666667</v>
      </c>
      <c r="F34" s="27">
        <v>6.2099441057952731</v>
      </c>
      <c r="G34" s="11">
        <v>24</v>
      </c>
      <c r="H34" s="11">
        <v>1</v>
      </c>
    </row>
    <row r="35" spans="1:8" s="3" customFormat="1" ht="12.75" customHeight="1">
      <c r="A35" s="4" t="s">
        <v>3398</v>
      </c>
      <c r="B35" s="13" t="s">
        <v>3405</v>
      </c>
      <c r="C35" s="29">
        <v>0</v>
      </c>
      <c r="D35" s="28">
        <v>13</v>
      </c>
      <c r="E35" s="27">
        <v>13.153846153846153</v>
      </c>
      <c r="F35" s="27">
        <v>12.232784868582691</v>
      </c>
      <c r="G35" s="11">
        <v>52</v>
      </c>
      <c r="H35" s="11">
        <v>2</v>
      </c>
    </row>
    <row r="36" spans="1:8" s="3" customFormat="1" ht="12.75" customHeight="1">
      <c r="A36" s="4" t="s">
        <v>3399</v>
      </c>
      <c r="B36" s="13" t="s">
        <v>3406</v>
      </c>
      <c r="C36" s="29">
        <v>0</v>
      </c>
      <c r="D36" s="28">
        <v>25</v>
      </c>
      <c r="E36" s="27">
        <v>9.8800000000000008</v>
      </c>
      <c r="F36" s="27">
        <v>7.6065761022946452</v>
      </c>
      <c r="G36" s="11">
        <v>31</v>
      </c>
      <c r="H36" s="11">
        <v>1</v>
      </c>
    </row>
    <row r="37" spans="1:8" s="3" customFormat="1" ht="12.75" customHeight="1">
      <c r="A37" s="4" t="s">
        <v>3416</v>
      </c>
      <c r="B37" s="13" t="s">
        <v>3407</v>
      </c>
      <c r="C37" s="29">
        <v>0</v>
      </c>
      <c r="D37" s="28">
        <v>2</v>
      </c>
      <c r="E37" s="27">
        <v>5</v>
      </c>
      <c r="F37" s="27">
        <v>1.4142135623730951</v>
      </c>
      <c r="G37" s="11">
        <v>6</v>
      </c>
      <c r="H37" s="11">
        <v>4</v>
      </c>
    </row>
    <row r="38" spans="1:8" s="3" customFormat="1" ht="12.75" customHeight="1">
      <c r="A38" s="4" t="s">
        <v>3417</v>
      </c>
      <c r="B38" s="13" t="s">
        <v>3408</v>
      </c>
      <c r="C38" s="29">
        <v>0</v>
      </c>
      <c r="D38" s="28">
        <v>5</v>
      </c>
      <c r="E38" s="27">
        <v>3.2</v>
      </c>
      <c r="F38" s="27">
        <v>4.919349550499537</v>
      </c>
      <c r="G38" s="11">
        <v>12</v>
      </c>
      <c r="H38" s="11">
        <v>1</v>
      </c>
    </row>
    <row r="39" spans="1:8" s="3" customFormat="1" ht="12.75" customHeight="1">
      <c r="A39" s="4" t="s">
        <v>3418</v>
      </c>
      <c r="B39" s="13" t="s">
        <v>3409</v>
      </c>
      <c r="C39" s="29">
        <v>0</v>
      </c>
      <c r="D39" s="28">
        <v>13</v>
      </c>
      <c r="E39" s="27">
        <v>10.153846153846153</v>
      </c>
      <c r="F39" s="27">
        <v>6.9981682585058618</v>
      </c>
      <c r="G39" s="11">
        <v>27</v>
      </c>
      <c r="H39" s="11">
        <v>1</v>
      </c>
    </row>
    <row r="40" spans="1:8" s="3" customFormat="1" ht="12.75" customHeight="1">
      <c r="A40" s="4" t="s">
        <v>3419</v>
      </c>
      <c r="B40" s="13" t="s">
        <v>3410</v>
      </c>
      <c r="C40" s="29">
        <v>0</v>
      </c>
      <c r="D40" s="28">
        <v>16995</v>
      </c>
      <c r="E40" s="27">
        <v>14.454015887025596</v>
      </c>
      <c r="F40" s="27">
        <v>27.872816376378381</v>
      </c>
      <c r="G40" s="11">
        <v>1404</v>
      </c>
      <c r="H40" s="11">
        <v>1</v>
      </c>
    </row>
    <row r="41" spans="1:8" s="3" customFormat="1" ht="12.75" customHeight="1">
      <c r="A41" s="4"/>
      <c r="B41" s="13" t="s">
        <v>499</v>
      </c>
      <c r="C41" s="29">
        <f>SUM(C33:C40)</f>
        <v>0</v>
      </c>
      <c r="D41" s="28">
        <v>17162</v>
      </c>
      <c r="E41" s="27">
        <v>14.400477799790234</v>
      </c>
      <c r="F41" s="27">
        <v>27.75280314912348</v>
      </c>
      <c r="G41" s="11">
        <v>1404</v>
      </c>
      <c r="H41" s="11">
        <v>1</v>
      </c>
    </row>
    <row r="42" spans="1:8" s="3" customFormat="1" ht="12.75" customHeight="1">
      <c r="A42" s="106"/>
    </row>
    <row r="43" spans="1:8" s="3" customFormat="1" ht="12.75" customHeight="1">
      <c r="A43" s="1"/>
      <c r="B43" s="2"/>
      <c r="C43" s="2"/>
      <c r="D43"/>
      <c r="F43" s="74"/>
      <c r="G43" s="45" t="s">
        <v>8048</v>
      </c>
      <c r="H43" s="45" t="s">
        <v>5513</v>
      </c>
    </row>
    <row r="44" spans="1:8" ht="12.75" customHeight="1">
      <c r="A44" s="209" t="s">
        <v>3415</v>
      </c>
      <c r="B44" s="210"/>
      <c r="C44" s="158" t="s">
        <v>5511</v>
      </c>
      <c r="D44" s="204" t="s">
        <v>5512</v>
      </c>
      <c r="E44" s="205"/>
      <c r="F44" s="205"/>
      <c r="G44" s="205"/>
      <c r="H44" s="206"/>
    </row>
    <row r="45" spans="1:8" ht="12.75" customHeight="1">
      <c r="A45" s="211"/>
      <c r="B45" s="212"/>
      <c r="C45" s="146" t="s">
        <v>1589</v>
      </c>
      <c r="D45" s="146" t="s">
        <v>1589</v>
      </c>
      <c r="E45" s="146" t="s">
        <v>1590</v>
      </c>
      <c r="F45" s="146" t="s">
        <v>1268</v>
      </c>
      <c r="G45" s="146" t="s">
        <v>1591</v>
      </c>
      <c r="H45" s="146" t="s">
        <v>1592</v>
      </c>
    </row>
    <row r="46" spans="1:8" ht="12.75" customHeight="1">
      <c r="A46" s="4" t="s">
        <v>8047</v>
      </c>
      <c r="B46" s="13" t="s">
        <v>3403</v>
      </c>
      <c r="C46" s="29">
        <v>0</v>
      </c>
      <c r="D46" s="28">
        <v>42</v>
      </c>
      <c r="E46" s="27">
        <v>10.571428571428571</v>
      </c>
      <c r="F46" s="27">
        <v>9.2344605323777209</v>
      </c>
      <c r="G46" s="11">
        <v>47</v>
      </c>
      <c r="H46" s="11">
        <v>1</v>
      </c>
    </row>
    <row r="47" spans="1:8" ht="12.75" customHeight="1">
      <c r="A47" s="4" t="s">
        <v>3397</v>
      </c>
      <c r="B47" s="13" t="s">
        <v>3404</v>
      </c>
      <c r="C47" s="29">
        <v>0</v>
      </c>
      <c r="D47" s="28">
        <v>12</v>
      </c>
      <c r="E47" s="27">
        <v>42.166666666666664</v>
      </c>
      <c r="F47" s="27">
        <v>102.64487175192775</v>
      </c>
      <c r="G47" s="11">
        <v>365</v>
      </c>
      <c r="H47" s="11">
        <v>1</v>
      </c>
    </row>
    <row r="48" spans="1:8" ht="12.75" customHeight="1">
      <c r="A48" s="4" t="s">
        <v>3398</v>
      </c>
      <c r="B48" s="13" t="s">
        <v>3405</v>
      </c>
      <c r="C48" s="29">
        <v>1</v>
      </c>
      <c r="D48" s="28">
        <v>9</v>
      </c>
      <c r="E48" s="27">
        <v>72.333333333333329</v>
      </c>
      <c r="F48" s="27">
        <v>119.5637905053198</v>
      </c>
      <c r="G48" s="11">
        <v>365</v>
      </c>
      <c r="H48" s="11">
        <v>6</v>
      </c>
    </row>
    <row r="49" spans="1:8" ht="12.75" customHeight="1">
      <c r="A49" s="4" t="s">
        <v>3399</v>
      </c>
      <c r="B49" s="13" t="s">
        <v>3406</v>
      </c>
      <c r="C49" s="29">
        <v>0</v>
      </c>
      <c r="D49" s="28">
        <v>14</v>
      </c>
      <c r="E49" s="27">
        <v>41.071428571428569</v>
      </c>
      <c r="F49" s="27">
        <v>94.56822062219608</v>
      </c>
      <c r="G49" s="11">
        <v>365</v>
      </c>
      <c r="H49" s="11">
        <v>1</v>
      </c>
    </row>
    <row r="50" spans="1:8" ht="12.75" customHeight="1">
      <c r="A50" s="4" t="s">
        <v>3416</v>
      </c>
      <c r="B50" s="13" t="s">
        <v>3407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</row>
    <row r="51" spans="1:8" ht="12.75" customHeight="1">
      <c r="A51" s="4" t="s">
        <v>3417</v>
      </c>
      <c r="B51" s="13" t="s">
        <v>3408</v>
      </c>
      <c r="C51" s="29">
        <v>0</v>
      </c>
      <c r="D51" s="28">
        <v>1</v>
      </c>
      <c r="E51" s="27">
        <v>12</v>
      </c>
      <c r="F51" s="27" t="s">
        <v>961</v>
      </c>
      <c r="G51" s="11">
        <v>12</v>
      </c>
      <c r="H51" s="11">
        <v>12</v>
      </c>
    </row>
    <row r="52" spans="1:8" ht="12.75" customHeight="1">
      <c r="A52" s="4" t="s">
        <v>3418</v>
      </c>
      <c r="B52" s="13" t="s">
        <v>3409</v>
      </c>
      <c r="C52" s="29">
        <v>0</v>
      </c>
      <c r="D52" s="28">
        <v>12</v>
      </c>
      <c r="E52" s="27">
        <v>11.75</v>
      </c>
      <c r="F52" s="27">
        <v>12.439855304624729</v>
      </c>
      <c r="G52" s="11">
        <v>48</v>
      </c>
      <c r="H52" s="11">
        <v>1</v>
      </c>
    </row>
    <row r="53" spans="1:8" ht="12.75" customHeight="1">
      <c r="A53" s="4" t="s">
        <v>3419</v>
      </c>
      <c r="B53" s="13" t="s">
        <v>3410</v>
      </c>
      <c r="C53" s="29">
        <v>63</v>
      </c>
      <c r="D53" s="28">
        <v>14098</v>
      </c>
      <c r="E53" s="27">
        <v>49.852319477940135</v>
      </c>
      <c r="F53" s="27">
        <v>367.319734134209</v>
      </c>
      <c r="G53" s="11">
        <v>8760</v>
      </c>
      <c r="H53" s="11">
        <v>1</v>
      </c>
    </row>
    <row r="54" spans="1:8" ht="12.75" customHeight="1">
      <c r="A54" s="4"/>
      <c r="B54" s="13" t="s">
        <v>499</v>
      </c>
      <c r="C54" s="29">
        <f>SUM(C46:C53)</f>
        <v>64</v>
      </c>
      <c r="D54" s="28">
        <v>14188</v>
      </c>
      <c r="E54" s="27">
        <v>49.700239639131659</v>
      </c>
      <c r="F54" s="27">
        <v>366.19525506941682</v>
      </c>
      <c r="G54" s="11">
        <v>8760</v>
      </c>
      <c r="H54" s="11">
        <v>1</v>
      </c>
    </row>
    <row r="55" spans="1:8" ht="12.75" customHeight="1"/>
    <row r="56" spans="1:8" ht="12.75" customHeight="1">
      <c r="A56" s="1"/>
      <c r="B56" s="2"/>
      <c r="C56" s="2"/>
      <c r="D56"/>
      <c r="E56" s="3"/>
      <c r="F56" s="74"/>
      <c r="G56" s="45" t="s">
        <v>8049</v>
      </c>
      <c r="H56" s="45" t="s">
        <v>5513</v>
      </c>
    </row>
    <row r="57" spans="1:8" ht="12.75" customHeight="1">
      <c r="A57" s="209" t="s">
        <v>3415</v>
      </c>
      <c r="B57" s="210"/>
      <c r="C57" s="158" t="s">
        <v>5511</v>
      </c>
      <c r="D57" s="204" t="s">
        <v>5512</v>
      </c>
      <c r="E57" s="205"/>
      <c r="F57" s="205"/>
      <c r="G57" s="205"/>
      <c r="H57" s="206"/>
    </row>
    <row r="58" spans="1:8" ht="12.75" customHeight="1">
      <c r="A58" s="211"/>
      <c r="B58" s="212"/>
      <c r="C58" s="146" t="s">
        <v>1589</v>
      </c>
      <c r="D58" s="146" t="s">
        <v>1589</v>
      </c>
      <c r="E58" s="146" t="s">
        <v>1590</v>
      </c>
      <c r="F58" s="146" t="s">
        <v>1268</v>
      </c>
      <c r="G58" s="146" t="s">
        <v>1591</v>
      </c>
      <c r="H58" s="146" t="s">
        <v>1592</v>
      </c>
    </row>
    <row r="59" spans="1:8" ht="12.75" customHeight="1">
      <c r="A59" s="4" t="s">
        <v>8047</v>
      </c>
      <c r="B59" s="13" t="s">
        <v>3403</v>
      </c>
      <c r="C59" s="29">
        <v>0</v>
      </c>
      <c r="D59" s="28">
        <v>83</v>
      </c>
      <c r="E59" s="27">
        <v>8.7710843373493983</v>
      </c>
      <c r="F59" s="27">
        <v>7.0578192258308645</v>
      </c>
      <c r="G59" s="11">
        <v>51</v>
      </c>
      <c r="H59" s="11">
        <v>1</v>
      </c>
    </row>
    <row r="60" spans="1:8" ht="12.75" customHeight="1">
      <c r="A60" s="4" t="s">
        <v>3397</v>
      </c>
      <c r="B60" s="13" t="s">
        <v>3404</v>
      </c>
      <c r="C60" s="29">
        <v>0</v>
      </c>
      <c r="D60" s="28">
        <v>24</v>
      </c>
      <c r="E60" s="27">
        <v>6.291666666666667</v>
      </c>
      <c r="F60" s="27">
        <v>6.2099441057952731</v>
      </c>
      <c r="G60" s="11">
        <v>24</v>
      </c>
      <c r="H60" s="11">
        <v>1</v>
      </c>
    </row>
    <row r="61" spans="1:8" ht="12.75" customHeight="1">
      <c r="A61" s="4" t="s">
        <v>3398</v>
      </c>
      <c r="B61" s="13" t="s">
        <v>3405</v>
      </c>
      <c r="C61" s="29">
        <v>0</v>
      </c>
      <c r="D61" s="28">
        <v>13</v>
      </c>
      <c r="E61" s="27">
        <v>13.153846153846153</v>
      </c>
      <c r="F61" s="27">
        <v>12.232784868582691</v>
      </c>
      <c r="G61" s="11">
        <v>52</v>
      </c>
      <c r="H61" s="11">
        <v>2</v>
      </c>
    </row>
    <row r="62" spans="1:8" ht="12.75" customHeight="1">
      <c r="A62" s="4" t="s">
        <v>3399</v>
      </c>
      <c r="B62" s="13" t="s">
        <v>3406</v>
      </c>
      <c r="C62" s="29">
        <v>0</v>
      </c>
      <c r="D62" s="28">
        <v>23</v>
      </c>
      <c r="E62" s="27">
        <v>9.2173913043478262</v>
      </c>
      <c r="F62" s="27">
        <v>6.3886015096429247</v>
      </c>
      <c r="G62" s="11">
        <v>24</v>
      </c>
      <c r="H62" s="11">
        <v>1</v>
      </c>
    </row>
    <row r="63" spans="1:8" ht="12.75" customHeight="1">
      <c r="A63" s="4" t="s">
        <v>3416</v>
      </c>
      <c r="B63" s="13" t="s">
        <v>3407</v>
      </c>
      <c r="C63" s="29">
        <v>0</v>
      </c>
      <c r="D63" s="28">
        <v>2</v>
      </c>
      <c r="E63" s="27">
        <v>5</v>
      </c>
      <c r="F63" s="27">
        <v>1.4142135623730951</v>
      </c>
      <c r="G63" s="11">
        <v>6</v>
      </c>
      <c r="H63" s="11">
        <v>4</v>
      </c>
    </row>
    <row r="64" spans="1:8" ht="12.75" customHeight="1">
      <c r="A64" s="4" t="s">
        <v>3417</v>
      </c>
      <c r="B64" s="13" t="s">
        <v>3408</v>
      </c>
      <c r="C64" s="29">
        <v>0</v>
      </c>
      <c r="D64" s="28">
        <v>5</v>
      </c>
      <c r="E64" s="27">
        <v>3.2</v>
      </c>
      <c r="F64" s="27">
        <v>4.919349550499537</v>
      </c>
      <c r="G64" s="11">
        <v>12</v>
      </c>
      <c r="H64" s="11">
        <v>1</v>
      </c>
    </row>
    <row r="65" spans="1:8" ht="12.75" customHeight="1">
      <c r="A65" s="4" t="s">
        <v>3418</v>
      </c>
      <c r="B65" s="13" t="s">
        <v>3409</v>
      </c>
      <c r="C65" s="29">
        <v>0</v>
      </c>
      <c r="D65" s="28">
        <v>13</v>
      </c>
      <c r="E65" s="27">
        <v>10.153846153846153</v>
      </c>
      <c r="F65" s="27">
        <v>6.9981682585058618</v>
      </c>
      <c r="G65" s="11">
        <v>27</v>
      </c>
      <c r="H65" s="11">
        <v>1</v>
      </c>
    </row>
    <row r="66" spans="1:8" ht="12.75" customHeight="1">
      <c r="A66" s="4" t="s">
        <v>3419</v>
      </c>
      <c r="B66" s="13" t="s">
        <v>3410</v>
      </c>
      <c r="C66" s="29">
        <v>10</v>
      </c>
      <c r="D66" s="28">
        <v>17178</v>
      </c>
      <c r="E66" s="27">
        <v>21.768541157294212</v>
      </c>
      <c r="F66" s="27">
        <v>67.795213228492969</v>
      </c>
      <c r="G66" s="11">
        <v>2520</v>
      </c>
      <c r="H66" s="11">
        <v>1</v>
      </c>
    </row>
    <row r="67" spans="1:8" ht="12.75" customHeight="1">
      <c r="A67" s="4"/>
      <c r="B67" s="13" t="s">
        <v>499</v>
      </c>
      <c r="C67" s="29">
        <f>SUM(C59:C66)</f>
        <v>10</v>
      </c>
      <c r="D67" s="28">
        <v>17341</v>
      </c>
      <c r="E67" s="27">
        <v>21.645810506891184</v>
      </c>
      <c r="F67" s="27">
        <v>67.491406846814542</v>
      </c>
      <c r="G67" s="11">
        <v>2520</v>
      </c>
      <c r="H67" s="11">
        <v>1</v>
      </c>
    </row>
    <row r="68" spans="1:8" ht="12.75" customHeight="1"/>
    <row r="69" spans="1:8" ht="12.75" customHeight="1">
      <c r="A69" s="1"/>
      <c r="B69" s="2"/>
      <c r="C69" s="2"/>
      <c r="D69"/>
      <c r="E69" s="3"/>
      <c r="F69" s="74"/>
      <c r="G69" s="45" t="s">
        <v>3413</v>
      </c>
      <c r="H69" s="45" t="s">
        <v>5513</v>
      </c>
    </row>
    <row r="70" spans="1:8" ht="12.75" customHeight="1">
      <c r="A70" s="209" t="s">
        <v>3415</v>
      </c>
      <c r="B70" s="210"/>
      <c r="C70" s="158" t="s">
        <v>5511</v>
      </c>
      <c r="D70" s="204" t="s">
        <v>5512</v>
      </c>
      <c r="E70" s="205"/>
      <c r="F70" s="205"/>
      <c r="G70" s="205"/>
      <c r="H70" s="206"/>
    </row>
    <row r="71" spans="1:8" ht="12.75" customHeight="1">
      <c r="A71" s="211"/>
      <c r="B71" s="212"/>
      <c r="C71" s="146" t="s">
        <v>1589</v>
      </c>
      <c r="D71" s="146" t="s">
        <v>1589</v>
      </c>
      <c r="E71" s="146" t="s">
        <v>1590</v>
      </c>
      <c r="F71" s="146" t="s">
        <v>1268</v>
      </c>
      <c r="G71" s="146" t="s">
        <v>1591</v>
      </c>
      <c r="H71" s="146" t="s">
        <v>1592</v>
      </c>
    </row>
    <row r="72" spans="1:8" ht="12.75" customHeight="1">
      <c r="A72" s="4" t="s">
        <v>8047</v>
      </c>
      <c r="B72" s="13" t="s">
        <v>3403</v>
      </c>
      <c r="C72" s="29">
        <v>0</v>
      </c>
      <c r="D72" s="28">
        <v>1</v>
      </c>
      <c r="E72" s="27">
        <v>12</v>
      </c>
      <c r="F72" s="27" t="s">
        <v>961</v>
      </c>
      <c r="G72" s="11">
        <v>12</v>
      </c>
      <c r="H72" s="11">
        <v>12</v>
      </c>
    </row>
    <row r="73" spans="1:8" ht="12.75" customHeight="1">
      <c r="A73" s="4" t="s">
        <v>3397</v>
      </c>
      <c r="B73" s="13" t="s">
        <v>3404</v>
      </c>
      <c r="C73" s="29">
        <v>0</v>
      </c>
      <c r="D73" s="28">
        <v>5</v>
      </c>
      <c r="E73" s="27">
        <v>7.6</v>
      </c>
      <c r="F73" s="27">
        <v>6.024948132556827</v>
      </c>
      <c r="G73" s="11">
        <v>12</v>
      </c>
      <c r="H73" s="11">
        <v>1</v>
      </c>
    </row>
    <row r="74" spans="1:8" ht="12.75" customHeight="1">
      <c r="A74" s="4" t="s">
        <v>3398</v>
      </c>
      <c r="B74" s="13" t="s">
        <v>3405</v>
      </c>
      <c r="C74" s="29">
        <v>0</v>
      </c>
      <c r="D74" s="28">
        <v>1</v>
      </c>
      <c r="E74" s="27">
        <v>3</v>
      </c>
      <c r="F74" s="27" t="s">
        <v>961</v>
      </c>
      <c r="G74" s="11">
        <v>3</v>
      </c>
      <c r="H74" s="11">
        <v>3</v>
      </c>
    </row>
    <row r="75" spans="1:8" ht="12.75" customHeight="1">
      <c r="A75" s="4" t="s">
        <v>3399</v>
      </c>
      <c r="B75" s="13" t="s">
        <v>3406</v>
      </c>
      <c r="C75" s="29">
        <v>0</v>
      </c>
      <c r="D75" s="28">
        <v>5</v>
      </c>
      <c r="E75" s="27">
        <v>5</v>
      </c>
      <c r="F75" s="27">
        <v>4.358898943540674</v>
      </c>
      <c r="G75" s="11">
        <v>12</v>
      </c>
      <c r="H75" s="11">
        <v>1</v>
      </c>
    </row>
    <row r="76" spans="1:8" ht="12.75" customHeight="1">
      <c r="A76" s="4" t="s">
        <v>3416</v>
      </c>
      <c r="B76" s="13" t="s">
        <v>3407</v>
      </c>
      <c r="C76" s="29">
        <v>0</v>
      </c>
      <c r="D76" s="28">
        <v>0</v>
      </c>
      <c r="E76" s="27" t="s">
        <v>961</v>
      </c>
      <c r="F76" s="27" t="s">
        <v>961</v>
      </c>
      <c r="G76" s="11" t="s">
        <v>961</v>
      </c>
      <c r="H76" s="11" t="s">
        <v>961</v>
      </c>
    </row>
    <row r="77" spans="1:8" ht="12.75" customHeight="1">
      <c r="A77" s="4" t="s">
        <v>3417</v>
      </c>
      <c r="B77" s="13" t="s">
        <v>3408</v>
      </c>
      <c r="C77" s="29">
        <v>0</v>
      </c>
      <c r="D77" s="28">
        <v>0</v>
      </c>
      <c r="E77" s="27" t="s">
        <v>961</v>
      </c>
      <c r="F77" s="27" t="s">
        <v>961</v>
      </c>
      <c r="G77" s="11" t="s">
        <v>961</v>
      </c>
      <c r="H77" s="11" t="s">
        <v>961</v>
      </c>
    </row>
    <row r="78" spans="1:8" ht="12.75" customHeight="1">
      <c r="A78" s="4" t="s">
        <v>3418</v>
      </c>
      <c r="B78" s="13" t="s">
        <v>3409</v>
      </c>
      <c r="C78" s="29">
        <v>0</v>
      </c>
      <c r="D78" s="28">
        <v>3</v>
      </c>
      <c r="E78" s="27">
        <v>3.3333333333333335</v>
      </c>
      <c r="F78" s="27">
        <v>1.1547005383792515</v>
      </c>
      <c r="G78" s="11">
        <v>4</v>
      </c>
      <c r="H78" s="11">
        <v>2</v>
      </c>
    </row>
    <row r="79" spans="1:8" ht="12.75" customHeight="1">
      <c r="A79" s="4" t="s">
        <v>3419</v>
      </c>
      <c r="B79" s="13" t="s">
        <v>3410</v>
      </c>
      <c r="C79" s="29">
        <v>0</v>
      </c>
      <c r="D79" s="28">
        <v>6121</v>
      </c>
      <c r="E79" s="27">
        <v>13.102270870772749</v>
      </c>
      <c r="F79" s="27">
        <v>18.179595949706663</v>
      </c>
      <c r="G79" s="11">
        <v>365</v>
      </c>
      <c r="H79" s="11">
        <v>1</v>
      </c>
    </row>
    <row r="80" spans="1:8" ht="12.75" customHeight="1">
      <c r="A80" s="4"/>
      <c r="B80" s="13" t="s">
        <v>499</v>
      </c>
      <c r="C80" s="29">
        <f>SUM(C72:C79)</f>
        <v>0</v>
      </c>
      <c r="D80" s="28">
        <v>6136</v>
      </c>
      <c r="E80" s="27">
        <v>13.084582790091265</v>
      </c>
      <c r="F80" s="27">
        <v>18.162254766746766</v>
      </c>
      <c r="G80" s="11">
        <v>365</v>
      </c>
      <c r="H80" s="11">
        <v>1</v>
      </c>
    </row>
    <row r="81" spans="1:8" ht="12.75" customHeight="1">
      <c r="A81" s="106"/>
      <c r="B81" s="3"/>
      <c r="C81" s="3"/>
      <c r="D81" s="3"/>
      <c r="E81" s="3"/>
      <c r="F81" s="3"/>
      <c r="G81" s="3"/>
      <c r="H81" s="3"/>
    </row>
    <row r="82" spans="1:8" ht="12.75" customHeight="1">
      <c r="A82" s="1"/>
      <c r="B82" s="2"/>
      <c r="C82" s="2"/>
      <c r="D82"/>
      <c r="E82" s="3"/>
      <c r="F82" s="74"/>
      <c r="G82" s="45" t="s">
        <v>5527</v>
      </c>
      <c r="H82" s="45" t="s">
        <v>5513</v>
      </c>
    </row>
    <row r="83" spans="1:8" ht="12.75" customHeight="1">
      <c r="A83" s="209" t="s">
        <v>3415</v>
      </c>
      <c r="B83" s="210"/>
      <c r="C83" s="158" t="s">
        <v>5511</v>
      </c>
      <c r="D83" s="204" t="s">
        <v>5512</v>
      </c>
      <c r="E83" s="205"/>
      <c r="F83" s="205"/>
      <c r="G83" s="205"/>
      <c r="H83" s="206"/>
    </row>
    <row r="84" spans="1:8" ht="12.75" customHeight="1">
      <c r="A84" s="211"/>
      <c r="B84" s="212"/>
      <c r="C84" s="146" t="s">
        <v>1589</v>
      </c>
      <c r="D84" s="146" t="s">
        <v>1589</v>
      </c>
      <c r="E84" s="146" t="s">
        <v>1590</v>
      </c>
      <c r="F84" s="146" t="s">
        <v>1268</v>
      </c>
      <c r="G84" s="146" t="s">
        <v>1591</v>
      </c>
      <c r="H84" s="146" t="s">
        <v>1592</v>
      </c>
    </row>
    <row r="85" spans="1:8" ht="12.75" customHeight="1">
      <c r="A85" s="4" t="s">
        <v>8047</v>
      </c>
      <c r="B85" s="13" t="s">
        <v>3403</v>
      </c>
      <c r="C85" s="29">
        <v>0</v>
      </c>
      <c r="D85" s="28">
        <v>4</v>
      </c>
      <c r="E85" s="27">
        <v>12</v>
      </c>
      <c r="F85" s="27">
        <v>0</v>
      </c>
      <c r="G85" s="11">
        <v>12</v>
      </c>
      <c r="H85" s="11">
        <v>12</v>
      </c>
    </row>
    <row r="86" spans="1:8" ht="12.75" customHeight="1">
      <c r="A86" s="4" t="s">
        <v>3397</v>
      </c>
      <c r="B86" s="13" t="s">
        <v>3404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</row>
    <row r="87" spans="1:8" ht="12.75" customHeight="1">
      <c r="A87" s="4" t="s">
        <v>3398</v>
      </c>
      <c r="B87" s="13" t="s">
        <v>3405</v>
      </c>
      <c r="C87" s="29">
        <v>0</v>
      </c>
      <c r="D87" s="28">
        <v>2</v>
      </c>
      <c r="E87" s="27">
        <v>12</v>
      </c>
      <c r="F87" s="27">
        <v>0</v>
      </c>
      <c r="G87" s="11">
        <v>12</v>
      </c>
      <c r="H87" s="11">
        <v>12</v>
      </c>
    </row>
    <row r="88" spans="1:8" ht="12.75" customHeight="1">
      <c r="A88" s="4" t="s">
        <v>3399</v>
      </c>
      <c r="B88" s="13" t="s">
        <v>3406</v>
      </c>
      <c r="C88" s="29">
        <v>0</v>
      </c>
      <c r="D88" s="28">
        <v>9</v>
      </c>
      <c r="E88" s="27">
        <v>5.666666666666667</v>
      </c>
      <c r="F88" s="27">
        <v>5.024937810560445</v>
      </c>
      <c r="G88" s="11">
        <v>12</v>
      </c>
      <c r="H88" s="11">
        <v>1</v>
      </c>
    </row>
    <row r="89" spans="1:8" ht="12.75" customHeight="1">
      <c r="A89" s="4" t="s">
        <v>3416</v>
      </c>
      <c r="B89" s="13" t="s">
        <v>3407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</row>
    <row r="90" spans="1:8" ht="12.75" customHeight="1">
      <c r="A90" s="4" t="s">
        <v>3417</v>
      </c>
      <c r="B90" s="13" t="s">
        <v>3408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</row>
    <row r="91" spans="1:8" ht="12.75" customHeight="1">
      <c r="A91" s="4" t="s">
        <v>3418</v>
      </c>
      <c r="B91" s="13" t="s">
        <v>3409</v>
      </c>
      <c r="C91" s="29">
        <v>0</v>
      </c>
      <c r="D91" s="28">
        <v>4</v>
      </c>
      <c r="E91" s="27">
        <v>5.5</v>
      </c>
      <c r="F91" s="27">
        <v>4.4347115652166904</v>
      </c>
      <c r="G91" s="11">
        <v>12</v>
      </c>
      <c r="H91" s="11">
        <v>2</v>
      </c>
    </row>
    <row r="92" spans="1:8" ht="12.75" customHeight="1">
      <c r="A92" s="4" t="s">
        <v>3419</v>
      </c>
      <c r="B92" s="13" t="s">
        <v>3410</v>
      </c>
      <c r="C92" s="29">
        <v>0</v>
      </c>
      <c r="D92" s="28">
        <v>5096</v>
      </c>
      <c r="E92" s="27">
        <v>11.250392464678178</v>
      </c>
      <c r="F92" s="27">
        <v>13.280151127808852</v>
      </c>
      <c r="G92" s="11">
        <v>365</v>
      </c>
      <c r="H92" s="11">
        <v>1</v>
      </c>
    </row>
    <row r="93" spans="1:8" ht="12.75" customHeight="1">
      <c r="A93" s="4"/>
      <c r="B93" s="13" t="s">
        <v>499</v>
      </c>
      <c r="C93" s="29">
        <f>SUM(C85:C92)</f>
        <v>0</v>
      </c>
      <c r="D93" s="28">
        <v>5115</v>
      </c>
      <c r="E93" s="27">
        <v>11.236950146627565</v>
      </c>
      <c r="F93" s="27">
        <v>13.260445860074091</v>
      </c>
      <c r="G93" s="11">
        <v>365</v>
      </c>
      <c r="H93" s="11">
        <v>1</v>
      </c>
    </row>
    <row r="94" spans="1:8" ht="12.75" customHeight="1"/>
    <row r="95" spans="1:8" ht="12.75" customHeight="1">
      <c r="A95" s="1"/>
      <c r="B95" s="2"/>
      <c r="C95" s="2"/>
      <c r="D95"/>
      <c r="E95" s="3"/>
      <c r="F95" s="74"/>
      <c r="G95" s="45" t="s">
        <v>1174</v>
      </c>
      <c r="H95" s="45" t="s">
        <v>5513</v>
      </c>
    </row>
    <row r="96" spans="1:8" ht="12.75" customHeight="1">
      <c r="A96" s="209" t="s">
        <v>3415</v>
      </c>
      <c r="B96" s="210"/>
      <c r="C96" s="158" t="s">
        <v>5511</v>
      </c>
      <c r="D96" s="204" t="s">
        <v>5512</v>
      </c>
      <c r="E96" s="205"/>
      <c r="F96" s="205"/>
      <c r="G96" s="205"/>
      <c r="H96" s="206"/>
    </row>
    <row r="97" spans="1:8" ht="12.75" customHeight="1">
      <c r="A97" s="211"/>
      <c r="B97" s="212"/>
      <c r="C97" s="146" t="s">
        <v>1589</v>
      </c>
      <c r="D97" s="146" t="s">
        <v>1589</v>
      </c>
      <c r="E97" s="146" t="s">
        <v>1590</v>
      </c>
      <c r="F97" s="146" t="s">
        <v>1268</v>
      </c>
      <c r="G97" s="146" t="s">
        <v>1591</v>
      </c>
      <c r="H97" s="146" t="s">
        <v>1592</v>
      </c>
    </row>
    <row r="98" spans="1:8" ht="12.75" customHeight="1">
      <c r="A98" s="4" t="s">
        <v>8047</v>
      </c>
      <c r="B98" s="13" t="s">
        <v>3403</v>
      </c>
      <c r="C98" s="29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</row>
    <row r="99" spans="1:8" ht="12.75" customHeight="1">
      <c r="A99" s="4" t="s">
        <v>3397</v>
      </c>
      <c r="B99" s="13" t="s">
        <v>3404</v>
      </c>
      <c r="C99" s="29">
        <v>0</v>
      </c>
      <c r="D99" s="28">
        <v>2</v>
      </c>
      <c r="E99" s="27">
        <v>1</v>
      </c>
      <c r="F99" s="27">
        <v>0</v>
      </c>
      <c r="G99" s="11">
        <v>1</v>
      </c>
      <c r="H99" s="11">
        <v>1</v>
      </c>
    </row>
    <row r="100" spans="1:8" ht="12.75" customHeight="1">
      <c r="A100" s="4" t="s">
        <v>3398</v>
      </c>
      <c r="B100" s="13" t="s">
        <v>3405</v>
      </c>
      <c r="C100" s="29">
        <v>0</v>
      </c>
      <c r="D100" s="28">
        <v>1</v>
      </c>
      <c r="E100" s="27">
        <v>52</v>
      </c>
      <c r="F100" s="27" t="s">
        <v>961</v>
      </c>
      <c r="G100" s="11">
        <v>52</v>
      </c>
      <c r="H100" s="11">
        <v>52</v>
      </c>
    </row>
    <row r="101" spans="1:8" ht="12.75" customHeight="1">
      <c r="A101" s="4" t="s">
        <v>3399</v>
      </c>
      <c r="B101" s="13" t="s">
        <v>3406</v>
      </c>
      <c r="C101" s="29">
        <v>0</v>
      </c>
      <c r="D101" s="28">
        <v>3</v>
      </c>
      <c r="E101" s="27">
        <v>2.3333333333333335</v>
      </c>
      <c r="F101" s="27">
        <v>1.5275252316519468</v>
      </c>
      <c r="G101" s="11">
        <v>4</v>
      </c>
      <c r="H101" s="11">
        <v>1</v>
      </c>
    </row>
    <row r="102" spans="1:8" ht="12.75" customHeight="1">
      <c r="A102" s="4" t="s">
        <v>3416</v>
      </c>
      <c r="B102" s="13" t="s">
        <v>3407</v>
      </c>
      <c r="C102" s="29">
        <v>0</v>
      </c>
      <c r="D102" s="28">
        <v>0</v>
      </c>
      <c r="E102" s="27" t="s">
        <v>961</v>
      </c>
      <c r="F102" s="27" t="s">
        <v>961</v>
      </c>
      <c r="G102" s="11" t="s">
        <v>961</v>
      </c>
      <c r="H102" s="11" t="s">
        <v>961</v>
      </c>
    </row>
    <row r="103" spans="1:8" ht="12.75" customHeight="1">
      <c r="A103" s="4" t="s">
        <v>3417</v>
      </c>
      <c r="B103" s="13" t="s">
        <v>3408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</row>
    <row r="104" spans="1:8" ht="12.75" customHeight="1">
      <c r="A104" s="4" t="s">
        <v>3418</v>
      </c>
      <c r="B104" s="13" t="s">
        <v>3409</v>
      </c>
      <c r="C104" s="29">
        <v>0</v>
      </c>
      <c r="D104" s="28">
        <v>2</v>
      </c>
      <c r="E104" s="27">
        <v>2.5</v>
      </c>
      <c r="F104" s="27">
        <v>0.70710678118654757</v>
      </c>
      <c r="G104" s="11">
        <v>3</v>
      </c>
      <c r="H104" s="11">
        <v>2</v>
      </c>
    </row>
    <row r="105" spans="1:8" ht="12.75" customHeight="1">
      <c r="A105" s="4" t="s">
        <v>3419</v>
      </c>
      <c r="B105" s="13" t="s">
        <v>3410</v>
      </c>
      <c r="C105" s="29">
        <v>0</v>
      </c>
      <c r="D105" s="28">
        <v>4223</v>
      </c>
      <c r="E105" s="27">
        <v>11.07861709685058</v>
      </c>
      <c r="F105" s="27">
        <v>270.90363632676633</v>
      </c>
      <c r="G105" s="11">
        <v>17520</v>
      </c>
      <c r="H105" s="11">
        <v>1</v>
      </c>
    </row>
    <row r="106" spans="1:8" ht="12.75" customHeight="1">
      <c r="A106" s="4"/>
      <c r="B106" s="13" t="s">
        <v>499</v>
      </c>
      <c r="C106" s="29">
        <f>SUM(C98:C105)</f>
        <v>0</v>
      </c>
      <c r="D106" s="28">
        <v>4232</v>
      </c>
      <c r="E106" s="27">
        <v>11.070888468809073</v>
      </c>
      <c r="F106" s="27">
        <v>270.61638665188701</v>
      </c>
      <c r="G106" s="11">
        <v>17520</v>
      </c>
      <c r="H106" s="11">
        <v>1</v>
      </c>
    </row>
    <row r="107" spans="1:8" ht="12.75" customHeight="1"/>
    <row r="108" spans="1:8" ht="12.75" customHeight="1">
      <c r="A108" s="1"/>
      <c r="B108" s="2"/>
      <c r="C108" s="2"/>
      <c r="D108"/>
      <c r="E108" s="3"/>
      <c r="F108" s="74"/>
      <c r="G108" s="45" t="s">
        <v>1175</v>
      </c>
      <c r="H108" s="45" t="s">
        <v>5513</v>
      </c>
    </row>
    <row r="109" spans="1:8" ht="12.75" customHeight="1">
      <c r="A109" s="209" t="s">
        <v>3415</v>
      </c>
      <c r="B109" s="210"/>
      <c r="C109" s="158" t="s">
        <v>5511</v>
      </c>
      <c r="D109" s="204" t="s">
        <v>5512</v>
      </c>
      <c r="E109" s="205"/>
      <c r="F109" s="205"/>
      <c r="G109" s="205"/>
      <c r="H109" s="206"/>
    </row>
    <row r="110" spans="1:8" ht="12.75" customHeight="1">
      <c r="A110" s="211"/>
      <c r="B110" s="212"/>
      <c r="C110" s="146" t="s">
        <v>1589</v>
      </c>
      <c r="D110" s="146" t="s">
        <v>1589</v>
      </c>
      <c r="E110" s="146" t="s">
        <v>1590</v>
      </c>
      <c r="F110" s="146" t="s">
        <v>1268</v>
      </c>
      <c r="G110" s="146" t="s">
        <v>1591</v>
      </c>
      <c r="H110" s="146" t="s">
        <v>1592</v>
      </c>
    </row>
    <row r="111" spans="1:8" ht="12.75" customHeight="1">
      <c r="A111" s="4" t="s">
        <v>8047</v>
      </c>
      <c r="B111" s="13" t="s">
        <v>3403</v>
      </c>
      <c r="C111" s="29">
        <v>0</v>
      </c>
      <c r="D111" s="28">
        <v>2</v>
      </c>
      <c r="E111" s="27">
        <v>1.5</v>
      </c>
      <c r="F111" s="27">
        <v>0.70710678118654757</v>
      </c>
      <c r="G111" s="11">
        <v>2</v>
      </c>
      <c r="H111" s="11">
        <v>1</v>
      </c>
    </row>
    <row r="112" spans="1:8" ht="12.75" customHeight="1">
      <c r="A112" s="4" t="s">
        <v>3397</v>
      </c>
      <c r="B112" s="13" t="s">
        <v>3404</v>
      </c>
      <c r="C112" s="29">
        <v>0</v>
      </c>
      <c r="D112" s="28">
        <v>2</v>
      </c>
      <c r="E112" s="27">
        <v>1</v>
      </c>
      <c r="F112" s="27">
        <v>0</v>
      </c>
      <c r="G112" s="11">
        <v>1</v>
      </c>
      <c r="H112" s="11">
        <v>1</v>
      </c>
    </row>
    <row r="113" spans="1:8" ht="12.75" customHeight="1">
      <c r="A113" s="4" t="s">
        <v>3398</v>
      </c>
      <c r="B113" s="13" t="s">
        <v>3405</v>
      </c>
      <c r="C113" s="29">
        <v>0</v>
      </c>
      <c r="D113" s="28">
        <v>0</v>
      </c>
      <c r="E113" s="27" t="s">
        <v>961</v>
      </c>
      <c r="F113" s="27" t="s">
        <v>961</v>
      </c>
      <c r="G113" s="11" t="s">
        <v>961</v>
      </c>
      <c r="H113" s="11" t="s">
        <v>961</v>
      </c>
    </row>
    <row r="114" spans="1:8" ht="12.75" customHeight="1">
      <c r="A114" s="4" t="s">
        <v>3399</v>
      </c>
      <c r="B114" s="13" t="s">
        <v>3406</v>
      </c>
      <c r="C114" s="29">
        <v>0</v>
      </c>
      <c r="D114" s="28">
        <v>3</v>
      </c>
      <c r="E114" s="27">
        <v>2.3333333333333335</v>
      </c>
      <c r="F114" s="27">
        <v>1.5275252316519468</v>
      </c>
      <c r="G114" s="11">
        <v>4</v>
      </c>
      <c r="H114" s="11">
        <v>1</v>
      </c>
    </row>
    <row r="115" spans="1:8" ht="12.75" customHeight="1">
      <c r="A115" s="4" t="s">
        <v>3416</v>
      </c>
      <c r="B115" s="13" t="s">
        <v>3407</v>
      </c>
      <c r="C115" s="29">
        <v>0</v>
      </c>
      <c r="D115" s="28">
        <v>0</v>
      </c>
      <c r="E115" s="27" t="s">
        <v>961</v>
      </c>
      <c r="F115" s="27" t="s">
        <v>961</v>
      </c>
      <c r="G115" s="11" t="s">
        <v>961</v>
      </c>
      <c r="H115" s="11" t="s">
        <v>961</v>
      </c>
    </row>
    <row r="116" spans="1:8" ht="12.75" customHeight="1">
      <c r="A116" s="4" t="s">
        <v>3417</v>
      </c>
      <c r="B116" s="13" t="s">
        <v>3408</v>
      </c>
      <c r="C116" s="29">
        <v>0</v>
      </c>
      <c r="D116" s="28">
        <v>0</v>
      </c>
      <c r="E116" s="27" t="s">
        <v>961</v>
      </c>
      <c r="F116" s="27" t="s">
        <v>961</v>
      </c>
      <c r="G116" s="11" t="s">
        <v>961</v>
      </c>
      <c r="H116" s="11" t="s">
        <v>961</v>
      </c>
    </row>
    <row r="117" spans="1:8" ht="12.75" customHeight="1">
      <c r="A117" s="4" t="s">
        <v>3418</v>
      </c>
      <c r="B117" s="13" t="s">
        <v>3409</v>
      </c>
      <c r="C117" s="29">
        <v>0</v>
      </c>
      <c r="D117" s="28">
        <v>2</v>
      </c>
      <c r="E117" s="27">
        <v>2.5</v>
      </c>
      <c r="F117" s="27">
        <v>0.70710678118654757</v>
      </c>
      <c r="G117" s="11">
        <v>3</v>
      </c>
      <c r="H117" s="11">
        <v>2</v>
      </c>
    </row>
    <row r="118" spans="1:8" ht="12.75" customHeight="1">
      <c r="A118" s="4" t="s">
        <v>3419</v>
      </c>
      <c r="B118" s="13" t="s">
        <v>3410</v>
      </c>
      <c r="C118" s="29">
        <v>0</v>
      </c>
      <c r="D118" s="28">
        <v>5089</v>
      </c>
      <c r="E118" s="27">
        <v>9.5527608567498525</v>
      </c>
      <c r="F118" s="27">
        <v>30.762237695342595</v>
      </c>
      <c r="G118" s="11">
        <v>999</v>
      </c>
      <c r="H118" s="11">
        <v>1</v>
      </c>
    </row>
    <row r="119" spans="1:8" ht="12.75" customHeight="1">
      <c r="A119" s="4"/>
      <c r="B119" s="13" t="s">
        <v>499</v>
      </c>
      <c r="C119" s="29">
        <f>SUM(C111:C118)</f>
        <v>0</v>
      </c>
      <c r="D119" s="28">
        <v>5098</v>
      </c>
      <c r="E119" s="27">
        <v>9.5392310710082384</v>
      </c>
      <c r="F119" s="27">
        <v>30.736779088507099</v>
      </c>
      <c r="G119" s="11">
        <v>999</v>
      </c>
      <c r="H119" s="11">
        <v>1</v>
      </c>
    </row>
    <row r="120" spans="1:8" ht="12.75" customHeight="1">
      <c r="A120" s="106"/>
      <c r="B120" s="3"/>
      <c r="C120" s="3"/>
      <c r="D120" s="3"/>
      <c r="E120" s="3"/>
      <c r="F120" s="3"/>
      <c r="G120" s="3"/>
      <c r="H120" s="3"/>
    </row>
    <row r="121" spans="1:8" ht="12.75" customHeight="1">
      <c r="A121" s="1"/>
      <c r="B121" s="2"/>
      <c r="C121" s="2"/>
      <c r="D121"/>
      <c r="E121" s="3"/>
      <c r="F121" s="74"/>
      <c r="G121" s="45" t="s">
        <v>1176</v>
      </c>
      <c r="H121" s="45" t="s">
        <v>5513</v>
      </c>
    </row>
    <row r="122" spans="1:8" ht="12.75" customHeight="1">
      <c r="A122" s="209" t="s">
        <v>3415</v>
      </c>
      <c r="B122" s="210"/>
      <c r="C122" s="158" t="s">
        <v>5511</v>
      </c>
      <c r="D122" s="204" t="s">
        <v>5512</v>
      </c>
      <c r="E122" s="205"/>
      <c r="F122" s="205"/>
      <c r="G122" s="205"/>
      <c r="H122" s="206"/>
    </row>
    <row r="123" spans="1:8" ht="12.75" customHeight="1">
      <c r="A123" s="211"/>
      <c r="B123" s="212"/>
      <c r="C123" s="146" t="s">
        <v>1589</v>
      </c>
      <c r="D123" s="146" t="s">
        <v>1589</v>
      </c>
      <c r="E123" s="146" t="s">
        <v>1590</v>
      </c>
      <c r="F123" s="146" t="s">
        <v>1268</v>
      </c>
      <c r="G123" s="146" t="s">
        <v>1591</v>
      </c>
      <c r="H123" s="146" t="s">
        <v>1592</v>
      </c>
    </row>
    <row r="124" spans="1:8" ht="12.75" customHeight="1">
      <c r="A124" s="4" t="s">
        <v>8047</v>
      </c>
      <c r="B124" s="13" t="s">
        <v>3403</v>
      </c>
      <c r="C124" s="29">
        <v>0</v>
      </c>
      <c r="D124" s="28">
        <v>2</v>
      </c>
      <c r="E124" s="27">
        <v>1.5</v>
      </c>
      <c r="F124" s="27">
        <v>0.70710678118654757</v>
      </c>
      <c r="G124" s="11">
        <v>2</v>
      </c>
      <c r="H124" s="11">
        <v>1</v>
      </c>
    </row>
    <row r="125" spans="1:8" ht="12.75" customHeight="1">
      <c r="A125" s="4" t="s">
        <v>3397</v>
      </c>
      <c r="B125" s="13" t="s">
        <v>3404</v>
      </c>
      <c r="C125" s="29">
        <v>0</v>
      </c>
      <c r="D125" s="28">
        <v>3</v>
      </c>
      <c r="E125" s="27">
        <v>1</v>
      </c>
      <c r="F125" s="27">
        <v>0</v>
      </c>
      <c r="G125" s="11">
        <v>1</v>
      </c>
      <c r="H125" s="11">
        <v>1</v>
      </c>
    </row>
    <row r="126" spans="1:8" ht="12.75" customHeight="1">
      <c r="A126" s="4" t="s">
        <v>3398</v>
      </c>
      <c r="B126" s="13" t="s">
        <v>3405</v>
      </c>
      <c r="C126" s="29">
        <v>0</v>
      </c>
      <c r="D126" s="28">
        <v>0</v>
      </c>
      <c r="E126" s="27" t="s">
        <v>961</v>
      </c>
      <c r="F126" s="27" t="s">
        <v>961</v>
      </c>
      <c r="G126" s="11" t="s">
        <v>961</v>
      </c>
      <c r="H126" s="11" t="s">
        <v>961</v>
      </c>
    </row>
    <row r="127" spans="1:8" ht="12.75" customHeight="1">
      <c r="A127" s="4" t="s">
        <v>3399</v>
      </c>
      <c r="B127" s="13" t="s">
        <v>3406</v>
      </c>
      <c r="C127" s="29">
        <v>0</v>
      </c>
      <c r="D127" s="28">
        <v>3</v>
      </c>
      <c r="E127" s="27">
        <v>2.3333333333333335</v>
      </c>
      <c r="F127" s="27">
        <v>1.5275252316519468</v>
      </c>
      <c r="G127" s="11">
        <v>4</v>
      </c>
      <c r="H127" s="11">
        <v>1</v>
      </c>
    </row>
    <row r="128" spans="1:8" ht="12.75" customHeight="1">
      <c r="A128" s="4" t="s">
        <v>3416</v>
      </c>
      <c r="B128" s="13" t="s">
        <v>3407</v>
      </c>
      <c r="C128" s="29">
        <v>0</v>
      </c>
      <c r="D128" s="28">
        <v>0</v>
      </c>
      <c r="E128" s="27" t="s">
        <v>961</v>
      </c>
      <c r="F128" s="27" t="s">
        <v>961</v>
      </c>
      <c r="G128" s="11" t="s">
        <v>961</v>
      </c>
      <c r="H128" s="11" t="s">
        <v>961</v>
      </c>
    </row>
    <row r="129" spans="1:8" ht="12.75" customHeight="1">
      <c r="A129" s="4" t="s">
        <v>3417</v>
      </c>
      <c r="B129" s="13" t="s">
        <v>3408</v>
      </c>
      <c r="C129" s="29">
        <v>0</v>
      </c>
      <c r="D129" s="28">
        <v>0</v>
      </c>
      <c r="E129" s="27" t="s">
        <v>961</v>
      </c>
      <c r="F129" s="27" t="s">
        <v>961</v>
      </c>
      <c r="G129" s="11" t="s">
        <v>961</v>
      </c>
      <c r="H129" s="11" t="s">
        <v>961</v>
      </c>
    </row>
    <row r="130" spans="1:8" ht="12.75" customHeight="1">
      <c r="A130" s="4" t="s">
        <v>3418</v>
      </c>
      <c r="B130" s="13" t="s">
        <v>3409</v>
      </c>
      <c r="C130" s="29">
        <v>0</v>
      </c>
      <c r="D130" s="28">
        <v>2</v>
      </c>
      <c r="E130" s="27">
        <v>3</v>
      </c>
      <c r="F130" s="27">
        <v>1.4142135623730951</v>
      </c>
      <c r="G130" s="11">
        <v>4</v>
      </c>
      <c r="H130" s="11">
        <v>2</v>
      </c>
    </row>
    <row r="131" spans="1:8" ht="12.75" customHeight="1">
      <c r="A131" s="4" t="s">
        <v>3419</v>
      </c>
      <c r="B131" s="13" t="s">
        <v>3410</v>
      </c>
      <c r="C131" s="29">
        <v>0</v>
      </c>
      <c r="D131" s="28">
        <v>5483</v>
      </c>
      <c r="E131" s="27">
        <v>10.70691227430239</v>
      </c>
      <c r="F131" s="27">
        <v>42.466679016731533</v>
      </c>
      <c r="G131" s="11">
        <v>1680</v>
      </c>
      <c r="H131" s="11">
        <v>1</v>
      </c>
    </row>
    <row r="132" spans="1:8" ht="12.75" customHeight="1">
      <c r="A132" s="4"/>
      <c r="B132" s="13" t="s">
        <v>499</v>
      </c>
      <c r="C132" s="29">
        <f>SUM(C124:C131)</f>
        <v>0</v>
      </c>
      <c r="D132" s="28">
        <v>5493</v>
      </c>
      <c r="E132" s="27">
        <v>10.690879300928454</v>
      </c>
      <c r="F132" s="27">
        <v>42.429688020744237</v>
      </c>
      <c r="G132" s="11">
        <v>1680</v>
      </c>
      <c r="H132" s="11">
        <v>1</v>
      </c>
    </row>
    <row r="133" spans="1:8" ht="12.75" customHeight="1"/>
    <row r="134" spans="1:8" ht="12.75" customHeight="1">
      <c r="A134" s="1"/>
      <c r="B134" s="2"/>
      <c r="C134" s="2"/>
      <c r="D134"/>
      <c r="E134" s="3"/>
      <c r="F134" s="74"/>
      <c r="G134" s="45" t="s">
        <v>5529</v>
      </c>
      <c r="H134" s="45" t="s">
        <v>5513</v>
      </c>
    </row>
    <row r="135" spans="1:8" ht="12.75" customHeight="1">
      <c r="A135" s="209" t="s">
        <v>3415</v>
      </c>
      <c r="B135" s="210"/>
      <c r="C135" s="158" t="s">
        <v>5511</v>
      </c>
      <c r="D135" s="204" t="s">
        <v>5512</v>
      </c>
      <c r="E135" s="205"/>
      <c r="F135" s="205"/>
      <c r="G135" s="205"/>
      <c r="H135" s="206"/>
    </row>
    <row r="136" spans="1:8" ht="12.75" customHeight="1">
      <c r="A136" s="211"/>
      <c r="B136" s="212"/>
      <c r="C136" s="146" t="s">
        <v>1589</v>
      </c>
      <c r="D136" s="146" t="s">
        <v>1589</v>
      </c>
      <c r="E136" s="146" t="s">
        <v>1590</v>
      </c>
      <c r="F136" s="146" t="s">
        <v>1268</v>
      </c>
      <c r="G136" s="146" t="s">
        <v>1591</v>
      </c>
      <c r="H136" s="146" t="s">
        <v>1592</v>
      </c>
    </row>
    <row r="137" spans="1:8" ht="12.75" customHeight="1">
      <c r="A137" s="4" t="s">
        <v>8047</v>
      </c>
      <c r="B137" s="13" t="s">
        <v>3403</v>
      </c>
      <c r="C137" s="29">
        <v>0</v>
      </c>
      <c r="D137" s="28">
        <v>1</v>
      </c>
      <c r="E137" s="27">
        <v>1</v>
      </c>
      <c r="F137" s="27" t="s">
        <v>961</v>
      </c>
      <c r="G137" s="11">
        <v>1</v>
      </c>
      <c r="H137" s="11">
        <v>1</v>
      </c>
    </row>
    <row r="138" spans="1:8" ht="12.75" customHeight="1">
      <c r="A138" s="4" t="s">
        <v>3397</v>
      </c>
      <c r="B138" s="13" t="s">
        <v>3404</v>
      </c>
      <c r="C138" s="29">
        <v>0</v>
      </c>
      <c r="D138" s="28">
        <v>2</v>
      </c>
      <c r="E138" s="27">
        <v>1</v>
      </c>
      <c r="F138" s="27">
        <v>0</v>
      </c>
      <c r="G138" s="11">
        <v>1</v>
      </c>
      <c r="H138" s="11">
        <v>1</v>
      </c>
    </row>
    <row r="139" spans="1:8" ht="12.75" customHeight="1">
      <c r="A139" s="4" t="s">
        <v>3398</v>
      </c>
      <c r="B139" s="13" t="s">
        <v>3405</v>
      </c>
      <c r="C139" s="29">
        <v>0</v>
      </c>
      <c r="D139" s="28">
        <v>0</v>
      </c>
      <c r="E139" s="27" t="s">
        <v>961</v>
      </c>
      <c r="F139" s="27" t="s">
        <v>961</v>
      </c>
      <c r="G139" s="11" t="s">
        <v>961</v>
      </c>
      <c r="H139" s="11" t="s">
        <v>961</v>
      </c>
    </row>
    <row r="140" spans="1:8" ht="12.75" customHeight="1">
      <c r="A140" s="4" t="s">
        <v>3399</v>
      </c>
      <c r="B140" s="13" t="s">
        <v>3406</v>
      </c>
      <c r="C140" s="29">
        <v>0</v>
      </c>
      <c r="D140" s="28">
        <v>3</v>
      </c>
      <c r="E140" s="27">
        <v>2.3333333333333335</v>
      </c>
      <c r="F140" s="27">
        <v>1.5275252316519468</v>
      </c>
      <c r="G140" s="11">
        <v>4</v>
      </c>
      <c r="H140" s="11">
        <v>1</v>
      </c>
    </row>
    <row r="141" spans="1:8" ht="12.75" customHeight="1">
      <c r="A141" s="4" t="s">
        <v>3416</v>
      </c>
      <c r="B141" s="13" t="s">
        <v>3407</v>
      </c>
      <c r="C141" s="29">
        <v>0</v>
      </c>
      <c r="D141" s="28">
        <v>0</v>
      </c>
      <c r="E141" s="27" t="s">
        <v>961</v>
      </c>
      <c r="F141" s="27" t="s">
        <v>961</v>
      </c>
      <c r="G141" s="11" t="s">
        <v>961</v>
      </c>
      <c r="H141" s="11" t="s">
        <v>961</v>
      </c>
    </row>
    <row r="142" spans="1:8" ht="12.75" customHeight="1">
      <c r="A142" s="4" t="s">
        <v>3417</v>
      </c>
      <c r="B142" s="13" t="s">
        <v>3408</v>
      </c>
      <c r="C142" s="29">
        <v>0</v>
      </c>
      <c r="D142" s="28">
        <v>0</v>
      </c>
      <c r="E142" s="27" t="s">
        <v>961</v>
      </c>
      <c r="F142" s="27" t="s">
        <v>961</v>
      </c>
      <c r="G142" s="11" t="s">
        <v>961</v>
      </c>
      <c r="H142" s="11" t="s">
        <v>961</v>
      </c>
    </row>
    <row r="143" spans="1:8" ht="12.75" customHeight="1">
      <c r="A143" s="4" t="s">
        <v>3418</v>
      </c>
      <c r="B143" s="13" t="s">
        <v>3409</v>
      </c>
      <c r="C143" s="29">
        <v>0</v>
      </c>
      <c r="D143" s="28">
        <v>2</v>
      </c>
      <c r="E143" s="27">
        <v>3</v>
      </c>
      <c r="F143" s="27">
        <v>1.4142135623730951</v>
      </c>
      <c r="G143" s="11">
        <v>4</v>
      </c>
      <c r="H143" s="11">
        <v>2</v>
      </c>
    </row>
    <row r="144" spans="1:8" ht="12.75" customHeight="1">
      <c r="A144" s="4" t="s">
        <v>3419</v>
      </c>
      <c r="B144" s="13" t="s">
        <v>3410</v>
      </c>
      <c r="C144" s="29">
        <v>0</v>
      </c>
      <c r="D144" s="28">
        <v>5013</v>
      </c>
      <c r="E144" s="27">
        <v>8.3072012766806296</v>
      </c>
      <c r="F144" s="27">
        <v>24.773003409593802</v>
      </c>
      <c r="G144" s="11">
        <v>730</v>
      </c>
      <c r="H144" s="11">
        <v>1</v>
      </c>
    </row>
    <row r="145" spans="1:8" ht="12.75" customHeight="1">
      <c r="A145" s="4"/>
      <c r="B145" s="13" t="s">
        <v>499</v>
      </c>
      <c r="C145" s="29">
        <f>SUM(C137:C144)</f>
        <v>0</v>
      </c>
      <c r="D145" s="28">
        <v>5021</v>
      </c>
      <c r="E145" s="27">
        <v>8.2971519617606049</v>
      </c>
      <c r="F145" s="27">
        <v>24.754582855809751</v>
      </c>
      <c r="G145" s="11">
        <v>730</v>
      </c>
      <c r="H145" s="11">
        <v>1</v>
      </c>
    </row>
    <row r="146" spans="1:8" ht="12.75" customHeight="1"/>
    <row r="147" spans="1:8" ht="12.75" customHeight="1">
      <c r="A147" s="1"/>
      <c r="B147" s="2"/>
      <c r="C147" s="2"/>
      <c r="D147"/>
      <c r="E147" s="3"/>
      <c r="F147" s="74"/>
      <c r="G147" s="45" t="s">
        <v>5530</v>
      </c>
      <c r="H147" s="45" t="s">
        <v>5513</v>
      </c>
    </row>
    <row r="148" spans="1:8" ht="12.75" customHeight="1">
      <c r="A148" s="209" t="s">
        <v>3415</v>
      </c>
      <c r="B148" s="210"/>
      <c r="C148" s="158" t="s">
        <v>5511</v>
      </c>
      <c r="D148" s="204" t="s">
        <v>5512</v>
      </c>
      <c r="E148" s="205"/>
      <c r="F148" s="205"/>
      <c r="G148" s="205"/>
      <c r="H148" s="206"/>
    </row>
    <row r="149" spans="1:8" ht="12.75" customHeight="1">
      <c r="A149" s="211"/>
      <c r="B149" s="212"/>
      <c r="C149" s="146" t="s">
        <v>1589</v>
      </c>
      <c r="D149" s="146" t="s">
        <v>1589</v>
      </c>
      <c r="E149" s="146" t="s">
        <v>1590</v>
      </c>
      <c r="F149" s="146" t="s">
        <v>1268</v>
      </c>
      <c r="G149" s="146" t="s">
        <v>1591</v>
      </c>
      <c r="H149" s="146" t="s">
        <v>1592</v>
      </c>
    </row>
    <row r="150" spans="1:8" ht="12.75" customHeight="1">
      <c r="A150" s="4" t="s">
        <v>8047</v>
      </c>
      <c r="B150" s="13" t="s">
        <v>3403</v>
      </c>
      <c r="C150" s="29">
        <v>0</v>
      </c>
      <c r="D150" s="28">
        <v>1</v>
      </c>
      <c r="E150" s="27">
        <v>1</v>
      </c>
      <c r="F150" s="27" t="s">
        <v>961</v>
      </c>
      <c r="G150" s="11">
        <v>1</v>
      </c>
      <c r="H150" s="11">
        <v>1</v>
      </c>
    </row>
    <row r="151" spans="1:8" ht="12.75" customHeight="1">
      <c r="A151" s="4" t="s">
        <v>3397</v>
      </c>
      <c r="B151" s="13" t="s">
        <v>3404</v>
      </c>
      <c r="C151" s="29">
        <v>0</v>
      </c>
      <c r="D151" s="28">
        <v>2</v>
      </c>
      <c r="E151" s="27">
        <v>1</v>
      </c>
      <c r="F151" s="27">
        <v>0</v>
      </c>
      <c r="G151" s="11">
        <v>1</v>
      </c>
      <c r="H151" s="11">
        <v>1</v>
      </c>
    </row>
    <row r="152" spans="1:8" ht="12.75" customHeight="1">
      <c r="A152" s="4" t="s">
        <v>3398</v>
      </c>
      <c r="B152" s="13" t="s">
        <v>3405</v>
      </c>
      <c r="C152" s="29">
        <v>0</v>
      </c>
      <c r="D152" s="28">
        <v>0</v>
      </c>
      <c r="E152" s="27" t="s">
        <v>961</v>
      </c>
      <c r="F152" s="27" t="s">
        <v>961</v>
      </c>
      <c r="G152" s="11" t="s">
        <v>961</v>
      </c>
      <c r="H152" s="11" t="s">
        <v>961</v>
      </c>
    </row>
    <row r="153" spans="1:8" ht="12.75" customHeight="1">
      <c r="A153" s="4" t="s">
        <v>3399</v>
      </c>
      <c r="B153" s="13" t="s">
        <v>3406</v>
      </c>
      <c r="C153" s="29">
        <v>0</v>
      </c>
      <c r="D153" s="28">
        <v>3</v>
      </c>
      <c r="E153" s="27">
        <v>2.3333333333333335</v>
      </c>
      <c r="F153" s="27">
        <v>1.5275252316519468</v>
      </c>
      <c r="G153" s="11">
        <v>4</v>
      </c>
      <c r="H153" s="11">
        <v>1</v>
      </c>
    </row>
    <row r="154" spans="1:8" ht="12.75" customHeight="1">
      <c r="A154" s="4" t="s">
        <v>3416</v>
      </c>
      <c r="B154" s="13" t="s">
        <v>3407</v>
      </c>
      <c r="C154" s="29">
        <v>0</v>
      </c>
      <c r="D154" s="28">
        <v>0</v>
      </c>
      <c r="E154" s="27" t="s">
        <v>961</v>
      </c>
      <c r="F154" s="27" t="s">
        <v>961</v>
      </c>
      <c r="G154" s="11" t="s">
        <v>961</v>
      </c>
      <c r="H154" s="11" t="s">
        <v>961</v>
      </c>
    </row>
    <row r="155" spans="1:8" ht="12.75" customHeight="1">
      <c r="A155" s="4" t="s">
        <v>3417</v>
      </c>
      <c r="B155" s="13" t="s">
        <v>3408</v>
      </c>
      <c r="C155" s="29">
        <v>0</v>
      </c>
      <c r="D155" s="28">
        <v>0</v>
      </c>
      <c r="E155" s="27" t="s">
        <v>961</v>
      </c>
      <c r="F155" s="27" t="s">
        <v>961</v>
      </c>
      <c r="G155" s="11" t="s">
        <v>961</v>
      </c>
      <c r="H155" s="11" t="s">
        <v>961</v>
      </c>
    </row>
    <row r="156" spans="1:8" ht="12.75" customHeight="1">
      <c r="A156" s="4" t="s">
        <v>3418</v>
      </c>
      <c r="B156" s="13" t="s">
        <v>3409</v>
      </c>
      <c r="C156" s="29">
        <v>0</v>
      </c>
      <c r="D156" s="28">
        <v>2</v>
      </c>
      <c r="E156" s="27">
        <v>2.5</v>
      </c>
      <c r="F156" s="27">
        <v>0.70710678118654757</v>
      </c>
      <c r="G156" s="11">
        <v>3</v>
      </c>
      <c r="H156" s="11">
        <v>2</v>
      </c>
    </row>
    <row r="157" spans="1:8" ht="12.75" customHeight="1">
      <c r="A157" s="4" t="s">
        <v>3419</v>
      </c>
      <c r="B157" s="13" t="s">
        <v>3410</v>
      </c>
      <c r="C157" s="29">
        <v>0</v>
      </c>
      <c r="D157" s="28">
        <v>4544</v>
      </c>
      <c r="E157" s="27">
        <v>7.089568661971831</v>
      </c>
      <c r="F157" s="27">
        <v>21.954070006824107</v>
      </c>
      <c r="G157" s="11">
        <v>730</v>
      </c>
      <c r="H157" s="11">
        <v>1</v>
      </c>
    </row>
    <row r="158" spans="1:8" ht="12.75" customHeight="1">
      <c r="A158" s="4"/>
      <c r="B158" s="13" t="s">
        <v>499</v>
      </c>
      <c r="C158" s="29">
        <f>SUM(C150:C157)</f>
        <v>0</v>
      </c>
      <c r="D158" s="28">
        <v>4552</v>
      </c>
      <c r="E158" s="27">
        <v>7.0804042179261861</v>
      </c>
      <c r="F158" s="27">
        <v>21.935897562172052</v>
      </c>
      <c r="G158" s="11">
        <v>730</v>
      </c>
      <c r="H158" s="11">
        <v>1</v>
      </c>
    </row>
    <row r="159" spans="1:8" ht="12.75" customHeight="1">
      <c r="A159" s="106"/>
      <c r="B159" s="3"/>
      <c r="C159" s="3"/>
      <c r="D159" s="3"/>
      <c r="E159" s="3"/>
      <c r="F159" s="3"/>
      <c r="G159" s="3"/>
      <c r="H159" s="3"/>
    </row>
    <row r="160" spans="1:8" ht="12.75" customHeight="1">
      <c r="A160" s="1"/>
      <c r="B160" s="2"/>
      <c r="C160" s="2"/>
      <c r="D160"/>
      <c r="E160" s="3"/>
      <c r="F160" s="74"/>
      <c r="G160" s="45" t="s">
        <v>8050</v>
      </c>
      <c r="H160" s="45" t="s">
        <v>5513</v>
      </c>
    </row>
    <row r="161" spans="1:8" ht="12.75" customHeight="1">
      <c r="A161" s="209" t="s">
        <v>3415</v>
      </c>
      <c r="B161" s="210"/>
      <c r="C161" s="158" t="s">
        <v>5511</v>
      </c>
      <c r="D161" s="204" t="s">
        <v>5512</v>
      </c>
      <c r="E161" s="205"/>
      <c r="F161" s="205"/>
      <c r="G161" s="205"/>
      <c r="H161" s="206"/>
    </row>
    <row r="162" spans="1:8" ht="12.75" customHeight="1">
      <c r="A162" s="211"/>
      <c r="B162" s="212"/>
      <c r="C162" s="146" t="s">
        <v>1589</v>
      </c>
      <c r="D162" s="146" t="s">
        <v>1589</v>
      </c>
      <c r="E162" s="146" t="s">
        <v>1590</v>
      </c>
      <c r="F162" s="146" t="s">
        <v>1268</v>
      </c>
      <c r="G162" s="146" t="s">
        <v>1591</v>
      </c>
      <c r="H162" s="146" t="s">
        <v>1592</v>
      </c>
    </row>
    <row r="163" spans="1:8" ht="12.75" customHeight="1">
      <c r="A163" s="4" t="s">
        <v>8047</v>
      </c>
      <c r="B163" s="13" t="s">
        <v>3403</v>
      </c>
      <c r="C163" s="29">
        <v>0</v>
      </c>
      <c r="D163" s="28">
        <v>2</v>
      </c>
      <c r="E163" s="27">
        <v>6.5</v>
      </c>
      <c r="F163" s="27">
        <v>7.7781745930520225</v>
      </c>
      <c r="G163" s="11">
        <v>12</v>
      </c>
      <c r="H163" s="11">
        <v>1</v>
      </c>
    </row>
    <row r="164" spans="1:8" ht="12.75" customHeight="1">
      <c r="A164" s="4" t="s">
        <v>3397</v>
      </c>
      <c r="B164" s="13" t="s">
        <v>3404</v>
      </c>
      <c r="C164" s="29">
        <v>0</v>
      </c>
      <c r="D164" s="28">
        <v>1</v>
      </c>
      <c r="E164" s="27">
        <v>1</v>
      </c>
      <c r="F164" s="27" t="s">
        <v>961</v>
      </c>
      <c r="G164" s="11">
        <v>1</v>
      </c>
      <c r="H164" s="11">
        <v>1</v>
      </c>
    </row>
    <row r="165" spans="1:8" ht="12.75" customHeight="1">
      <c r="A165" s="4" t="s">
        <v>3398</v>
      </c>
      <c r="B165" s="13" t="s">
        <v>3405</v>
      </c>
      <c r="C165" s="29">
        <v>0</v>
      </c>
      <c r="D165" s="28">
        <v>0</v>
      </c>
      <c r="E165" s="27" t="s">
        <v>961</v>
      </c>
      <c r="F165" s="27" t="s">
        <v>961</v>
      </c>
      <c r="G165" s="11" t="s">
        <v>961</v>
      </c>
      <c r="H165" s="11" t="s">
        <v>961</v>
      </c>
    </row>
    <row r="166" spans="1:8" ht="12.75" customHeight="1">
      <c r="A166" s="4" t="s">
        <v>3399</v>
      </c>
      <c r="B166" s="13" t="s">
        <v>3406</v>
      </c>
      <c r="C166" s="29">
        <v>0</v>
      </c>
      <c r="D166" s="28">
        <v>3</v>
      </c>
      <c r="E166" s="27">
        <v>2.3333333333333335</v>
      </c>
      <c r="F166" s="27">
        <v>1.5275252316519468</v>
      </c>
      <c r="G166" s="11">
        <v>4</v>
      </c>
      <c r="H166" s="11">
        <v>1</v>
      </c>
    </row>
    <row r="167" spans="1:8" ht="12.75" customHeight="1">
      <c r="A167" s="4" t="s">
        <v>3416</v>
      </c>
      <c r="B167" s="13" t="s">
        <v>3407</v>
      </c>
      <c r="C167" s="29">
        <v>0</v>
      </c>
      <c r="D167" s="28">
        <v>0</v>
      </c>
      <c r="E167" s="27" t="s">
        <v>961</v>
      </c>
      <c r="F167" s="27" t="s">
        <v>961</v>
      </c>
      <c r="G167" s="11" t="s">
        <v>961</v>
      </c>
      <c r="H167" s="11" t="s">
        <v>961</v>
      </c>
    </row>
    <row r="168" spans="1:8" ht="12.75" customHeight="1">
      <c r="A168" s="4" t="s">
        <v>3417</v>
      </c>
      <c r="B168" s="13" t="s">
        <v>3408</v>
      </c>
      <c r="C168" s="29">
        <v>0</v>
      </c>
      <c r="D168" s="28">
        <v>0</v>
      </c>
      <c r="E168" s="27" t="s">
        <v>961</v>
      </c>
      <c r="F168" s="27" t="s">
        <v>961</v>
      </c>
      <c r="G168" s="11" t="s">
        <v>961</v>
      </c>
      <c r="H168" s="11" t="s">
        <v>961</v>
      </c>
    </row>
    <row r="169" spans="1:8" ht="12.75" customHeight="1">
      <c r="A169" s="4" t="s">
        <v>3418</v>
      </c>
      <c r="B169" s="13" t="s">
        <v>3409</v>
      </c>
      <c r="C169" s="29">
        <v>0</v>
      </c>
      <c r="D169" s="28">
        <v>2</v>
      </c>
      <c r="E169" s="27">
        <v>2.5</v>
      </c>
      <c r="F169" s="27">
        <v>0.70710678118654757</v>
      </c>
      <c r="G169" s="11">
        <v>3</v>
      </c>
      <c r="H169" s="11">
        <v>2</v>
      </c>
    </row>
    <row r="170" spans="1:8" ht="12.75" customHeight="1">
      <c r="A170" s="4" t="s">
        <v>3419</v>
      </c>
      <c r="B170" s="13" t="s">
        <v>3410</v>
      </c>
      <c r="C170" s="29">
        <v>0</v>
      </c>
      <c r="D170" s="28">
        <v>5121</v>
      </c>
      <c r="E170" s="27">
        <v>8.9804725639523539</v>
      </c>
      <c r="F170" s="27">
        <v>35.458250227976066</v>
      </c>
      <c r="G170" s="11">
        <v>1680</v>
      </c>
      <c r="H170" s="11">
        <v>1</v>
      </c>
    </row>
    <row r="171" spans="1:8" ht="12.75" customHeight="1">
      <c r="A171" s="4"/>
      <c r="B171" s="13" t="s">
        <v>499</v>
      </c>
      <c r="C171" s="29">
        <f>SUM(C163:C170)</f>
        <v>0</v>
      </c>
      <c r="D171" s="28">
        <v>5129</v>
      </c>
      <c r="E171" s="27">
        <v>8.9715344121661147</v>
      </c>
      <c r="F171" s="27">
        <v>35.431565523105682</v>
      </c>
      <c r="G171" s="11">
        <v>1680</v>
      </c>
      <c r="H171" s="11">
        <v>1</v>
      </c>
    </row>
    <row r="172" spans="1:8" ht="12.75" customHeight="1"/>
    <row r="173" spans="1:8" ht="12.75" customHeight="1">
      <c r="A173" s="1"/>
      <c r="B173" s="2"/>
      <c r="C173" s="2"/>
      <c r="D173"/>
      <c r="E173" s="3"/>
      <c r="F173" s="74"/>
      <c r="G173" s="45" t="s">
        <v>9183</v>
      </c>
      <c r="H173" s="45" t="s">
        <v>5513</v>
      </c>
    </row>
    <row r="174" spans="1:8" ht="12.75" customHeight="1">
      <c r="A174" s="209" t="s">
        <v>3415</v>
      </c>
      <c r="B174" s="210"/>
      <c r="C174" s="158" t="s">
        <v>5511</v>
      </c>
      <c r="D174" s="204" t="s">
        <v>5512</v>
      </c>
      <c r="E174" s="205"/>
      <c r="F174" s="205"/>
      <c r="G174" s="205"/>
      <c r="H174" s="206"/>
    </row>
    <row r="175" spans="1:8" ht="12.75" customHeight="1">
      <c r="A175" s="211"/>
      <c r="B175" s="212"/>
      <c r="C175" s="146" t="s">
        <v>1589</v>
      </c>
      <c r="D175" s="146" t="s">
        <v>1589</v>
      </c>
      <c r="E175" s="146" t="s">
        <v>1590</v>
      </c>
      <c r="F175" s="146" t="s">
        <v>1268</v>
      </c>
      <c r="G175" s="146" t="s">
        <v>1591</v>
      </c>
      <c r="H175" s="146" t="s">
        <v>1592</v>
      </c>
    </row>
    <row r="176" spans="1:8" ht="12.75" customHeight="1">
      <c r="A176" s="4" t="s">
        <v>8047</v>
      </c>
      <c r="B176" s="13" t="s">
        <v>3403</v>
      </c>
      <c r="C176" s="29">
        <v>0</v>
      </c>
      <c r="D176" s="28">
        <v>59</v>
      </c>
      <c r="E176" s="27">
        <v>8.101694915254237</v>
      </c>
      <c r="F176" s="27">
        <v>7.0751993154676844</v>
      </c>
      <c r="G176" s="11">
        <v>51</v>
      </c>
      <c r="H176" s="11">
        <v>1</v>
      </c>
    </row>
    <row r="177" spans="1:8" ht="12.75" customHeight="1">
      <c r="A177" s="4" t="s">
        <v>3397</v>
      </c>
      <c r="B177" s="13" t="s">
        <v>3404</v>
      </c>
      <c r="C177" s="29">
        <v>0</v>
      </c>
      <c r="D177" s="28">
        <v>19</v>
      </c>
      <c r="E177" s="27">
        <v>5.5789473684210522</v>
      </c>
      <c r="F177" s="27">
        <v>6.5176324047726633</v>
      </c>
      <c r="G177" s="11">
        <v>24</v>
      </c>
      <c r="H177" s="11">
        <v>1</v>
      </c>
    </row>
    <row r="178" spans="1:8" ht="12.75" customHeight="1">
      <c r="A178" s="4" t="s">
        <v>3398</v>
      </c>
      <c r="B178" s="13" t="s">
        <v>3405</v>
      </c>
      <c r="C178" s="29">
        <v>0</v>
      </c>
      <c r="D178" s="28">
        <v>8</v>
      </c>
      <c r="E178" s="27">
        <v>15.125</v>
      </c>
      <c r="F178" s="27">
        <v>15.282459600096164</v>
      </c>
      <c r="G178" s="11">
        <v>52</v>
      </c>
      <c r="H178" s="11">
        <v>4</v>
      </c>
    </row>
    <row r="179" spans="1:8" ht="12.75" customHeight="1">
      <c r="A179" s="4" t="s">
        <v>3399</v>
      </c>
      <c r="B179" s="13" t="s">
        <v>3406</v>
      </c>
      <c r="C179" s="29">
        <v>0</v>
      </c>
      <c r="D179" s="28">
        <v>19</v>
      </c>
      <c r="E179" s="27">
        <v>8.0526315789473681</v>
      </c>
      <c r="F179" s="27">
        <v>6.9878758830366436</v>
      </c>
      <c r="G179" s="11">
        <v>24</v>
      </c>
      <c r="H179" s="11">
        <v>1</v>
      </c>
    </row>
    <row r="180" spans="1:8" ht="12.75" customHeight="1">
      <c r="A180" s="4" t="s">
        <v>3416</v>
      </c>
      <c r="B180" s="13" t="s">
        <v>3407</v>
      </c>
      <c r="C180" s="29">
        <v>0</v>
      </c>
      <c r="D180" s="28">
        <v>2</v>
      </c>
      <c r="E180" s="27">
        <v>5</v>
      </c>
      <c r="F180" s="27">
        <v>1.4142135623730951</v>
      </c>
      <c r="G180" s="11">
        <v>6</v>
      </c>
      <c r="H180" s="11">
        <v>4</v>
      </c>
    </row>
    <row r="181" spans="1:8" ht="12.75" customHeight="1">
      <c r="A181" s="4" t="s">
        <v>3417</v>
      </c>
      <c r="B181" s="13" t="s">
        <v>3408</v>
      </c>
      <c r="C181" s="29">
        <v>0</v>
      </c>
      <c r="D181" s="28">
        <v>2</v>
      </c>
      <c r="E181" s="27">
        <v>6.5</v>
      </c>
      <c r="F181" s="27">
        <v>7.7781745930520225</v>
      </c>
      <c r="G181" s="11">
        <v>12</v>
      </c>
      <c r="H181" s="11">
        <v>1</v>
      </c>
    </row>
    <row r="182" spans="1:8" ht="12.75" customHeight="1">
      <c r="A182" s="4" t="s">
        <v>3418</v>
      </c>
      <c r="B182" s="13" t="s">
        <v>3409</v>
      </c>
      <c r="C182" s="29">
        <v>0</v>
      </c>
      <c r="D182" s="28">
        <v>9</v>
      </c>
      <c r="E182" s="27">
        <v>10.555555555555555</v>
      </c>
      <c r="F182" s="27">
        <v>7.8439644171667284</v>
      </c>
      <c r="G182" s="11">
        <v>27</v>
      </c>
      <c r="H182" s="11">
        <v>1</v>
      </c>
    </row>
    <row r="183" spans="1:8" ht="12.75" customHeight="1">
      <c r="A183" s="4" t="s">
        <v>3419</v>
      </c>
      <c r="B183" s="13" t="s">
        <v>3410</v>
      </c>
      <c r="C183" s="29">
        <v>0</v>
      </c>
      <c r="D183" s="28">
        <v>12781</v>
      </c>
      <c r="E183" s="27">
        <v>12.183475471402863</v>
      </c>
      <c r="F183" s="27">
        <v>14.743701740170122</v>
      </c>
      <c r="G183" s="11">
        <v>365</v>
      </c>
      <c r="H183" s="11">
        <v>1</v>
      </c>
    </row>
    <row r="184" spans="1:8" ht="12.75" customHeight="1">
      <c r="A184" s="4"/>
      <c r="B184" s="13" t="s">
        <v>499</v>
      </c>
      <c r="C184" s="29">
        <f>SUM(C176:C183)</f>
        <v>0</v>
      </c>
      <c r="D184" s="28">
        <v>12899</v>
      </c>
      <c r="E184" s="27">
        <v>12.147685867121483</v>
      </c>
      <c r="F184" s="27">
        <v>14.700165711682741</v>
      </c>
      <c r="G184" s="11">
        <v>365</v>
      </c>
      <c r="H184" s="11">
        <v>1</v>
      </c>
    </row>
    <row r="185" spans="1:8" ht="12.75" customHeight="1"/>
    <row r="186" spans="1:8" ht="12.75" customHeight="1">
      <c r="A186" s="1"/>
      <c r="B186" s="2"/>
      <c r="C186" s="2"/>
      <c r="D186"/>
      <c r="E186" s="3"/>
      <c r="F186" s="74"/>
      <c r="G186" s="45" t="s">
        <v>325</v>
      </c>
      <c r="H186" s="45" t="s">
        <v>5513</v>
      </c>
    </row>
    <row r="187" spans="1:8" ht="12.75" customHeight="1">
      <c r="A187" s="209" t="s">
        <v>3415</v>
      </c>
      <c r="B187" s="210"/>
      <c r="C187" s="158" t="s">
        <v>5511</v>
      </c>
      <c r="D187" s="204" t="s">
        <v>5512</v>
      </c>
      <c r="E187" s="205"/>
      <c r="F187" s="205"/>
      <c r="G187" s="205"/>
      <c r="H187" s="206"/>
    </row>
    <row r="188" spans="1:8" ht="12.75" customHeight="1">
      <c r="A188" s="211"/>
      <c r="B188" s="212"/>
      <c r="C188" s="146" t="s">
        <v>1589</v>
      </c>
      <c r="D188" s="146" t="s">
        <v>1589</v>
      </c>
      <c r="E188" s="146" t="s">
        <v>1590</v>
      </c>
      <c r="F188" s="146" t="s">
        <v>1268</v>
      </c>
      <c r="G188" s="146" t="s">
        <v>1591</v>
      </c>
      <c r="H188" s="146" t="s">
        <v>1592</v>
      </c>
    </row>
    <row r="189" spans="1:8" ht="12.75" customHeight="1">
      <c r="A189" s="4" t="s">
        <v>8047</v>
      </c>
      <c r="B189" s="13" t="s">
        <v>3403</v>
      </c>
      <c r="C189" s="29">
        <v>0</v>
      </c>
      <c r="D189" s="28">
        <v>52</v>
      </c>
      <c r="E189" s="27">
        <v>9.4615384615384617</v>
      </c>
      <c r="F189" s="27">
        <v>7.9568974603528817</v>
      </c>
      <c r="G189" s="11">
        <v>51</v>
      </c>
      <c r="H189" s="11">
        <v>1</v>
      </c>
    </row>
    <row r="190" spans="1:8" ht="12.75" customHeight="1">
      <c r="A190" s="4" t="s">
        <v>3397</v>
      </c>
      <c r="B190" s="13" t="s">
        <v>3404</v>
      </c>
      <c r="C190" s="29">
        <v>0</v>
      </c>
      <c r="D190" s="28">
        <v>14</v>
      </c>
      <c r="E190" s="27">
        <v>34.357142857142854</v>
      </c>
      <c r="F190" s="27">
        <v>95.945182380242642</v>
      </c>
      <c r="G190" s="11">
        <v>365</v>
      </c>
      <c r="H190" s="11">
        <v>1</v>
      </c>
    </row>
    <row r="191" spans="1:8" ht="12.75" customHeight="1">
      <c r="A191" s="4" t="s">
        <v>3398</v>
      </c>
      <c r="B191" s="13" t="s">
        <v>3405</v>
      </c>
      <c r="C191" s="29">
        <v>1</v>
      </c>
      <c r="D191" s="28">
        <v>10</v>
      </c>
      <c r="E191" s="27">
        <v>34.5</v>
      </c>
      <c r="F191" s="27">
        <v>46.11398920067532</v>
      </c>
      <c r="G191" s="11">
        <v>156</v>
      </c>
      <c r="H191" s="11">
        <v>1</v>
      </c>
    </row>
    <row r="192" spans="1:8" ht="12.75" customHeight="1">
      <c r="A192" s="4" t="s">
        <v>3399</v>
      </c>
      <c r="B192" s="13" t="s">
        <v>3406</v>
      </c>
      <c r="C192" s="29">
        <v>0</v>
      </c>
      <c r="D192" s="28">
        <v>15</v>
      </c>
      <c r="E192" s="27">
        <v>17.333333333333332</v>
      </c>
      <c r="F192" s="27">
        <v>19.032553565880097</v>
      </c>
      <c r="G192" s="11">
        <v>56</v>
      </c>
      <c r="H192" s="11">
        <v>1</v>
      </c>
    </row>
    <row r="193" spans="1:8" ht="12.75" customHeight="1">
      <c r="A193" s="4" t="s">
        <v>3416</v>
      </c>
      <c r="B193" s="13" t="s">
        <v>3407</v>
      </c>
      <c r="C193" s="29">
        <v>0</v>
      </c>
      <c r="D193" s="28">
        <v>1</v>
      </c>
      <c r="E193" s="27">
        <v>4</v>
      </c>
      <c r="F193" s="27" t="s">
        <v>961</v>
      </c>
      <c r="G193" s="11">
        <v>4</v>
      </c>
      <c r="H193" s="11">
        <v>4</v>
      </c>
    </row>
    <row r="194" spans="1:8" ht="12.75" customHeight="1">
      <c r="A194" s="4" t="s">
        <v>3417</v>
      </c>
      <c r="B194" s="13" t="s">
        <v>3408</v>
      </c>
      <c r="C194" s="29">
        <v>0</v>
      </c>
      <c r="D194" s="28">
        <v>2</v>
      </c>
      <c r="E194" s="27">
        <v>6.5</v>
      </c>
      <c r="F194" s="27">
        <v>7.7781745930520225</v>
      </c>
      <c r="G194" s="11">
        <v>12</v>
      </c>
      <c r="H194" s="11">
        <v>1</v>
      </c>
    </row>
    <row r="195" spans="1:8" ht="12.75" customHeight="1">
      <c r="A195" s="4" t="s">
        <v>3418</v>
      </c>
      <c r="B195" s="13" t="s">
        <v>3409</v>
      </c>
      <c r="C195" s="29">
        <v>0</v>
      </c>
      <c r="D195" s="28">
        <v>9</v>
      </c>
      <c r="E195" s="27">
        <v>16.555555555555557</v>
      </c>
      <c r="F195" s="27">
        <v>14.748822928551885</v>
      </c>
      <c r="G195" s="11">
        <v>48</v>
      </c>
      <c r="H195" s="11">
        <v>1</v>
      </c>
    </row>
    <row r="196" spans="1:8" ht="12.75" customHeight="1">
      <c r="A196" s="4" t="s">
        <v>3419</v>
      </c>
      <c r="B196" s="13" t="s">
        <v>3410</v>
      </c>
      <c r="C196" s="29">
        <v>56</v>
      </c>
      <c r="D196" s="28">
        <v>12942</v>
      </c>
      <c r="E196" s="27">
        <v>46.234276000618145</v>
      </c>
      <c r="F196" s="27">
        <v>425.89000722216241</v>
      </c>
      <c r="G196" s="11">
        <v>8760</v>
      </c>
      <c r="H196" s="11">
        <v>1</v>
      </c>
    </row>
    <row r="197" spans="1:8" ht="12.75" customHeight="1">
      <c r="A197" s="4"/>
      <c r="B197" s="13" t="s">
        <v>499</v>
      </c>
      <c r="C197" s="29">
        <f>SUM(C189:C196)</f>
        <v>57</v>
      </c>
      <c r="D197" s="28">
        <v>13045</v>
      </c>
      <c r="E197" s="27">
        <v>46.002912993484095</v>
      </c>
      <c r="F197" s="27">
        <v>424.22753002560336</v>
      </c>
      <c r="G197" s="11">
        <v>8760</v>
      </c>
      <c r="H197" s="11">
        <v>1</v>
      </c>
    </row>
    <row r="198" spans="1:8" ht="12.75" customHeight="1"/>
    <row r="199" spans="1:8" ht="12.75" customHeight="1">
      <c r="A199" s="1"/>
      <c r="B199" s="2"/>
      <c r="C199" s="2"/>
      <c r="D199"/>
      <c r="E199" s="3"/>
      <c r="F199" s="74"/>
      <c r="G199" s="45" t="s">
        <v>2438</v>
      </c>
      <c r="H199" s="45" t="s">
        <v>5513</v>
      </c>
    </row>
    <row r="200" spans="1:8" ht="12.75" customHeight="1">
      <c r="A200" s="209" t="s">
        <v>3415</v>
      </c>
      <c r="B200" s="210"/>
      <c r="C200" s="158" t="s">
        <v>5511</v>
      </c>
      <c r="D200" s="204" t="s">
        <v>5512</v>
      </c>
      <c r="E200" s="205"/>
      <c r="F200" s="205"/>
      <c r="G200" s="205"/>
      <c r="H200" s="206"/>
    </row>
    <row r="201" spans="1:8" ht="12.75" customHeight="1">
      <c r="A201" s="211"/>
      <c r="B201" s="212"/>
      <c r="C201" s="146" t="s">
        <v>1589</v>
      </c>
      <c r="D201" s="146" t="s">
        <v>1589</v>
      </c>
      <c r="E201" s="146" t="s">
        <v>1590</v>
      </c>
      <c r="F201" s="146" t="s">
        <v>1268</v>
      </c>
      <c r="G201" s="146" t="s">
        <v>1591</v>
      </c>
      <c r="H201" s="146" t="s">
        <v>1592</v>
      </c>
    </row>
    <row r="202" spans="1:8" ht="12.75" customHeight="1">
      <c r="A202" s="4" t="s">
        <v>8047</v>
      </c>
      <c r="B202" s="13" t="s">
        <v>3403</v>
      </c>
      <c r="C202" s="29">
        <v>0</v>
      </c>
      <c r="D202" s="28">
        <v>47</v>
      </c>
      <c r="E202" s="27">
        <v>10.085106382978724</v>
      </c>
      <c r="F202" s="27">
        <v>8.0401973457124711</v>
      </c>
      <c r="G202" s="11">
        <v>51</v>
      </c>
      <c r="H202" s="11">
        <v>1</v>
      </c>
    </row>
    <row r="203" spans="1:8" ht="12.75" customHeight="1">
      <c r="A203" s="4" t="s">
        <v>3397</v>
      </c>
      <c r="B203" s="13" t="s">
        <v>3404</v>
      </c>
      <c r="C203" s="29">
        <v>0</v>
      </c>
      <c r="D203" s="28">
        <v>12</v>
      </c>
      <c r="E203" s="27">
        <v>39.833333333333336</v>
      </c>
      <c r="F203" s="27">
        <v>103.19957129344829</v>
      </c>
      <c r="G203" s="11">
        <v>365</v>
      </c>
      <c r="H203" s="11">
        <v>1</v>
      </c>
    </row>
    <row r="204" spans="1:8" ht="12.75" customHeight="1">
      <c r="A204" s="4" t="s">
        <v>3398</v>
      </c>
      <c r="B204" s="13" t="s">
        <v>3405</v>
      </c>
      <c r="C204" s="29">
        <v>1</v>
      </c>
      <c r="D204" s="28">
        <v>9</v>
      </c>
      <c r="E204" s="27">
        <v>37</v>
      </c>
      <c r="F204" s="27">
        <v>48.187135212627034</v>
      </c>
      <c r="G204" s="11">
        <v>156</v>
      </c>
      <c r="H204" s="11">
        <v>1</v>
      </c>
    </row>
    <row r="205" spans="1:8" ht="12.75" customHeight="1">
      <c r="A205" s="4" t="s">
        <v>3399</v>
      </c>
      <c r="B205" s="13" t="s">
        <v>3406</v>
      </c>
      <c r="C205" s="29">
        <v>0</v>
      </c>
      <c r="D205" s="28">
        <v>12</v>
      </c>
      <c r="E205" s="27">
        <v>19.75</v>
      </c>
      <c r="F205" s="27">
        <v>20.538766007014857</v>
      </c>
      <c r="G205" s="11">
        <v>56</v>
      </c>
      <c r="H205" s="11">
        <v>1</v>
      </c>
    </row>
    <row r="206" spans="1:8" ht="12.75" customHeight="1">
      <c r="A206" s="4" t="s">
        <v>3416</v>
      </c>
      <c r="B206" s="13" t="s">
        <v>3407</v>
      </c>
      <c r="C206" s="29">
        <v>0</v>
      </c>
      <c r="D206" s="28">
        <v>1</v>
      </c>
      <c r="E206" s="27">
        <v>4</v>
      </c>
      <c r="F206" s="27" t="s">
        <v>961</v>
      </c>
      <c r="G206" s="11">
        <v>4</v>
      </c>
      <c r="H206" s="11">
        <v>4</v>
      </c>
    </row>
    <row r="207" spans="1:8" ht="12.75" customHeight="1">
      <c r="A207" s="4" t="s">
        <v>3417</v>
      </c>
      <c r="B207" s="13" t="s">
        <v>3408</v>
      </c>
      <c r="C207" s="29">
        <v>0</v>
      </c>
      <c r="D207" s="28">
        <v>2</v>
      </c>
      <c r="E207" s="27">
        <v>6.5</v>
      </c>
      <c r="F207" s="27">
        <v>7.7781745930520225</v>
      </c>
      <c r="G207" s="11">
        <v>12</v>
      </c>
      <c r="H207" s="11">
        <v>1</v>
      </c>
    </row>
    <row r="208" spans="1:8" ht="12.75" customHeight="1">
      <c r="A208" s="4" t="s">
        <v>3418</v>
      </c>
      <c r="B208" s="13" t="s">
        <v>3409</v>
      </c>
      <c r="C208" s="29">
        <v>0</v>
      </c>
      <c r="D208" s="28">
        <v>10</v>
      </c>
      <c r="E208" s="27">
        <v>16.100000000000001</v>
      </c>
      <c r="F208" s="27">
        <v>13.97974725570292</v>
      </c>
      <c r="G208" s="11">
        <v>48</v>
      </c>
      <c r="H208" s="11">
        <v>1</v>
      </c>
    </row>
    <row r="209" spans="1:8" ht="12.75" customHeight="1">
      <c r="A209" s="4" t="s">
        <v>3419</v>
      </c>
      <c r="B209" s="13" t="s">
        <v>3410</v>
      </c>
      <c r="C209" s="29">
        <v>54</v>
      </c>
      <c r="D209" s="28">
        <v>12548</v>
      </c>
      <c r="E209" s="27">
        <v>46.195170545106791</v>
      </c>
      <c r="F209" s="27">
        <v>425.07115124854266</v>
      </c>
      <c r="G209" s="11">
        <v>8760</v>
      </c>
      <c r="H209" s="11">
        <v>1</v>
      </c>
    </row>
    <row r="210" spans="1:8" ht="12.75" customHeight="1">
      <c r="A210" s="4"/>
      <c r="B210" s="13" t="s">
        <v>499</v>
      </c>
      <c r="C210" s="29">
        <f>SUM(C202:C209)</f>
        <v>55</v>
      </c>
      <c r="D210" s="28">
        <v>12641</v>
      </c>
      <c r="E210" s="27">
        <v>45.989795111146272</v>
      </c>
      <c r="F210" s="27">
        <v>423.5259530257365</v>
      </c>
      <c r="G210" s="11">
        <v>8760</v>
      </c>
      <c r="H210" s="11">
        <v>1</v>
      </c>
    </row>
  </sheetData>
  <mergeCells count="30">
    <mergeCell ref="A200:B201"/>
    <mergeCell ref="A148:B149"/>
    <mergeCell ref="D148:H148"/>
    <mergeCell ref="A122:B123"/>
    <mergeCell ref="D200:H200"/>
    <mergeCell ref="D161:H161"/>
    <mergeCell ref="A174:B175"/>
    <mergeCell ref="D174:H174"/>
    <mergeCell ref="A187:B188"/>
    <mergeCell ref="D187:H187"/>
    <mergeCell ref="A161:B162"/>
    <mergeCell ref="A109:B110"/>
    <mergeCell ref="D109:H109"/>
    <mergeCell ref="A83:B84"/>
    <mergeCell ref="D122:H122"/>
    <mergeCell ref="A135:B136"/>
    <mergeCell ref="D135:H135"/>
    <mergeCell ref="A70:B71"/>
    <mergeCell ref="D70:H70"/>
    <mergeCell ref="A44:B45"/>
    <mergeCell ref="D83:H83"/>
    <mergeCell ref="A96:B97"/>
    <mergeCell ref="D96:H96"/>
    <mergeCell ref="D5:H5"/>
    <mergeCell ref="D31:H31"/>
    <mergeCell ref="A31:B32"/>
    <mergeCell ref="A5:B6"/>
    <mergeCell ref="D44:H44"/>
    <mergeCell ref="A57:B58"/>
    <mergeCell ref="D57:H5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3" manualBreakCount="3">
    <brk id="54" max="6" man="1"/>
    <brk id="106" max="6" man="1"/>
    <brk id="158" max="6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style="37" customWidth="1"/>
    <col min="2" max="2" width="11.25" style="37" customWidth="1"/>
    <col min="3" max="6" width="13.5" style="37" customWidth="1"/>
    <col min="7" max="16384" width="9" style="37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51" t="s">
        <v>1574</v>
      </c>
      <c r="B3" s="2"/>
      <c r="E3" s="3"/>
      <c r="F3" s="45"/>
      <c r="G3" s="3"/>
    </row>
    <row r="4" spans="1:7">
      <c r="A4" s="51"/>
      <c r="B4" s="2"/>
      <c r="E4" s="3"/>
      <c r="F4" s="45" t="s">
        <v>864</v>
      </c>
      <c r="G4" s="3"/>
    </row>
    <row r="5" spans="1:7" ht="12.6" customHeight="1">
      <c r="A5" s="204" t="s">
        <v>2183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1997</v>
      </c>
      <c r="B6" s="13" t="s">
        <v>579</v>
      </c>
      <c r="C6" s="108">
        <v>570</v>
      </c>
      <c r="D6" s="168">
        <v>3472.8571499999998</v>
      </c>
      <c r="E6" s="168">
        <v>55888.557786000012</v>
      </c>
      <c r="F6" s="168">
        <f>E6/D6</f>
        <v>16.09296189623003</v>
      </c>
      <c r="G6" s="3"/>
    </row>
    <row r="7" spans="1:7" ht="12.6" customHeight="1">
      <c r="A7" s="52" t="s">
        <v>1261</v>
      </c>
      <c r="B7" s="13" t="s">
        <v>580</v>
      </c>
      <c r="C7" s="108">
        <v>266</v>
      </c>
      <c r="D7" s="168">
        <v>310.11467699999986</v>
      </c>
      <c r="E7" s="168">
        <v>2486.1758532000008</v>
      </c>
      <c r="F7" s="168">
        <f t="shared" ref="F7:F53" si="0">E7/D7</f>
        <v>8.0169564280248551</v>
      </c>
      <c r="G7" s="3"/>
    </row>
    <row r="8" spans="1:7" ht="12.6" customHeight="1">
      <c r="A8" s="52" t="s">
        <v>1262</v>
      </c>
      <c r="B8" s="13" t="s">
        <v>581</v>
      </c>
      <c r="C8" s="108">
        <v>315</v>
      </c>
      <c r="D8" s="168">
        <v>402.06456999999989</v>
      </c>
      <c r="E8" s="168">
        <v>4649.7948329999999</v>
      </c>
      <c r="F8" s="168">
        <f t="shared" si="0"/>
        <v>11.564796253994729</v>
      </c>
      <c r="G8" s="3"/>
    </row>
    <row r="9" spans="1:7" ht="12.6" customHeight="1">
      <c r="A9" s="52" t="s">
        <v>2446</v>
      </c>
      <c r="B9" s="13" t="s">
        <v>582</v>
      </c>
      <c r="C9" s="108">
        <v>191</v>
      </c>
      <c r="D9" s="168">
        <v>769.06309000000033</v>
      </c>
      <c r="E9" s="168">
        <v>3933.841167500002</v>
      </c>
      <c r="F9" s="168">
        <f t="shared" si="0"/>
        <v>5.115108524451486</v>
      </c>
      <c r="G9" s="3"/>
    </row>
    <row r="10" spans="1:7" ht="12.6" customHeight="1">
      <c r="A10" s="52" t="s">
        <v>2447</v>
      </c>
      <c r="B10" s="13" t="s">
        <v>583</v>
      </c>
      <c r="C10" s="108">
        <v>314</v>
      </c>
      <c r="D10" s="168">
        <v>470.38080000000014</v>
      </c>
      <c r="E10" s="168">
        <v>1840.8783730000021</v>
      </c>
      <c r="F10" s="168">
        <f t="shared" si="0"/>
        <v>3.9135916538260096</v>
      </c>
      <c r="G10" s="3"/>
    </row>
    <row r="11" spans="1:7" ht="12.6" customHeight="1">
      <c r="A11" s="52" t="s">
        <v>2448</v>
      </c>
      <c r="B11" s="13" t="s">
        <v>584</v>
      </c>
      <c r="C11" s="108">
        <v>309</v>
      </c>
      <c r="D11" s="168">
        <v>432.03329000000042</v>
      </c>
      <c r="E11" s="168">
        <v>2199.8534730000024</v>
      </c>
      <c r="F11" s="168">
        <f t="shared" si="0"/>
        <v>5.0918610299683165</v>
      </c>
      <c r="G11" s="3"/>
    </row>
    <row r="12" spans="1:7" ht="12.6" customHeight="1">
      <c r="A12" s="52" t="s">
        <v>2449</v>
      </c>
      <c r="B12" s="13" t="s">
        <v>585</v>
      </c>
      <c r="C12" s="108">
        <v>495</v>
      </c>
      <c r="D12" s="168">
        <v>8333.37104</v>
      </c>
      <c r="E12" s="168">
        <v>4650.1768711999966</v>
      </c>
      <c r="F12" s="168">
        <f t="shared" si="0"/>
        <v>0.5580186996209876</v>
      </c>
      <c r="G12" s="3"/>
    </row>
    <row r="13" spans="1:7" ht="12.6" customHeight="1">
      <c r="A13" s="52" t="s">
        <v>2450</v>
      </c>
      <c r="B13" s="13" t="s">
        <v>3144</v>
      </c>
      <c r="C13" s="108">
        <v>556</v>
      </c>
      <c r="D13" s="168">
        <v>953.05340999999999</v>
      </c>
      <c r="E13" s="168">
        <v>4226.0419628000072</v>
      </c>
      <c r="F13" s="168">
        <f t="shared" si="0"/>
        <v>4.4342131495023009</v>
      </c>
      <c r="G13" s="3"/>
    </row>
    <row r="14" spans="1:7" ht="12.6" customHeight="1">
      <c r="A14" s="52" t="s">
        <v>2451</v>
      </c>
      <c r="B14" s="13" t="s">
        <v>3145</v>
      </c>
      <c r="C14" s="108">
        <v>441</v>
      </c>
      <c r="D14" s="168">
        <v>881.42771999999991</v>
      </c>
      <c r="E14" s="168">
        <v>3578.0419884000025</v>
      </c>
      <c r="F14" s="168">
        <f t="shared" si="0"/>
        <v>4.0593708448379671</v>
      </c>
      <c r="G14" s="3"/>
    </row>
    <row r="15" spans="1:7" ht="12.6" customHeight="1">
      <c r="A15" s="52" t="s">
        <v>507</v>
      </c>
      <c r="B15" s="13" t="s">
        <v>3146</v>
      </c>
      <c r="C15" s="108">
        <v>516</v>
      </c>
      <c r="D15" s="168">
        <v>847.18089472000065</v>
      </c>
      <c r="E15" s="168">
        <v>3345.0191876839767</v>
      </c>
      <c r="F15" s="168">
        <f t="shared" si="0"/>
        <v>3.9484119726159896</v>
      </c>
      <c r="G15" s="3"/>
    </row>
    <row r="16" spans="1:7" ht="12.6" customHeight="1">
      <c r="A16" s="52" t="s">
        <v>508</v>
      </c>
      <c r="B16" s="13" t="s">
        <v>3147</v>
      </c>
      <c r="C16" s="108">
        <v>665</v>
      </c>
      <c r="D16" s="168">
        <v>2601.4800950000031</v>
      </c>
      <c r="E16" s="168">
        <v>11397.190635315997</v>
      </c>
      <c r="F16" s="168">
        <f t="shared" si="0"/>
        <v>4.3810408763923228</v>
      </c>
      <c r="G16" s="3"/>
    </row>
    <row r="17" spans="1:7" ht="12.6" customHeight="1">
      <c r="A17" s="52" t="s">
        <v>509</v>
      </c>
      <c r="B17" s="13" t="s">
        <v>3148</v>
      </c>
      <c r="C17" s="108">
        <v>664</v>
      </c>
      <c r="D17" s="168">
        <v>2439.1387999999974</v>
      </c>
      <c r="E17" s="168">
        <v>5000.7073099739964</v>
      </c>
      <c r="F17" s="168">
        <f t="shared" si="0"/>
        <v>2.0501938265973227</v>
      </c>
      <c r="G17" s="3"/>
    </row>
    <row r="18" spans="1:7" ht="12.6" customHeight="1">
      <c r="A18" s="52" t="s">
        <v>510</v>
      </c>
      <c r="B18" s="13" t="s">
        <v>3149</v>
      </c>
      <c r="C18" s="108">
        <v>102</v>
      </c>
      <c r="D18" s="168">
        <v>5735.8069499999974</v>
      </c>
      <c r="E18" s="168">
        <v>17142.093618999996</v>
      </c>
      <c r="F18" s="168">
        <f t="shared" si="0"/>
        <v>2.9886106294076029</v>
      </c>
      <c r="G18" s="3"/>
    </row>
    <row r="19" spans="1:7" ht="12.6" customHeight="1">
      <c r="A19" s="52" t="s">
        <v>511</v>
      </c>
      <c r="B19" s="13" t="s">
        <v>3150</v>
      </c>
      <c r="C19" s="108">
        <v>372</v>
      </c>
      <c r="D19" s="168">
        <v>22232.944759999998</v>
      </c>
      <c r="E19" s="168">
        <v>31653.975837200007</v>
      </c>
      <c r="F19" s="168">
        <f t="shared" si="0"/>
        <v>1.4237419369722757</v>
      </c>
      <c r="G19" s="3"/>
    </row>
    <row r="20" spans="1:7" ht="12.6" customHeight="1">
      <c r="A20" s="52" t="s">
        <v>512</v>
      </c>
      <c r="B20" s="13" t="s">
        <v>3151</v>
      </c>
      <c r="C20" s="108">
        <v>563</v>
      </c>
      <c r="D20" s="168">
        <v>12556.45983010001</v>
      </c>
      <c r="E20" s="168">
        <v>92029.170776500003</v>
      </c>
      <c r="F20" s="168">
        <f t="shared" si="0"/>
        <v>7.3292290997411653</v>
      </c>
      <c r="G20" s="3"/>
    </row>
    <row r="21" spans="1:7" ht="12.6" customHeight="1">
      <c r="A21" s="52" t="s">
        <v>513</v>
      </c>
      <c r="B21" s="13" t="s">
        <v>3152</v>
      </c>
      <c r="C21" s="108">
        <v>341</v>
      </c>
      <c r="D21" s="168">
        <v>885.90422000000001</v>
      </c>
      <c r="E21" s="168">
        <v>6870.8461899999938</v>
      </c>
      <c r="F21" s="168">
        <f t="shared" si="0"/>
        <v>7.7557438319912215</v>
      </c>
      <c r="G21" s="3"/>
    </row>
    <row r="22" spans="1:7" ht="12.6" customHeight="1">
      <c r="A22" s="52" t="s">
        <v>514</v>
      </c>
      <c r="B22" s="13" t="s">
        <v>329</v>
      </c>
      <c r="C22" s="108">
        <v>317</v>
      </c>
      <c r="D22" s="168">
        <v>1768.9293999999995</v>
      </c>
      <c r="E22" s="168">
        <v>7356.7874780000002</v>
      </c>
      <c r="F22" s="168">
        <f t="shared" si="0"/>
        <v>4.1588926488530307</v>
      </c>
      <c r="G22" s="3"/>
    </row>
    <row r="23" spans="1:7" ht="12.6" customHeight="1">
      <c r="A23" s="52" t="s">
        <v>2452</v>
      </c>
      <c r="B23" s="13" t="s">
        <v>330</v>
      </c>
      <c r="C23" s="108">
        <v>222</v>
      </c>
      <c r="D23" s="168">
        <v>24468.707499999993</v>
      </c>
      <c r="E23" s="168">
        <v>18966.807280000001</v>
      </c>
      <c r="F23" s="168">
        <f t="shared" si="0"/>
        <v>0.77514544975454902</v>
      </c>
      <c r="G23" s="3"/>
    </row>
    <row r="24" spans="1:7" ht="12.6" customHeight="1">
      <c r="A24" s="52" t="s">
        <v>2810</v>
      </c>
      <c r="B24" s="13" t="s">
        <v>369</v>
      </c>
      <c r="C24" s="108">
        <v>183</v>
      </c>
      <c r="D24" s="168">
        <v>394.02319999999997</v>
      </c>
      <c r="E24" s="168">
        <v>1484.4974759999996</v>
      </c>
      <c r="F24" s="168">
        <f t="shared" si="0"/>
        <v>3.7675382464788867</v>
      </c>
      <c r="G24" s="3"/>
    </row>
    <row r="25" spans="1:7" ht="12.6" customHeight="1">
      <c r="A25" s="52" t="s">
        <v>2811</v>
      </c>
      <c r="B25" s="13" t="s">
        <v>370</v>
      </c>
      <c r="C25" s="108">
        <v>572</v>
      </c>
      <c r="D25" s="168">
        <v>798.67643999999973</v>
      </c>
      <c r="E25" s="168">
        <v>3978.2357913999999</v>
      </c>
      <c r="F25" s="168">
        <f t="shared" si="0"/>
        <v>4.981035613620957</v>
      </c>
      <c r="G25" s="3"/>
    </row>
    <row r="26" spans="1:7" ht="12.6" customHeight="1">
      <c r="A26" s="52" t="s">
        <v>2453</v>
      </c>
      <c r="B26" s="13" t="s">
        <v>371</v>
      </c>
      <c r="C26" s="108">
        <v>594</v>
      </c>
      <c r="D26" s="168">
        <v>1682.0556299999987</v>
      </c>
      <c r="E26" s="168">
        <v>9758.0913448999909</v>
      </c>
      <c r="F26" s="168">
        <f t="shared" si="0"/>
        <v>5.8012893098547513</v>
      </c>
      <c r="G26" s="3"/>
    </row>
    <row r="27" spans="1:7" ht="12.6" customHeight="1">
      <c r="A27" s="52" t="s">
        <v>394</v>
      </c>
      <c r="B27" s="13" t="s">
        <v>372</v>
      </c>
      <c r="C27" s="108">
        <v>804</v>
      </c>
      <c r="D27" s="168">
        <v>2238.9548500000037</v>
      </c>
      <c r="E27" s="168">
        <v>19890.811894299994</v>
      </c>
      <c r="F27" s="168">
        <f t="shared" si="0"/>
        <v>8.8839718649529544</v>
      </c>
      <c r="G27" s="3"/>
    </row>
    <row r="28" spans="1:7" ht="12.6" customHeight="1">
      <c r="A28" s="52" t="s">
        <v>2454</v>
      </c>
      <c r="B28" s="13" t="s">
        <v>373</v>
      </c>
      <c r="C28" s="108">
        <v>1229</v>
      </c>
      <c r="D28" s="168">
        <v>3059.0158159999996</v>
      </c>
      <c r="E28" s="168">
        <v>16195.756262100023</v>
      </c>
      <c r="F28" s="168">
        <f t="shared" si="0"/>
        <v>5.2944336467268611</v>
      </c>
      <c r="G28" s="3"/>
    </row>
    <row r="29" spans="1:7" ht="12.6" customHeight="1">
      <c r="A29" s="52" t="s">
        <v>396</v>
      </c>
      <c r="B29" s="13" t="s">
        <v>374</v>
      </c>
      <c r="C29" s="108">
        <v>583</v>
      </c>
      <c r="D29" s="168">
        <v>1165.3452300000006</v>
      </c>
      <c r="E29" s="168">
        <v>2302.4087826</v>
      </c>
      <c r="F29" s="168">
        <f t="shared" si="0"/>
        <v>1.9757310737866056</v>
      </c>
      <c r="G29" s="3"/>
    </row>
    <row r="30" spans="1:7" ht="12.6" customHeight="1">
      <c r="A30" s="52" t="s">
        <v>2865</v>
      </c>
      <c r="B30" s="13" t="s">
        <v>375</v>
      </c>
      <c r="C30" s="108">
        <v>445</v>
      </c>
      <c r="D30" s="168">
        <v>821.89670999999885</v>
      </c>
      <c r="E30" s="168">
        <v>1681.5960610000009</v>
      </c>
      <c r="F30" s="168">
        <f t="shared" si="0"/>
        <v>2.0459943938697642</v>
      </c>
      <c r="G30" s="3"/>
    </row>
    <row r="31" spans="1:7" ht="12.6" customHeight="1">
      <c r="A31" s="52" t="s">
        <v>2860</v>
      </c>
      <c r="B31" s="13" t="s">
        <v>376</v>
      </c>
      <c r="C31" s="108">
        <v>254</v>
      </c>
      <c r="D31" s="168">
        <v>588.52938000000029</v>
      </c>
      <c r="E31" s="168">
        <v>1772.1980357000002</v>
      </c>
      <c r="F31" s="168">
        <f t="shared" si="0"/>
        <v>3.0112312076926377</v>
      </c>
      <c r="G31" s="3"/>
    </row>
    <row r="32" spans="1:7" ht="12.6" customHeight="1">
      <c r="A32" s="52" t="s">
        <v>2862</v>
      </c>
      <c r="B32" s="13" t="s">
        <v>377</v>
      </c>
      <c r="C32" s="108">
        <v>318</v>
      </c>
      <c r="D32" s="168">
        <v>8041.201305999999</v>
      </c>
      <c r="E32" s="168">
        <v>24167.421341999994</v>
      </c>
      <c r="F32" s="168">
        <f t="shared" si="0"/>
        <v>3.0054491141724435</v>
      </c>
      <c r="G32" s="3"/>
    </row>
    <row r="33" spans="1:7" ht="12.6" customHeight="1">
      <c r="A33" s="52" t="s">
        <v>2866</v>
      </c>
      <c r="B33" s="13" t="s">
        <v>378</v>
      </c>
      <c r="C33" s="108">
        <v>768</v>
      </c>
      <c r="D33" s="168">
        <v>20449.258520000003</v>
      </c>
      <c r="E33" s="168">
        <v>37958.959075304905</v>
      </c>
      <c r="F33" s="168">
        <f t="shared" si="0"/>
        <v>1.8562511221705118</v>
      </c>
      <c r="G33" s="3"/>
    </row>
    <row r="34" spans="1:7" ht="12.6" customHeight="1">
      <c r="A34" s="52" t="s">
        <v>3255</v>
      </c>
      <c r="B34" s="13" t="s">
        <v>379</v>
      </c>
      <c r="C34" s="108">
        <v>145</v>
      </c>
      <c r="D34" s="168">
        <v>344.97231000000005</v>
      </c>
      <c r="E34" s="168">
        <v>1421.2834590000011</v>
      </c>
      <c r="F34" s="168">
        <f t="shared" si="0"/>
        <v>4.1199928742106895</v>
      </c>
      <c r="G34" s="3"/>
    </row>
    <row r="35" spans="1:7" ht="12.6" customHeight="1">
      <c r="A35" s="52" t="s">
        <v>3257</v>
      </c>
      <c r="B35" s="13" t="s">
        <v>380</v>
      </c>
      <c r="C35" s="108">
        <v>286</v>
      </c>
      <c r="D35" s="168">
        <v>2314.8939100000021</v>
      </c>
      <c r="E35" s="168">
        <v>2815.1027609999992</v>
      </c>
      <c r="F35" s="168">
        <f t="shared" si="0"/>
        <v>1.2160828402714994</v>
      </c>
      <c r="G35" s="3"/>
    </row>
    <row r="36" spans="1:7" ht="12.6" customHeight="1">
      <c r="A36" s="52" t="s">
        <v>3259</v>
      </c>
      <c r="B36" s="13" t="s">
        <v>381</v>
      </c>
      <c r="C36" s="108">
        <v>200</v>
      </c>
      <c r="D36" s="168">
        <v>314.18825000000004</v>
      </c>
      <c r="E36" s="168">
        <v>5724.546510000001</v>
      </c>
      <c r="F36" s="168">
        <f t="shared" si="0"/>
        <v>18.220116474756775</v>
      </c>
      <c r="G36" s="3"/>
    </row>
    <row r="37" spans="1:7" ht="12.6" customHeight="1">
      <c r="A37" s="52" t="s">
        <v>3261</v>
      </c>
      <c r="B37" s="13" t="s">
        <v>382</v>
      </c>
      <c r="C37" s="108">
        <v>179</v>
      </c>
      <c r="D37" s="168">
        <v>215.15118000000004</v>
      </c>
      <c r="E37" s="168">
        <v>6379.8146529000023</v>
      </c>
      <c r="F37" s="168">
        <f t="shared" si="0"/>
        <v>29.652705845722068</v>
      </c>
      <c r="G37" s="3"/>
    </row>
    <row r="38" spans="1:7" ht="12.6" customHeight="1">
      <c r="A38" s="52" t="s">
        <v>3263</v>
      </c>
      <c r="B38" s="13" t="s">
        <v>383</v>
      </c>
      <c r="C38" s="108">
        <v>425</v>
      </c>
      <c r="D38" s="168">
        <v>3017.8057599999993</v>
      </c>
      <c r="E38" s="168">
        <v>6921.7959462000063</v>
      </c>
      <c r="F38" s="168">
        <f t="shared" si="0"/>
        <v>2.2936519102541602</v>
      </c>
      <c r="G38" s="3"/>
    </row>
    <row r="39" spans="1:7" ht="12.6" customHeight="1">
      <c r="A39" s="52" t="s">
        <v>3265</v>
      </c>
      <c r="B39" s="13" t="s">
        <v>384</v>
      </c>
      <c r="C39" s="108">
        <v>407</v>
      </c>
      <c r="D39" s="168">
        <v>5454.2848300000014</v>
      </c>
      <c r="E39" s="168">
        <v>5383.0913537499955</v>
      </c>
      <c r="F39" s="168">
        <f t="shared" si="0"/>
        <v>0.98694723901135062</v>
      </c>
      <c r="G39" s="3"/>
    </row>
    <row r="40" spans="1:7" ht="12.6" customHeight="1">
      <c r="A40" s="52" t="s">
        <v>3267</v>
      </c>
      <c r="B40" s="13" t="s">
        <v>385</v>
      </c>
      <c r="C40" s="108">
        <v>268</v>
      </c>
      <c r="D40" s="168">
        <v>6298.2789999999986</v>
      </c>
      <c r="E40" s="168">
        <v>13452.484892000002</v>
      </c>
      <c r="F40" s="168">
        <f t="shared" si="0"/>
        <v>2.1358985354570676</v>
      </c>
      <c r="G40" s="3"/>
    </row>
    <row r="41" spans="1:7" ht="12.6" customHeight="1">
      <c r="A41" s="52" t="s">
        <v>4707</v>
      </c>
      <c r="B41" s="13" t="s">
        <v>171</v>
      </c>
      <c r="C41" s="108">
        <v>230</v>
      </c>
      <c r="D41" s="168">
        <v>360.82607000000002</v>
      </c>
      <c r="E41" s="168">
        <v>1019.4631791</v>
      </c>
      <c r="F41" s="168">
        <f t="shared" si="0"/>
        <v>2.8253589855633212</v>
      </c>
      <c r="G41" s="3"/>
    </row>
    <row r="42" spans="1:7" ht="12.6" customHeight="1">
      <c r="A42" s="52" t="s">
        <v>4709</v>
      </c>
      <c r="B42" s="13" t="s">
        <v>172</v>
      </c>
      <c r="C42" s="108">
        <v>233</v>
      </c>
      <c r="D42" s="168">
        <v>643.80267999999967</v>
      </c>
      <c r="E42" s="168">
        <v>1517.5670733000002</v>
      </c>
      <c r="F42" s="168">
        <f t="shared" si="0"/>
        <v>2.3571928487467635</v>
      </c>
      <c r="G42" s="3"/>
    </row>
    <row r="43" spans="1:7" ht="12.6" customHeight="1">
      <c r="A43" s="52" t="s">
        <v>4711</v>
      </c>
      <c r="B43" s="13" t="s">
        <v>173</v>
      </c>
      <c r="C43" s="108">
        <v>241</v>
      </c>
      <c r="D43" s="168">
        <v>1327.9922999999999</v>
      </c>
      <c r="E43" s="168">
        <v>6033.9750781999992</v>
      </c>
      <c r="F43" s="168">
        <f t="shared" si="0"/>
        <v>4.5436822775252539</v>
      </c>
      <c r="G43" s="3"/>
    </row>
    <row r="44" spans="1:7" ht="12.6" customHeight="1">
      <c r="A44" s="52" t="s">
        <v>4713</v>
      </c>
      <c r="B44" s="13" t="s">
        <v>174</v>
      </c>
      <c r="C44" s="108">
        <v>154</v>
      </c>
      <c r="D44" s="168">
        <v>311.10991999999982</v>
      </c>
      <c r="E44" s="168">
        <v>2068.3449479999999</v>
      </c>
      <c r="F44" s="168">
        <f t="shared" si="0"/>
        <v>6.6482770719750794</v>
      </c>
      <c r="G44" s="3"/>
    </row>
    <row r="45" spans="1:7" ht="12.6" customHeight="1">
      <c r="A45" s="52" t="s">
        <v>75</v>
      </c>
      <c r="B45" s="13" t="s">
        <v>175</v>
      </c>
      <c r="C45" s="108">
        <v>421</v>
      </c>
      <c r="D45" s="168">
        <v>3872.9282900000017</v>
      </c>
      <c r="E45" s="168">
        <v>8576.0448461999822</v>
      </c>
      <c r="F45" s="168">
        <f t="shared" si="0"/>
        <v>2.214356735791764</v>
      </c>
      <c r="G45" s="3"/>
    </row>
    <row r="46" spans="1:7" ht="12.6" customHeight="1">
      <c r="A46" s="52" t="s">
        <v>77</v>
      </c>
      <c r="B46" s="13" t="s">
        <v>2131</v>
      </c>
      <c r="C46" s="108">
        <v>180</v>
      </c>
      <c r="D46" s="168">
        <v>171.75449999999992</v>
      </c>
      <c r="E46" s="168">
        <v>1235.5151799999996</v>
      </c>
      <c r="F46" s="168">
        <f t="shared" si="0"/>
        <v>7.1934952504883434</v>
      </c>
      <c r="G46" s="3"/>
    </row>
    <row r="47" spans="1:7" ht="12.6" customHeight="1">
      <c r="A47" s="52" t="s">
        <v>79</v>
      </c>
      <c r="B47" s="13" t="s">
        <v>2132</v>
      </c>
      <c r="C47" s="108">
        <v>173</v>
      </c>
      <c r="D47" s="168">
        <v>273.22689999999972</v>
      </c>
      <c r="E47" s="168">
        <v>1127.9366609999995</v>
      </c>
      <c r="F47" s="168">
        <f t="shared" si="0"/>
        <v>4.1282050230046918</v>
      </c>
      <c r="G47" s="3"/>
    </row>
    <row r="48" spans="1:7" ht="12.6" customHeight="1">
      <c r="A48" s="52" t="s">
        <v>1101</v>
      </c>
      <c r="B48" s="13" t="s">
        <v>2133</v>
      </c>
      <c r="C48" s="108">
        <v>244</v>
      </c>
      <c r="D48" s="168">
        <v>8347.1226300000017</v>
      </c>
      <c r="E48" s="168">
        <v>28458.477463799973</v>
      </c>
      <c r="F48" s="168">
        <f t="shared" si="0"/>
        <v>3.4093757484188258</v>
      </c>
      <c r="G48" s="3"/>
    </row>
    <row r="49" spans="1:7" ht="12.6" customHeight="1">
      <c r="A49" s="52" t="s">
        <v>1103</v>
      </c>
      <c r="B49" s="13" t="s">
        <v>692</v>
      </c>
      <c r="C49" s="108">
        <v>221</v>
      </c>
      <c r="D49" s="168">
        <v>372.35637999999994</v>
      </c>
      <c r="E49" s="168">
        <v>1453.0184645999998</v>
      </c>
      <c r="F49" s="168">
        <f t="shared" si="0"/>
        <v>3.9022252407760543</v>
      </c>
      <c r="G49" s="3"/>
    </row>
    <row r="50" spans="1:7" ht="12.6" customHeight="1">
      <c r="A50" s="52" t="s">
        <v>1105</v>
      </c>
      <c r="B50" s="13" t="s">
        <v>3161</v>
      </c>
      <c r="C50" s="108">
        <v>196</v>
      </c>
      <c r="D50" s="168">
        <v>928.3137999999999</v>
      </c>
      <c r="E50" s="168">
        <v>4001.1430930000006</v>
      </c>
      <c r="F50" s="168">
        <f t="shared" si="0"/>
        <v>4.3101191569057802</v>
      </c>
      <c r="G50" s="3"/>
    </row>
    <row r="51" spans="1:7" ht="12.6" customHeight="1">
      <c r="A51" s="52" t="s">
        <v>1699</v>
      </c>
      <c r="B51" s="13" t="s">
        <v>693</v>
      </c>
      <c r="C51" s="108">
        <v>315</v>
      </c>
      <c r="D51" s="168">
        <v>493.31717000000003</v>
      </c>
      <c r="E51" s="168">
        <v>6438.8845899999969</v>
      </c>
      <c r="F51" s="168">
        <f t="shared" si="0"/>
        <v>13.052220724447917</v>
      </c>
      <c r="G51" s="3"/>
    </row>
    <row r="52" spans="1:7" ht="12.6" customHeight="1">
      <c r="A52" s="52" t="s">
        <v>1701</v>
      </c>
      <c r="B52" s="13" t="s">
        <v>694</v>
      </c>
      <c r="C52" s="108">
        <v>108</v>
      </c>
      <c r="D52" s="168">
        <v>431.14620000000002</v>
      </c>
      <c r="E52" s="168">
        <v>2942.3067050000009</v>
      </c>
      <c r="F52" s="168">
        <f t="shared" si="0"/>
        <v>6.8243827847723129</v>
      </c>
      <c r="G52" s="3"/>
    </row>
    <row r="53" spans="1:7">
      <c r="A53" s="52"/>
      <c r="B53" s="13" t="s">
        <v>499</v>
      </c>
      <c r="C53" s="28">
        <f>SUM(C6:C52)</f>
        <v>17595</v>
      </c>
      <c r="D53" s="124">
        <f>SUM(D6:D52)</f>
        <v>164293.34735882003</v>
      </c>
      <c r="E53" s="124">
        <f>SUM(E6:E52)</f>
        <v>503376.73354412889</v>
      </c>
      <c r="F53" s="168">
        <f t="shared" si="0"/>
        <v>3.0638899361198346</v>
      </c>
      <c r="G53" s="3"/>
    </row>
    <row r="54" spans="1:7">
      <c r="A54" s="54"/>
      <c r="B54" s="8"/>
      <c r="C54" s="55"/>
      <c r="D54" s="56"/>
      <c r="E54" s="56"/>
      <c r="F54" s="56"/>
      <c r="G54" s="3"/>
    </row>
    <row r="55" spans="1:7">
      <c r="A55" s="54"/>
      <c r="B55" s="8"/>
      <c r="C55" s="55"/>
      <c r="D55" s="56"/>
      <c r="E55" s="56"/>
      <c r="F55" s="56"/>
      <c r="G55" s="3"/>
    </row>
    <row r="56" spans="1:7">
      <c r="A56" s="54"/>
      <c r="B56" s="8"/>
      <c r="C56" s="55"/>
      <c r="D56" s="56"/>
      <c r="E56" s="56"/>
      <c r="F56" s="56"/>
      <c r="G56" s="3"/>
    </row>
    <row r="57" spans="1:7">
      <c r="A57" s="54"/>
      <c r="B57" s="8"/>
      <c r="C57" s="55"/>
      <c r="D57" s="56"/>
      <c r="E57" s="56"/>
      <c r="F57" s="56"/>
      <c r="G57" s="3"/>
    </row>
    <row r="58" spans="1:7">
      <c r="A58" s="54"/>
      <c r="B58" s="8"/>
      <c r="C58" s="55"/>
      <c r="D58" s="56"/>
      <c r="E58" s="56"/>
      <c r="F58" s="56"/>
      <c r="G58" s="3"/>
    </row>
    <row r="59" spans="1:7">
      <c r="A59" s="54"/>
      <c r="B59" s="8"/>
      <c r="C59" s="55"/>
      <c r="D59" s="56"/>
      <c r="E59" s="56"/>
      <c r="F59" s="56"/>
      <c r="G59" s="3"/>
    </row>
    <row r="60" spans="1:7">
      <c r="A60" s="54"/>
      <c r="B60" s="8"/>
      <c r="C60" s="55"/>
      <c r="D60" s="56"/>
      <c r="E60" s="56"/>
      <c r="F60" s="56"/>
      <c r="G60" s="3"/>
    </row>
    <row r="61" spans="1:7">
      <c r="A61" s="54"/>
      <c r="B61" s="8"/>
      <c r="C61" s="55"/>
      <c r="D61" s="56"/>
      <c r="E61" s="56"/>
      <c r="F61" s="56"/>
      <c r="G61" s="3"/>
    </row>
    <row r="62" spans="1:7">
      <c r="A62" s="54"/>
      <c r="B62" s="8"/>
      <c r="C62" s="55"/>
      <c r="D62" s="56"/>
      <c r="E62" s="56"/>
      <c r="F62" s="56"/>
      <c r="G62" s="3"/>
    </row>
    <row r="63" spans="1:7">
      <c r="A63" s="54"/>
      <c r="B63" s="8"/>
      <c r="C63" s="55"/>
      <c r="D63" s="56"/>
      <c r="E63" s="56"/>
      <c r="F63" s="56"/>
      <c r="G63" s="3"/>
    </row>
    <row r="64" spans="1:7">
      <c r="A64" s="54"/>
      <c r="B64" s="8"/>
      <c r="C64" s="55"/>
      <c r="D64" s="56"/>
      <c r="E64" s="56"/>
      <c r="F64" s="56"/>
      <c r="G64" s="3"/>
    </row>
    <row r="65" spans="1:7">
      <c r="A65" s="54"/>
      <c r="B65" s="8"/>
      <c r="C65" s="55"/>
      <c r="D65" s="56"/>
      <c r="E65" s="56"/>
      <c r="F65" s="56"/>
      <c r="G65" s="3"/>
    </row>
    <row r="66" spans="1:7">
      <c r="A66" s="54"/>
      <c r="B66" s="8"/>
      <c r="C66" s="55"/>
      <c r="D66" s="56"/>
      <c r="E66" s="56"/>
      <c r="F66" s="56"/>
      <c r="G66" s="3"/>
    </row>
    <row r="67" spans="1:7">
      <c r="A67" s="54"/>
      <c r="B67" s="8"/>
      <c r="C67" s="55"/>
      <c r="D67" s="56"/>
      <c r="E67" s="56"/>
      <c r="F67" s="56"/>
      <c r="G67" s="3"/>
    </row>
    <row r="68" spans="1:7">
      <c r="A68" s="54"/>
      <c r="B68" s="8"/>
      <c r="C68" s="55"/>
      <c r="D68" s="56"/>
      <c r="E68" s="56"/>
      <c r="F68" s="56"/>
      <c r="G68" s="3"/>
    </row>
    <row r="69" spans="1:7">
      <c r="A69" s="54"/>
      <c r="B69" s="8"/>
      <c r="C69" s="55"/>
      <c r="D69" s="56"/>
      <c r="E69" s="56"/>
      <c r="F69" s="56"/>
      <c r="G69" s="3"/>
    </row>
    <row r="70" spans="1:7">
      <c r="A70" s="54"/>
      <c r="B70" s="8"/>
      <c r="C70" s="55"/>
      <c r="D70" s="56"/>
      <c r="E70" s="56"/>
      <c r="F70" s="56"/>
      <c r="G70" s="3"/>
    </row>
    <row r="71" spans="1:7">
      <c r="A71" s="54"/>
      <c r="B71" s="8"/>
      <c r="C71" s="55"/>
      <c r="D71" s="56"/>
      <c r="E71" s="56"/>
      <c r="F71" s="56"/>
      <c r="G71" s="3"/>
    </row>
    <row r="72" spans="1:7">
      <c r="A72" s="54"/>
      <c r="B72" s="8"/>
      <c r="C72" s="55"/>
      <c r="D72" s="56"/>
      <c r="E72" s="56"/>
      <c r="F72" s="56"/>
      <c r="G72" s="3"/>
    </row>
    <row r="73" spans="1:7">
      <c r="A73" s="54"/>
      <c r="B73" s="8"/>
      <c r="C73" s="55"/>
      <c r="D73" s="56"/>
      <c r="E73" s="56"/>
      <c r="F73" s="56"/>
      <c r="G73" s="3"/>
    </row>
    <row r="74" spans="1:7">
      <c r="A74" s="54"/>
      <c r="B74" s="8"/>
      <c r="C74" s="55"/>
      <c r="D74" s="56"/>
      <c r="E74" s="56"/>
      <c r="F74" s="56"/>
      <c r="G74" s="3"/>
    </row>
    <row r="75" spans="1:7">
      <c r="A75" s="54"/>
      <c r="B75" s="8"/>
      <c r="C75" s="55"/>
      <c r="D75" s="56"/>
      <c r="E75" s="56"/>
      <c r="F75" s="56"/>
      <c r="G75" s="3"/>
    </row>
    <row r="76" spans="1:7">
      <c r="A76" s="54"/>
      <c r="B76" s="8"/>
      <c r="C76" s="55"/>
      <c r="D76" s="56"/>
      <c r="E76" s="56"/>
      <c r="F76" s="56"/>
      <c r="G76" s="3"/>
    </row>
    <row r="77" spans="1:7">
      <c r="A77" s="54"/>
      <c r="B77" s="8"/>
      <c r="C77" s="55"/>
      <c r="D77" s="56"/>
      <c r="E77" s="56"/>
      <c r="F77" s="56"/>
      <c r="G77" s="3"/>
    </row>
    <row r="78" spans="1:7">
      <c r="A78" s="54"/>
      <c r="B78" s="8"/>
      <c r="C78" s="55"/>
      <c r="D78" s="56"/>
      <c r="E78" s="56"/>
      <c r="F78" s="56"/>
      <c r="G78" s="3"/>
    </row>
    <row r="79" spans="1:7">
      <c r="A79" s="54"/>
      <c r="B79" s="8"/>
      <c r="C79" s="55"/>
      <c r="D79" s="56"/>
      <c r="E79" s="56"/>
      <c r="F79" s="56"/>
      <c r="G79" s="3"/>
    </row>
    <row r="80" spans="1:7">
      <c r="A80" s="54"/>
      <c r="B80" s="8"/>
      <c r="C80" s="55"/>
      <c r="D80" s="56"/>
      <c r="E80" s="56"/>
      <c r="F80" s="56"/>
      <c r="G80" s="3"/>
    </row>
    <row r="81" spans="1:7">
      <c r="A81" s="54"/>
      <c r="B81" s="8"/>
      <c r="C81" s="55"/>
      <c r="D81" s="56"/>
      <c r="E81" s="56"/>
      <c r="F81" s="56"/>
      <c r="G81" s="3"/>
    </row>
    <row r="82" spans="1:7">
      <c r="A82" s="54"/>
      <c r="B82" s="8"/>
      <c r="C82" s="55"/>
      <c r="D82" s="56"/>
      <c r="E82" s="56"/>
      <c r="F82" s="56"/>
      <c r="G82" s="3"/>
    </row>
    <row r="83" spans="1:7">
      <c r="A83" s="54"/>
      <c r="B83" s="8"/>
      <c r="C83" s="55"/>
      <c r="D83" s="56"/>
      <c r="E83" s="56"/>
      <c r="F83" s="56"/>
      <c r="G83" s="3"/>
    </row>
    <row r="84" spans="1:7">
      <c r="A84" s="54"/>
      <c r="B84" s="8"/>
      <c r="C84" s="55"/>
      <c r="D84" s="56"/>
      <c r="E84" s="56"/>
      <c r="F84" s="56"/>
      <c r="G84" s="3"/>
    </row>
    <row r="85" spans="1:7">
      <c r="A85" s="54"/>
      <c r="B85" s="8"/>
      <c r="C85" s="55"/>
      <c r="D85" s="56"/>
      <c r="E85" s="56"/>
      <c r="F85" s="56"/>
      <c r="G85" s="3"/>
    </row>
    <row r="86" spans="1:7">
      <c r="A86" s="54"/>
      <c r="B86" s="8"/>
      <c r="C86" s="55"/>
      <c r="D86" s="56"/>
      <c r="E86" s="56"/>
      <c r="F86" s="56"/>
      <c r="G86" s="3"/>
    </row>
    <row r="87" spans="1:7">
      <c r="A87" s="54"/>
      <c r="B87" s="8"/>
      <c r="C87" s="55"/>
      <c r="D87" s="56"/>
      <c r="E87" s="56"/>
      <c r="F87" s="56"/>
      <c r="G87" s="3"/>
    </row>
    <row r="88" spans="1:7">
      <c r="A88" s="54"/>
      <c r="B88" s="8"/>
      <c r="C88" s="55"/>
      <c r="D88" s="56"/>
      <c r="E88" s="56"/>
      <c r="F88" s="56"/>
      <c r="G88" s="3"/>
    </row>
    <row r="89" spans="1:7">
      <c r="A89" s="54"/>
      <c r="B89" s="8"/>
      <c r="C89" s="55"/>
      <c r="D89" s="56"/>
      <c r="E89" s="56"/>
      <c r="F89" s="56"/>
      <c r="G89" s="3"/>
    </row>
    <row r="90" spans="1:7">
      <c r="A90" s="54"/>
      <c r="B90" s="8"/>
      <c r="C90" s="55"/>
      <c r="D90" s="56"/>
      <c r="E90" s="56"/>
      <c r="F90" s="56"/>
      <c r="G90" s="3"/>
    </row>
    <row r="91" spans="1:7">
      <c r="A91" s="54"/>
      <c r="B91" s="8"/>
      <c r="C91" s="55"/>
      <c r="D91" s="56"/>
      <c r="E91" s="56"/>
      <c r="F91" s="56"/>
      <c r="G91" s="3"/>
    </row>
    <row r="92" spans="1:7">
      <c r="A92" s="54"/>
      <c r="B92" s="8"/>
      <c r="C92" s="55"/>
      <c r="D92" s="56"/>
      <c r="E92" s="56"/>
      <c r="F92" s="56"/>
      <c r="G92" s="3"/>
    </row>
    <row r="93" spans="1:7">
      <c r="A93" s="54"/>
      <c r="B93" s="8"/>
      <c r="C93" s="55"/>
      <c r="D93" s="56"/>
      <c r="E93" s="56"/>
      <c r="F93" s="56"/>
      <c r="G93" s="3"/>
    </row>
    <row r="94" spans="1:7">
      <c r="A94" s="54"/>
      <c r="B94" s="8"/>
      <c r="C94" s="55"/>
      <c r="D94" s="56"/>
      <c r="E94" s="56"/>
      <c r="F94" s="56"/>
      <c r="G94" s="3"/>
    </row>
    <row r="95" spans="1:7">
      <c r="A95" s="54"/>
      <c r="B95" s="8"/>
      <c r="C95" s="55"/>
      <c r="D95" s="56"/>
      <c r="E95" s="56"/>
      <c r="F95" s="56"/>
      <c r="G95" s="3"/>
    </row>
    <row r="96" spans="1:7">
      <c r="A96" s="54"/>
      <c r="B96" s="8"/>
      <c r="C96" s="55"/>
      <c r="D96" s="56"/>
      <c r="E96" s="56"/>
      <c r="F96" s="56"/>
      <c r="G96" s="3"/>
    </row>
    <row r="97" spans="1:7">
      <c r="A97" s="54"/>
      <c r="B97" s="8"/>
      <c r="C97" s="55"/>
      <c r="D97" s="56"/>
      <c r="E97" s="56"/>
      <c r="F97" s="56"/>
      <c r="G97" s="3"/>
    </row>
    <row r="98" spans="1:7">
      <c r="A98" s="54"/>
      <c r="B98" s="8"/>
      <c r="C98" s="55"/>
      <c r="D98" s="56"/>
      <c r="E98" s="56"/>
      <c r="F98" s="56"/>
      <c r="G98" s="3"/>
    </row>
    <row r="99" spans="1:7">
      <c r="A99" s="54"/>
      <c r="B99" s="8"/>
      <c r="C99" s="55"/>
      <c r="D99" s="56"/>
      <c r="E99" s="56"/>
      <c r="F99" s="56"/>
      <c r="G99" s="3"/>
    </row>
    <row r="100" spans="1:7">
      <c r="A100" s="54"/>
      <c r="B100" s="8"/>
      <c r="C100" s="55"/>
      <c r="D100" s="56"/>
      <c r="E100" s="56"/>
      <c r="F100" s="56"/>
      <c r="G100" s="3"/>
    </row>
    <row r="101" spans="1:7">
      <c r="A101" s="54"/>
      <c r="B101" s="8"/>
      <c r="C101" s="55"/>
      <c r="D101" s="56"/>
      <c r="E101" s="56"/>
      <c r="F101" s="56"/>
      <c r="G101" s="3"/>
    </row>
    <row r="102" spans="1:7">
      <c r="A102" s="57"/>
      <c r="B102" s="8"/>
      <c r="C102" s="55"/>
      <c r="D102" s="56"/>
      <c r="E102" s="56"/>
      <c r="F102" s="56"/>
      <c r="G102" s="3"/>
    </row>
    <row r="103" spans="1:7">
      <c r="A103" s="57"/>
      <c r="B103" s="9"/>
      <c r="C103" s="58"/>
      <c r="D103" s="59"/>
      <c r="E103" s="59"/>
      <c r="F103" s="59"/>
      <c r="G103" s="8"/>
    </row>
    <row r="104" spans="1:7">
      <c r="A104" s="57"/>
      <c r="B104" s="9"/>
      <c r="C104" s="41"/>
      <c r="D104" s="46"/>
      <c r="E104" s="46"/>
      <c r="F104" s="41"/>
      <c r="G104" s="8"/>
    </row>
    <row r="105" spans="1:7">
      <c r="A105" s="57"/>
      <c r="B105" s="9"/>
      <c r="C105" s="41"/>
      <c r="D105" s="46"/>
      <c r="E105" s="46"/>
      <c r="F105" s="41"/>
      <c r="G105" s="3"/>
    </row>
    <row r="106" spans="1:7">
      <c r="A106" s="57"/>
      <c r="B106" s="9"/>
      <c r="C106" s="58"/>
      <c r="D106" s="46"/>
      <c r="E106" s="46"/>
      <c r="F106" s="41"/>
      <c r="G106" s="3"/>
    </row>
    <row r="107" spans="1:7">
      <c r="A107" s="57"/>
      <c r="B107" s="9"/>
      <c r="C107" s="41"/>
      <c r="D107" s="46"/>
      <c r="E107" s="46"/>
      <c r="F107" s="41"/>
      <c r="G107" s="3"/>
    </row>
    <row r="108" spans="1:7">
      <c r="A108" s="87"/>
      <c r="B108" s="8"/>
      <c r="C108" s="41"/>
      <c r="D108" s="46"/>
      <c r="E108" s="46"/>
      <c r="F108" s="41"/>
    </row>
    <row r="109" spans="1:7">
      <c r="A109" s="87"/>
      <c r="B109" s="8"/>
      <c r="C109" s="41"/>
      <c r="D109" s="46"/>
      <c r="E109" s="46"/>
      <c r="F109" s="41"/>
    </row>
    <row r="110" spans="1:7">
      <c r="A110" s="87"/>
      <c r="B110" s="8"/>
      <c r="C110" s="8"/>
      <c r="D110" s="80"/>
      <c r="E110" s="80"/>
      <c r="F110" s="8"/>
    </row>
    <row r="111" spans="1:7">
      <c r="A111" s="82"/>
      <c r="B111" s="82"/>
      <c r="C111" s="82"/>
      <c r="D111" s="84"/>
      <c r="E111" s="84"/>
      <c r="F111" s="82"/>
    </row>
    <row r="112" spans="1:7">
      <c r="D112" s="109"/>
      <c r="E112" s="109"/>
    </row>
    <row r="113" spans="3:5">
      <c r="D113" s="109"/>
      <c r="E113" s="109"/>
    </row>
    <row r="114" spans="3:5">
      <c r="D114" s="109"/>
      <c r="E114" s="109"/>
    </row>
    <row r="116" spans="3:5">
      <c r="C116" s="110"/>
      <c r="D116" s="110"/>
      <c r="E116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style="37" customWidth="1"/>
    <col min="2" max="2" width="11.25" style="37" customWidth="1"/>
    <col min="3" max="6" width="13.5" style="37" customWidth="1"/>
    <col min="7" max="16384" width="9" style="37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51" t="s">
        <v>1575</v>
      </c>
      <c r="B3" s="2"/>
      <c r="E3" s="3"/>
      <c r="F3" s="45"/>
      <c r="G3" s="3"/>
    </row>
    <row r="4" spans="1:7">
      <c r="A4" s="51"/>
      <c r="B4" s="2"/>
      <c r="E4" s="3"/>
      <c r="F4" s="45" t="s">
        <v>445</v>
      </c>
      <c r="G4" s="3"/>
    </row>
    <row r="5" spans="1:7" ht="12.6" customHeight="1">
      <c r="A5" s="204" t="s">
        <v>2183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3253</v>
      </c>
      <c r="B6" s="13" t="s">
        <v>1601</v>
      </c>
      <c r="C6" s="169">
        <v>445</v>
      </c>
      <c r="D6" s="168">
        <v>8569.4678300000069</v>
      </c>
      <c r="E6" s="168">
        <v>89497.079295000032</v>
      </c>
      <c r="F6" s="168">
        <f>E6/D6</f>
        <v>10.443714950616712</v>
      </c>
      <c r="G6" s="3"/>
    </row>
    <row r="7" spans="1:7" ht="12.6" customHeight="1">
      <c r="A7" s="52" t="s">
        <v>3254</v>
      </c>
      <c r="B7" s="13" t="s">
        <v>1602</v>
      </c>
      <c r="C7" s="169">
        <v>156</v>
      </c>
      <c r="D7" s="168">
        <v>7480.6956699999992</v>
      </c>
      <c r="E7" s="168">
        <v>29348.341220000002</v>
      </c>
      <c r="F7" s="168">
        <f t="shared" ref="F7:F53" si="0">E7/D7</f>
        <v>3.923210155132538</v>
      </c>
      <c r="G7" s="3"/>
    </row>
    <row r="8" spans="1:7" ht="12.6" customHeight="1">
      <c r="A8" s="52" t="s">
        <v>1992</v>
      </c>
      <c r="B8" s="13" t="s">
        <v>1603</v>
      </c>
      <c r="C8" s="169">
        <v>168</v>
      </c>
      <c r="D8" s="168">
        <v>329.84170999999981</v>
      </c>
      <c r="E8" s="168">
        <v>6412.8071359999985</v>
      </c>
      <c r="F8" s="168">
        <f t="shared" si="0"/>
        <v>19.442074612091972</v>
      </c>
      <c r="G8" s="3"/>
    </row>
    <row r="9" spans="1:7" ht="12.6" customHeight="1">
      <c r="A9" s="52" t="s">
        <v>1657</v>
      </c>
      <c r="B9" s="13" t="s">
        <v>1604</v>
      </c>
      <c r="C9" s="169">
        <v>113</v>
      </c>
      <c r="D9" s="168">
        <v>14412.1988</v>
      </c>
      <c r="E9" s="168">
        <v>24805.554262500009</v>
      </c>
      <c r="F9" s="168">
        <f t="shared" si="0"/>
        <v>1.7211498818972721</v>
      </c>
      <c r="G9" s="3"/>
    </row>
    <row r="10" spans="1:7" ht="12.6" customHeight="1">
      <c r="A10" s="52" t="s">
        <v>1605</v>
      </c>
      <c r="B10" s="13" t="s">
        <v>1606</v>
      </c>
      <c r="C10" s="169">
        <v>123</v>
      </c>
      <c r="D10" s="168">
        <v>5305.4060000000018</v>
      </c>
      <c r="E10" s="168">
        <v>18973.205699999988</v>
      </c>
      <c r="F10" s="168">
        <f t="shared" si="0"/>
        <v>3.5762024056217339</v>
      </c>
      <c r="G10" s="3"/>
    </row>
    <row r="11" spans="1:7" ht="12.6" customHeight="1">
      <c r="A11" s="52" t="s">
        <v>1607</v>
      </c>
      <c r="B11" s="13" t="s">
        <v>1608</v>
      </c>
      <c r="C11" s="169">
        <v>99</v>
      </c>
      <c r="D11" s="168">
        <v>351.75947000000019</v>
      </c>
      <c r="E11" s="168">
        <v>3748.994643</v>
      </c>
      <c r="F11" s="168">
        <f t="shared" si="0"/>
        <v>10.657835716548009</v>
      </c>
      <c r="G11" s="3"/>
    </row>
    <row r="12" spans="1:7" ht="12.6" customHeight="1">
      <c r="A12" s="52" t="s">
        <v>1609</v>
      </c>
      <c r="B12" s="13" t="s">
        <v>1610</v>
      </c>
      <c r="C12" s="169">
        <v>245</v>
      </c>
      <c r="D12" s="168">
        <v>25085.534220000001</v>
      </c>
      <c r="E12" s="168">
        <v>81021.1449976</v>
      </c>
      <c r="F12" s="168">
        <f t="shared" si="0"/>
        <v>3.2297954784237399</v>
      </c>
      <c r="G12" s="3"/>
    </row>
    <row r="13" spans="1:7" ht="12.6" customHeight="1">
      <c r="A13" s="52" t="s">
        <v>1993</v>
      </c>
      <c r="B13" s="13" t="s">
        <v>1611</v>
      </c>
      <c r="C13" s="169">
        <v>508</v>
      </c>
      <c r="D13" s="168">
        <v>2694.8799399999984</v>
      </c>
      <c r="E13" s="168">
        <v>14699.698334899998</v>
      </c>
      <c r="F13" s="168">
        <f t="shared" si="0"/>
        <v>5.4546765207284178</v>
      </c>
      <c r="G13" s="3"/>
    </row>
    <row r="14" spans="1:7" ht="12.6" customHeight="1">
      <c r="A14" s="52" t="s">
        <v>1612</v>
      </c>
      <c r="B14" s="13" t="s">
        <v>1613</v>
      </c>
      <c r="C14" s="169">
        <v>202</v>
      </c>
      <c r="D14" s="168">
        <v>732.47543999999994</v>
      </c>
      <c r="E14" s="168">
        <v>6108.1104191999975</v>
      </c>
      <c r="F14" s="168">
        <f t="shared" si="0"/>
        <v>8.3389968941484209</v>
      </c>
      <c r="G14" s="3"/>
    </row>
    <row r="15" spans="1:7" ht="12.6" customHeight="1">
      <c r="A15" s="52" t="s">
        <v>1614</v>
      </c>
      <c r="B15" s="13" t="s">
        <v>1615</v>
      </c>
      <c r="C15" s="169">
        <v>286</v>
      </c>
      <c r="D15" s="168">
        <v>601.95615500000008</v>
      </c>
      <c r="E15" s="168">
        <v>5537.2467225000009</v>
      </c>
      <c r="F15" s="168">
        <f t="shared" si="0"/>
        <v>9.1987542223901677</v>
      </c>
      <c r="G15" s="3"/>
    </row>
    <row r="16" spans="1:7" ht="12.6" customHeight="1">
      <c r="A16" s="52" t="s">
        <v>1616</v>
      </c>
      <c r="B16" s="13" t="s">
        <v>1617</v>
      </c>
      <c r="C16" s="169">
        <v>606</v>
      </c>
      <c r="D16" s="168">
        <v>2589.8483550000037</v>
      </c>
      <c r="E16" s="168">
        <v>23909.248923440024</v>
      </c>
      <c r="F16" s="168">
        <f t="shared" si="0"/>
        <v>9.2319107708682768</v>
      </c>
      <c r="G16" s="3"/>
    </row>
    <row r="17" spans="1:7" ht="12.6" customHeight="1">
      <c r="A17" s="52" t="s">
        <v>1618</v>
      </c>
      <c r="B17" s="13" t="s">
        <v>1619</v>
      </c>
      <c r="C17" s="169">
        <v>669</v>
      </c>
      <c r="D17" s="168">
        <v>42689.620650000033</v>
      </c>
      <c r="E17" s="168">
        <v>96897.758780200005</v>
      </c>
      <c r="F17" s="168">
        <f t="shared" si="0"/>
        <v>2.2698200945526539</v>
      </c>
      <c r="G17" s="3"/>
    </row>
    <row r="18" spans="1:7" ht="12.6" customHeight="1">
      <c r="A18" s="52" t="s">
        <v>1138</v>
      </c>
      <c r="B18" s="13" t="s">
        <v>1139</v>
      </c>
      <c r="C18" s="169">
        <v>102</v>
      </c>
      <c r="D18" s="168">
        <v>5734.6739499999976</v>
      </c>
      <c r="E18" s="168">
        <v>57147.389730999996</v>
      </c>
      <c r="F18" s="168">
        <f t="shared" si="0"/>
        <v>9.9652378198415299</v>
      </c>
      <c r="G18" s="3"/>
    </row>
    <row r="19" spans="1:7" ht="12.6" customHeight="1">
      <c r="A19" s="52" t="s">
        <v>1140</v>
      </c>
      <c r="B19" s="13" t="s">
        <v>1141</v>
      </c>
      <c r="C19" s="169">
        <v>403</v>
      </c>
      <c r="D19" s="168">
        <v>24874.106960000001</v>
      </c>
      <c r="E19" s="168">
        <v>75946.30456499994</v>
      </c>
      <c r="F19" s="168">
        <f t="shared" si="0"/>
        <v>3.0532273856958576</v>
      </c>
      <c r="G19" s="3"/>
    </row>
    <row r="20" spans="1:7" ht="12.6" customHeight="1">
      <c r="A20" s="52" t="s">
        <v>1142</v>
      </c>
      <c r="B20" s="13" t="s">
        <v>1143</v>
      </c>
      <c r="C20" s="169">
        <v>242</v>
      </c>
      <c r="D20" s="168">
        <v>12226.17737000001</v>
      </c>
      <c r="E20" s="168">
        <v>32482.87364299997</v>
      </c>
      <c r="F20" s="168">
        <f t="shared" si="0"/>
        <v>2.6568299035727097</v>
      </c>
      <c r="G20" s="3"/>
    </row>
    <row r="21" spans="1:7" ht="12.6" customHeight="1">
      <c r="A21" s="52" t="s">
        <v>806</v>
      </c>
      <c r="B21" s="13" t="s">
        <v>807</v>
      </c>
      <c r="C21" s="169">
        <v>245</v>
      </c>
      <c r="D21" s="168">
        <v>3612.9762700000019</v>
      </c>
      <c r="E21" s="168">
        <v>7251.4620440000053</v>
      </c>
      <c r="F21" s="168">
        <f t="shared" si="0"/>
        <v>2.0070605235389496</v>
      </c>
      <c r="G21" s="3"/>
    </row>
    <row r="22" spans="1:7" ht="12.6" customHeight="1">
      <c r="A22" s="52" t="s">
        <v>808</v>
      </c>
      <c r="B22" s="13" t="s">
        <v>809</v>
      </c>
      <c r="C22" s="169">
        <v>194</v>
      </c>
      <c r="D22" s="168">
        <v>1682.5653699999998</v>
      </c>
      <c r="E22" s="168">
        <v>15400.613863000008</v>
      </c>
      <c r="F22" s="168">
        <f t="shared" si="0"/>
        <v>9.1530552913970951</v>
      </c>
      <c r="G22" s="3"/>
    </row>
    <row r="23" spans="1:7" ht="12.6" customHeight="1">
      <c r="A23" s="52" t="s">
        <v>810</v>
      </c>
      <c r="B23" s="13" t="s">
        <v>811</v>
      </c>
      <c r="C23" s="169">
        <v>102</v>
      </c>
      <c r="D23" s="168">
        <v>28113.591899999992</v>
      </c>
      <c r="E23" s="168">
        <v>37434.744522399989</v>
      </c>
      <c r="F23" s="168">
        <f t="shared" si="0"/>
        <v>1.3315532449768541</v>
      </c>
      <c r="G23" s="3"/>
    </row>
    <row r="24" spans="1:7" ht="12.6" customHeight="1">
      <c r="A24" s="52" t="s">
        <v>812</v>
      </c>
      <c r="B24" s="13" t="s">
        <v>813</v>
      </c>
      <c r="C24" s="169">
        <v>125</v>
      </c>
      <c r="D24" s="168">
        <v>357.83139999999997</v>
      </c>
      <c r="E24" s="168">
        <v>2355.9134800000011</v>
      </c>
      <c r="F24" s="168">
        <f t="shared" si="0"/>
        <v>6.5838645797993172</v>
      </c>
      <c r="G24" s="3"/>
    </row>
    <row r="25" spans="1:7" ht="12.6" customHeight="1">
      <c r="A25" s="52" t="s">
        <v>814</v>
      </c>
      <c r="B25" s="13" t="s">
        <v>815</v>
      </c>
      <c r="C25" s="169">
        <v>293</v>
      </c>
      <c r="D25" s="168">
        <v>694.53289999999959</v>
      </c>
      <c r="E25" s="168">
        <v>7181.8813760000003</v>
      </c>
      <c r="F25" s="168">
        <f t="shared" si="0"/>
        <v>10.34059203818855</v>
      </c>
      <c r="G25" s="3"/>
    </row>
    <row r="26" spans="1:7" ht="12.6" customHeight="1">
      <c r="A26" s="52" t="s">
        <v>816</v>
      </c>
      <c r="B26" s="13" t="s">
        <v>817</v>
      </c>
      <c r="C26" s="169">
        <v>629</v>
      </c>
      <c r="D26" s="168">
        <v>1686.1812299999988</v>
      </c>
      <c r="E26" s="168">
        <v>18386.001888100011</v>
      </c>
      <c r="F26" s="168">
        <f t="shared" si="0"/>
        <v>10.903929874785774</v>
      </c>
      <c r="G26" s="3"/>
    </row>
    <row r="27" spans="1:7" ht="12.6" customHeight="1">
      <c r="A27" s="52" t="s">
        <v>818</v>
      </c>
      <c r="B27" s="13" t="s">
        <v>819</v>
      </c>
      <c r="C27" s="169">
        <v>691</v>
      </c>
      <c r="D27" s="168">
        <v>18372.225559999992</v>
      </c>
      <c r="E27" s="168">
        <v>77037.535353700048</v>
      </c>
      <c r="F27" s="168">
        <f t="shared" si="0"/>
        <v>4.1931520545570793</v>
      </c>
      <c r="G27" s="3"/>
    </row>
    <row r="28" spans="1:7" ht="12.6" customHeight="1">
      <c r="A28" s="52" t="s">
        <v>820</v>
      </c>
      <c r="B28" s="13" t="s">
        <v>821</v>
      </c>
      <c r="C28" s="169">
        <v>1322</v>
      </c>
      <c r="D28" s="168">
        <v>40919.095085999907</v>
      </c>
      <c r="E28" s="168">
        <v>133467.31037756981</v>
      </c>
      <c r="F28" s="168">
        <f t="shared" si="0"/>
        <v>3.261736607250497</v>
      </c>
      <c r="G28" s="3"/>
    </row>
    <row r="29" spans="1:7" ht="12.6" customHeight="1">
      <c r="A29" s="52" t="s">
        <v>822</v>
      </c>
      <c r="B29" s="13" t="s">
        <v>823</v>
      </c>
      <c r="C29" s="169">
        <v>587</v>
      </c>
      <c r="D29" s="168">
        <v>15561.980729999997</v>
      </c>
      <c r="E29" s="168">
        <v>46524.729535100021</v>
      </c>
      <c r="F29" s="168">
        <f t="shared" si="0"/>
        <v>2.989640608242806</v>
      </c>
      <c r="G29" s="3"/>
    </row>
    <row r="30" spans="1:7" ht="12.6" customHeight="1">
      <c r="A30" s="52" t="s">
        <v>824</v>
      </c>
      <c r="B30" s="13" t="s">
        <v>825</v>
      </c>
      <c r="C30" s="169">
        <v>451</v>
      </c>
      <c r="D30" s="168">
        <v>856.997109999999</v>
      </c>
      <c r="E30" s="168">
        <v>4523.253880000002</v>
      </c>
      <c r="F30" s="168">
        <f t="shared" si="0"/>
        <v>5.2780269935799522</v>
      </c>
      <c r="G30" s="3"/>
    </row>
    <row r="31" spans="1:7" ht="12.6" customHeight="1">
      <c r="A31" s="52" t="s">
        <v>826</v>
      </c>
      <c r="B31" s="13" t="s">
        <v>827</v>
      </c>
      <c r="C31" s="169">
        <v>252</v>
      </c>
      <c r="D31" s="168">
        <v>6175.13238</v>
      </c>
      <c r="E31" s="168">
        <v>27131.756772599998</v>
      </c>
      <c r="F31" s="168">
        <f t="shared" si="0"/>
        <v>4.3937125721343637</v>
      </c>
      <c r="G31" s="3"/>
    </row>
    <row r="32" spans="1:7" ht="12.6" customHeight="1">
      <c r="A32" s="52" t="s">
        <v>828</v>
      </c>
      <c r="B32" s="13" t="s">
        <v>829</v>
      </c>
      <c r="C32" s="169">
        <v>347</v>
      </c>
      <c r="D32" s="168">
        <v>8105.0990459999985</v>
      </c>
      <c r="E32" s="168">
        <v>55935.083032799979</v>
      </c>
      <c r="F32" s="168">
        <f t="shared" si="0"/>
        <v>6.9012214058512802</v>
      </c>
      <c r="G32" s="3"/>
    </row>
    <row r="33" spans="1:7" ht="12.6" customHeight="1">
      <c r="A33" s="52" t="s">
        <v>2716</v>
      </c>
      <c r="B33" s="13" t="s">
        <v>2717</v>
      </c>
      <c r="C33" s="169">
        <v>798</v>
      </c>
      <c r="D33" s="168">
        <v>31382.280280000025</v>
      </c>
      <c r="E33" s="168">
        <v>123610.46423600015</v>
      </c>
      <c r="F33" s="168">
        <f t="shared" si="0"/>
        <v>3.9388617759168154</v>
      </c>
      <c r="G33" s="3"/>
    </row>
    <row r="34" spans="1:7" ht="12.6" customHeight="1">
      <c r="A34" s="52" t="s">
        <v>1620</v>
      </c>
      <c r="B34" s="13" t="s">
        <v>1621</v>
      </c>
      <c r="C34" s="169">
        <v>151</v>
      </c>
      <c r="D34" s="168">
        <v>345.53231000000005</v>
      </c>
      <c r="E34" s="168">
        <v>3038.1209990000007</v>
      </c>
      <c r="F34" s="168">
        <f t="shared" si="0"/>
        <v>8.7925815070665898</v>
      </c>
      <c r="G34" s="3"/>
    </row>
    <row r="35" spans="1:7" ht="12.6" customHeight="1">
      <c r="A35" s="52" t="s">
        <v>1622</v>
      </c>
      <c r="B35" s="13" t="s">
        <v>1623</v>
      </c>
      <c r="C35" s="169">
        <v>287</v>
      </c>
      <c r="D35" s="168">
        <v>3686.6417100000021</v>
      </c>
      <c r="E35" s="168">
        <v>9986.7550630000005</v>
      </c>
      <c r="F35" s="168">
        <f t="shared" si="0"/>
        <v>2.7089030745545366</v>
      </c>
      <c r="G35" s="3"/>
    </row>
    <row r="36" spans="1:7" ht="12.6" customHeight="1">
      <c r="A36" s="52" t="s">
        <v>397</v>
      </c>
      <c r="B36" s="13" t="s">
        <v>1624</v>
      </c>
      <c r="C36" s="169">
        <v>83</v>
      </c>
      <c r="D36" s="168">
        <v>286.61084999999986</v>
      </c>
      <c r="E36" s="168">
        <v>9434.3071424999998</v>
      </c>
      <c r="F36" s="168">
        <f t="shared" si="0"/>
        <v>32.916782956751305</v>
      </c>
      <c r="G36" s="3"/>
    </row>
    <row r="37" spans="1:7" ht="12.6" customHeight="1">
      <c r="A37" s="52" t="s">
        <v>1625</v>
      </c>
      <c r="B37" s="13" t="s">
        <v>1626</v>
      </c>
      <c r="C37" s="169">
        <v>102</v>
      </c>
      <c r="D37" s="168">
        <v>3761.9055700000004</v>
      </c>
      <c r="E37" s="168">
        <v>26979.222287099998</v>
      </c>
      <c r="F37" s="168">
        <f t="shared" si="0"/>
        <v>7.1716904598166176</v>
      </c>
      <c r="G37" s="3"/>
    </row>
    <row r="38" spans="1:7" ht="12.6" customHeight="1">
      <c r="A38" s="52" t="s">
        <v>1627</v>
      </c>
      <c r="B38" s="13" t="s">
        <v>1628</v>
      </c>
      <c r="C38" s="169">
        <v>468</v>
      </c>
      <c r="D38" s="168">
        <v>4578.3066599999993</v>
      </c>
      <c r="E38" s="168">
        <v>19482.118243599965</v>
      </c>
      <c r="F38" s="168">
        <f t="shared" si="0"/>
        <v>4.2553109021316562</v>
      </c>
      <c r="G38" s="3"/>
    </row>
    <row r="39" spans="1:7" ht="12.6" customHeight="1">
      <c r="A39" s="52" t="s">
        <v>1629</v>
      </c>
      <c r="B39" s="13" t="s">
        <v>1630</v>
      </c>
      <c r="C39" s="169">
        <v>438</v>
      </c>
      <c r="D39" s="168">
        <v>7767.4890800000067</v>
      </c>
      <c r="E39" s="168">
        <v>44543.081146600081</v>
      </c>
      <c r="F39" s="168">
        <f t="shared" si="0"/>
        <v>5.734553430051303</v>
      </c>
      <c r="G39" s="3"/>
    </row>
    <row r="40" spans="1:7" ht="12.6" customHeight="1">
      <c r="A40" s="52" t="s">
        <v>1631</v>
      </c>
      <c r="B40" s="13" t="s">
        <v>1632</v>
      </c>
      <c r="C40" s="169">
        <v>348</v>
      </c>
      <c r="D40" s="168">
        <v>20933.976000000002</v>
      </c>
      <c r="E40" s="168">
        <v>82131.591770999992</v>
      </c>
      <c r="F40" s="168">
        <f t="shared" si="0"/>
        <v>3.9233632335777964</v>
      </c>
      <c r="G40" s="3"/>
    </row>
    <row r="41" spans="1:7" ht="12.6" customHeight="1">
      <c r="A41" s="52" t="s">
        <v>1633</v>
      </c>
      <c r="B41" s="13" t="s">
        <v>1634</v>
      </c>
      <c r="C41" s="169">
        <v>236</v>
      </c>
      <c r="D41" s="168">
        <v>3348.6546699999999</v>
      </c>
      <c r="E41" s="168">
        <v>18191.815811749999</v>
      </c>
      <c r="F41" s="168">
        <f t="shared" si="0"/>
        <v>5.4325744528772208</v>
      </c>
      <c r="G41" s="3"/>
    </row>
    <row r="42" spans="1:7" ht="12.6" customHeight="1">
      <c r="A42" s="52" t="s">
        <v>398</v>
      </c>
      <c r="B42" s="13" t="s">
        <v>1635</v>
      </c>
      <c r="C42" s="169">
        <v>270</v>
      </c>
      <c r="D42" s="168">
        <v>853.70817999999963</v>
      </c>
      <c r="E42" s="168">
        <v>4872.3235550000009</v>
      </c>
      <c r="F42" s="168">
        <f t="shared" si="0"/>
        <v>5.7072471239528273</v>
      </c>
      <c r="G42" s="3"/>
    </row>
    <row r="43" spans="1:7" ht="12.6" customHeight="1">
      <c r="A43" s="52" t="s">
        <v>588</v>
      </c>
      <c r="B43" s="13" t="s">
        <v>1636</v>
      </c>
      <c r="C43" s="169">
        <v>349</v>
      </c>
      <c r="D43" s="168">
        <v>16877.982840000001</v>
      </c>
      <c r="E43" s="168">
        <v>66427.133572250008</v>
      </c>
      <c r="F43" s="168">
        <f t="shared" si="0"/>
        <v>3.9357270475960506</v>
      </c>
      <c r="G43" s="3"/>
    </row>
    <row r="44" spans="1:7" ht="12.6" customHeight="1">
      <c r="A44" s="52" t="s">
        <v>1637</v>
      </c>
      <c r="B44" s="13" t="s">
        <v>2653</v>
      </c>
      <c r="C44" s="169">
        <v>83</v>
      </c>
      <c r="D44" s="168">
        <v>153.24848</v>
      </c>
      <c r="E44" s="168">
        <v>1202.0914080000005</v>
      </c>
      <c r="F44" s="168">
        <f t="shared" si="0"/>
        <v>7.8440674126099026</v>
      </c>
      <c r="G44" s="3"/>
    </row>
    <row r="45" spans="1:7" ht="12.6" customHeight="1">
      <c r="A45" s="52" t="s">
        <v>399</v>
      </c>
      <c r="B45" s="13" t="s">
        <v>2654</v>
      </c>
      <c r="C45" s="169">
        <v>328</v>
      </c>
      <c r="D45" s="168">
        <v>6114.4800599999953</v>
      </c>
      <c r="E45" s="168">
        <v>25933.636955850016</v>
      </c>
      <c r="F45" s="168">
        <f t="shared" si="0"/>
        <v>4.2413478662730375</v>
      </c>
      <c r="G45" s="3"/>
    </row>
    <row r="46" spans="1:7" ht="12.6" customHeight="1">
      <c r="A46" s="52" t="s">
        <v>400</v>
      </c>
      <c r="B46" s="13" t="s">
        <v>2655</v>
      </c>
      <c r="C46" s="169">
        <v>117</v>
      </c>
      <c r="D46" s="168">
        <v>164.09849999999994</v>
      </c>
      <c r="E46" s="168">
        <v>3776.0097100000007</v>
      </c>
      <c r="F46" s="168">
        <f t="shared" si="0"/>
        <v>23.010629042922403</v>
      </c>
      <c r="G46" s="3"/>
    </row>
    <row r="47" spans="1:7" ht="12.6" customHeight="1">
      <c r="A47" s="52" t="s">
        <v>2656</v>
      </c>
      <c r="B47" s="13" t="s">
        <v>2657</v>
      </c>
      <c r="C47" s="169">
        <v>128</v>
      </c>
      <c r="D47" s="168">
        <v>4322.3500000000004</v>
      </c>
      <c r="E47" s="168">
        <v>10205.915160000004</v>
      </c>
      <c r="F47" s="168">
        <f t="shared" si="0"/>
        <v>2.3611959142596048</v>
      </c>
      <c r="G47" s="3"/>
    </row>
    <row r="48" spans="1:7" ht="12.6" customHeight="1">
      <c r="A48" s="52" t="s">
        <v>2658</v>
      </c>
      <c r="B48" s="13" t="s">
        <v>2659</v>
      </c>
      <c r="C48" s="169">
        <v>181</v>
      </c>
      <c r="D48" s="168">
        <v>13117.091200000004</v>
      </c>
      <c r="E48" s="168">
        <v>63118.293279999976</v>
      </c>
      <c r="F48" s="168">
        <f t="shared" si="0"/>
        <v>4.8119123605696936</v>
      </c>
      <c r="G48" s="3"/>
    </row>
    <row r="49" spans="1:7" ht="12.6" customHeight="1">
      <c r="A49" s="52" t="s">
        <v>2660</v>
      </c>
      <c r="B49" s="13" t="s">
        <v>2661</v>
      </c>
      <c r="C49" s="169">
        <v>239</v>
      </c>
      <c r="D49" s="168">
        <v>4074.6542799999979</v>
      </c>
      <c r="E49" s="168">
        <v>13804.797745000007</v>
      </c>
      <c r="F49" s="168">
        <f t="shared" si="0"/>
        <v>3.3879678609199733</v>
      </c>
      <c r="G49" s="3"/>
    </row>
    <row r="50" spans="1:7" ht="12.6" customHeight="1">
      <c r="A50" s="52" t="s">
        <v>401</v>
      </c>
      <c r="B50" s="13" t="s">
        <v>3161</v>
      </c>
      <c r="C50" s="169">
        <v>117</v>
      </c>
      <c r="D50" s="168">
        <v>1088.0888000000004</v>
      </c>
      <c r="E50" s="168">
        <v>12653.784653000004</v>
      </c>
      <c r="F50" s="168">
        <f t="shared" si="0"/>
        <v>11.629367615032891</v>
      </c>
      <c r="G50" s="3"/>
    </row>
    <row r="51" spans="1:7" ht="12.6" customHeight="1">
      <c r="A51" s="52" t="s">
        <v>2662</v>
      </c>
      <c r="B51" s="13" t="s">
        <v>2663</v>
      </c>
      <c r="C51" s="169">
        <v>180</v>
      </c>
      <c r="D51" s="168">
        <v>457.90630000000016</v>
      </c>
      <c r="E51" s="168">
        <v>7199.8013879999971</v>
      </c>
      <c r="F51" s="168">
        <f t="shared" si="0"/>
        <v>15.723307122002895</v>
      </c>
      <c r="G51" s="3"/>
    </row>
    <row r="52" spans="1:7" ht="12.6" customHeight="1">
      <c r="A52" s="52" t="s">
        <v>163</v>
      </c>
      <c r="B52" s="13" t="s">
        <v>164</v>
      </c>
      <c r="C52" s="169">
        <v>70</v>
      </c>
      <c r="D52" s="168">
        <v>443.18019999999996</v>
      </c>
      <c r="E52" s="168">
        <v>5374.189949999999</v>
      </c>
      <c r="F52" s="168">
        <f t="shared" si="0"/>
        <v>12.126421600062457</v>
      </c>
      <c r="G52" s="3"/>
    </row>
    <row r="53" spans="1:7">
      <c r="A53" s="52"/>
      <c r="B53" s="13" t="s">
        <v>499</v>
      </c>
      <c r="C53" s="108">
        <f>SUM(C6:C52)</f>
        <v>14578</v>
      </c>
      <c r="D53" s="124">
        <f>SUM(D6:D52)</f>
        <v>403575.03747200005</v>
      </c>
      <c r="E53" s="124">
        <f>SUM(E6:E52)</f>
        <v>1551131.4985762602</v>
      </c>
      <c r="F53" s="168">
        <f t="shared" si="0"/>
        <v>3.8434773079439468</v>
      </c>
      <c r="G53" s="3"/>
    </row>
    <row r="54" spans="1:7">
      <c r="A54" s="54"/>
      <c r="B54" s="8"/>
      <c r="C54" s="55"/>
      <c r="D54" s="56"/>
      <c r="E54" s="56"/>
      <c r="F54" s="56"/>
      <c r="G54" s="3"/>
    </row>
    <row r="55" spans="1:7">
      <c r="A55" s="54"/>
      <c r="B55" s="8"/>
      <c r="C55" s="55"/>
      <c r="D55" s="56"/>
      <c r="E55" s="56"/>
      <c r="F55" s="56"/>
      <c r="G55" s="3"/>
    </row>
    <row r="56" spans="1:7">
      <c r="A56" s="54"/>
      <c r="B56" s="8"/>
      <c r="C56" s="55"/>
      <c r="D56" s="56"/>
      <c r="E56" s="56"/>
      <c r="F56" s="56"/>
      <c r="G56" s="3"/>
    </row>
    <row r="57" spans="1:7">
      <c r="A57" s="54"/>
      <c r="B57" s="8"/>
      <c r="C57" s="55"/>
      <c r="D57" s="56"/>
      <c r="E57" s="56"/>
      <c r="F57" s="56"/>
      <c r="G57" s="3"/>
    </row>
    <row r="58" spans="1:7">
      <c r="A58" s="54"/>
      <c r="B58" s="8"/>
      <c r="C58" s="55"/>
      <c r="D58" s="56"/>
      <c r="E58" s="56"/>
      <c r="F58" s="56"/>
      <c r="G58" s="3"/>
    </row>
    <row r="59" spans="1:7">
      <c r="A59" s="54"/>
      <c r="B59" s="8"/>
      <c r="C59" s="55"/>
      <c r="D59" s="56"/>
      <c r="E59" s="56"/>
      <c r="F59" s="56"/>
      <c r="G59" s="3"/>
    </row>
    <row r="60" spans="1:7">
      <c r="A60" s="54"/>
      <c r="B60" s="8"/>
      <c r="C60" s="55"/>
      <c r="D60" s="56"/>
      <c r="E60" s="56"/>
      <c r="F60" s="56"/>
      <c r="G60" s="3"/>
    </row>
    <row r="61" spans="1:7">
      <c r="A61" s="54"/>
      <c r="B61" s="8"/>
      <c r="C61" s="55"/>
      <c r="D61" s="56"/>
      <c r="E61" s="56"/>
      <c r="F61" s="56"/>
      <c r="G61" s="3"/>
    </row>
    <row r="62" spans="1:7">
      <c r="A62" s="54"/>
      <c r="B62" s="8"/>
      <c r="C62" s="55"/>
      <c r="D62" s="56"/>
      <c r="E62" s="56"/>
      <c r="F62" s="56"/>
      <c r="G62" s="3"/>
    </row>
    <row r="63" spans="1:7">
      <c r="A63" s="54"/>
      <c r="B63" s="8"/>
      <c r="C63" s="55"/>
      <c r="D63" s="56"/>
      <c r="E63" s="56"/>
      <c r="F63" s="56"/>
      <c r="G63" s="3"/>
    </row>
    <row r="64" spans="1:7">
      <c r="A64" s="54"/>
      <c r="B64" s="8"/>
      <c r="C64" s="55"/>
      <c r="D64" s="56"/>
      <c r="E64" s="56"/>
      <c r="F64" s="56"/>
      <c r="G64" s="3"/>
    </row>
    <row r="65" spans="1:7">
      <c r="A65" s="54"/>
      <c r="B65" s="8"/>
      <c r="C65" s="55"/>
      <c r="D65" s="56"/>
      <c r="E65" s="56"/>
      <c r="F65" s="56"/>
      <c r="G65" s="3"/>
    </row>
    <row r="66" spans="1:7">
      <c r="A66" s="54"/>
      <c r="B66" s="8"/>
      <c r="C66" s="55"/>
      <c r="D66" s="56"/>
      <c r="E66" s="56"/>
      <c r="F66" s="56"/>
      <c r="G66" s="3"/>
    </row>
    <row r="67" spans="1:7">
      <c r="A67" s="54"/>
      <c r="B67" s="8"/>
      <c r="C67" s="55"/>
      <c r="D67" s="56"/>
      <c r="E67" s="56"/>
      <c r="F67" s="56"/>
      <c r="G67" s="3"/>
    </row>
    <row r="68" spans="1:7">
      <c r="A68" s="54"/>
      <c r="B68" s="8"/>
      <c r="C68" s="55"/>
      <c r="D68" s="56"/>
      <c r="E68" s="56"/>
      <c r="F68" s="56"/>
      <c r="G68" s="3"/>
    </row>
    <row r="69" spans="1:7">
      <c r="A69" s="54"/>
      <c r="B69" s="8"/>
      <c r="C69" s="55"/>
      <c r="D69" s="56"/>
      <c r="E69" s="56"/>
      <c r="F69" s="56"/>
      <c r="G69" s="3"/>
    </row>
    <row r="70" spans="1:7">
      <c r="A70" s="54"/>
      <c r="B70" s="8"/>
      <c r="C70" s="55"/>
      <c r="D70" s="56"/>
      <c r="E70" s="56"/>
      <c r="F70" s="56"/>
      <c r="G70" s="3"/>
    </row>
    <row r="71" spans="1:7">
      <c r="A71" s="54"/>
      <c r="B71" s="8"/>
      <c r="C71" s="55"/>
      <c r="D71" s="56"/>
      <c r="E71" s="56"/>
      <c r="F71" s="56"/>
      <c r="G71" s="3"/>
    </row>
    <row r="72" spans="1:7">
      <c r="A72" s="54"/>
      <c r="B72" s="8"/>
      <c r="C72" s="55"/>
      <c r="D72" s="56"/>
      <c r="E72" s="56"/>
      <c r="F72" s="56"/>
      <c r="G72" s="3"/>
    </row>
    <row r="73" spans="1:7">
      <c r="A73" s="54"/>
      <c r="B73" s="8"/>
      <c r="C73" s="55"/>
      <c r="D73" s="56"/>
      <c r="E73" s="56"/>
      <c r="F73" s="56"/>
      <c r="G73" s="3"/>
    </row>
    <row r="74" spans="1:7">
      <c r="A74" s="54"/>
      <c r="B74" s="8"/>
      <c r="C74" s="55"/>
      <c r="D74" s="56"/>
      <c r="E74" s="56"/>
      <c r="F74" s="56"/>
      <c r="G74" s="3"/>
    </row>
    <row r="75" spans="1:7">
      <c r="A75" s="54"/>
      <c r="B75" s="8"/>
      <c r="C75" s="55"/>
      <c r="D75" s="56"/>
      <c r="E75" s="56"/>
      <c r="F75" s="56"/>
      <c r="G75" s="3"/>
    </row>
    <row r="76" spans="1:7">
      <c r="A76" s="54"/>
      <c r="B76" s="8"/>
      <c r="C76" s="55"/>
      <c r="D76" s="56"/>
      <c r="E76" s="56"/>
      <c r="F76" s="56"/>
      <c r="G76" s="3"/>
    </row>
    <row r="77" spans="1:7">
      <c r="A77" s="54"/>
      <c r="B77" s="8"/>
      <c r="C77" s="55"/>
      <c r="D77" s="56"/>
      <c r="E77" s="56"/>
      <c r="F77" s="56"/>
      <c r="G77" s="3"/>
    </row>
    <row r="78" spans="1:7">
      <c r="A78" s="54"/>
      <c r="B78" s="8"/>
      <c r="C78" s="55"/>
      <c r="D78" s="56"/>
      <c r="E78" s="56"/>
      <c r="F78" s="56"/>
      <c r="G78" s="3"/>
    </row>
    <row r="79" spans="1:7">
      <c r="A79" s="54"/>
      <c r="B79" s="8"/>
      <c r="C79" s="55"/>
      <c r="D79" s="56"/>
      <c r="E79" s="56"/>
      <c r="F79" s="56"/>
      <c r="G79" s="3"/>
    </row>
    <row r="80" spans="1:7">
      <c r="A80" s="54"/>
      <c r="B80" s="8"/>
      <c r="C80" s="55"/>
      <c r="D80" s="56"/>
      <c r="E80" s="56"/>
      <c r="F80" s="56"/>
      <c r="G80" s="3"/>
    </row>
    <row r="81" spans="1:7">
      <c r="A81" s="54"/>
      <c r="B81" s="8"/>
      <c r="C81" s="55"/>
      <c r="D81" s="56"/>
      <c r="E81" s="56"/>
      <c r="F81" s="56"/>
      <c r="G81" s="3"/>
    </row>
    <row r="82" spans="1:7">
      <c r="A82" s="54"/>
      <c r="B82" s="8"/>
      <c r="C82" s="55"/>
      <c r="D82" s="56"/>
      <c r="E82" s="56"/>
      <c r="F82" s="56"/>
      <c r="G82" s="3"/>
    </row>
    <row r="83" spans="1:7">
      <c r="A83" s="54"/>
      <c r="B83" s="8"/>
      <c r="C83" s="55"/>
      <c r="D83" s="56"/>
      <c r="E83" s="56"/>
      <c r="F83" s="56"/>
      <c r="G83" s="3"/>
    </row>
    <row r="84" spans="1:7">
      <c r="A84" s="54"/>
      <c r="B84" s="8"/>
      <c r="C84" s="55"/>
      <c r="D84" s="56"/>
      <c r="E84" s="56"/>
      <c r="F84" s="56"/>
      <c r="G84" s="3"/>
    </row>
    <row r="85" spans="1:7">
      <c r="A85" s="54"/>
      <c r="B85" s="8"/>
      <c r="C85" s="55"/>
      <c r="D85" s="56"/>
      <c r="E85" s="56"/>
      <c r="F85" s="56"/>
      <c r="G85" s="3"/>
    </row>
    <row r="86" spans="1:7">
      <c r="A86" s="54"/>
      <c r="B86" s="8"/>
      <c r="C86" s="55"/>
      <c r="D86" s="56"/>
      <c r="E86" s="56"/>
      <c r="F86" s="56"/>
      <c r="G86" s="3"/>
    </row>
    <row r="87" spans="1:7">
      <c r="A87" s="54"/>
      <c r="B87" s="8"/>
      <c r="C87" s="55"/>
      <c r="D87" s="56"/>
      <c r="E87" s="56"/>
      <c r="F87" s="56"/>
      <c r="G87" s="3"/>
    </row>
    <row r="88" spans="1:7">
      <c r="A88" s="54"/>
      <c r="B88" s="8"/>
      <c r="C88" s="55"/>
      <c r="D88" s="56"/>
      <c r="E88" s="56"/>
      <c r="F88" s="56"/>
      <c r="G88" s="3"/>
    </row>
    <row r="89" spans="1:7">
      <c r="A89" s="54"/>
      <c r="B89" s="8"/>
      <c r="C89" s="55"/>
      <c r="D89" s="56"/>
      <c r="E89" s="56"/>
      <c r="F89" s="56"/>
      <c r="G89" s="3"/>
    </row>
    <row r="90" spans="1:7">
      <c r="A90" s="54"/>
      <c r="B90" s="8"/>
      <c r="C90" s="55"/>
      <c r="D90" s="56"/>
      <c r="E90" s="56"/>
      <c r="F90" s="56"/>
      <c r="G90" s="3"/>
    </row>
    <row r="91" spans="1:7">
      <c r="A91" s="54"/>
      <c r="B91" s="8"/>
      <c r="C91" s="55"/>
      <c r="D91" s="56"/>
      <c r="E91" s="56"/>
      <c r="F91" s="56"/>
      <c r="G91" s="3"/>
    </row>
    <row r="92" spans="1:7">
      <c r="A92" s="54"/>
      <c r="B92" s="8"/>
      <c r="C92" s="55"/>
      <c r="D92" s="56"/>
      <c r="E92" s="56"/>
      <c r="F92" s="56"/>
      <c r="G92" s="3"/>
    </row>
    <row r="93" spans="1:7">
      <c r="A93" s="54"/>
      <c r="B93" s="8"/>
      <c r="C93" s="55"/>
      <c r="D93" s="56"/>
      <c r="E93" s="56"/>
      <c r="F93" s="56"/>
      <c r="G93" s="3"/>
    </row>
    <row r="94" spans="1:7">
      <c r="A94" s="54"/>
      <c r="B94" s="8"/>
      <c r="C94" s="55"/>
      <c r="D94" s="56"/>
      <c r="E94" s="56"/>
      <c r="F94" s="56"/>
      <c r="G94" s="3"/>
    </row>
    <row r="95" spans="1:7">
      <c r="A95" s="54"/>
      <c r="B95" s="8"/>
      <c r="C95" s="55"/>
      <c r="D95" s="56"/>
      <c r="E95" s="56"/>
      <c r="F95" s="56"/>
      <c r="G95" s="3"/>
    </row>
    <row r="96" spans="1:7">
      <c r="A96" s="54"/>
      <c r="B96" s="8"/>
      <c r="C96" s="55"/>
      <c r="D96" s="56"/>
      <c r="E96" s="56"/>
      <c r="F96" s="56"/>
      <c r="G96" s="3"/>
    </row>
    <row r="97" spans="1:7">
      <c r="A97" s="54"/>
      <c r="B97" s="8"/>
      <c r="C97" s="55"/>
      <c r="D97" s="56"/>
      <c r="E97" s="56"/>
      <c r="F97" s="56"/>
      <c r="G97" s="3"/>
    </row>
    <row r="98" spans="1:7">
      <c r="A98" s="54"/>
      <c r="B98" s="8"/>
      <c r="C98" s="55"/>
      <c r="D98" s="56"/>
      <c r="E98" s="56"/>
      <c r="F98" s="56"/>
      <c r="G98" s="3"/>
    </row>
    <row r="99" spans="1:7">
      <c r="A99" s="54"/>
      <c r="B99" s="8"/>
      <c r="C99" s="55"/>
      <c r="D99" s="56"/>
      <c r="E99" s="56"/>
      <c r="F99" s="56"/>
      <c r="G99" s="3"/>
    </row>
    <row r="100" spans="1:7">
      <c r="A100" s="54"/>
      <c r="B100" s="8"/>
      <c r="C100" s="55"/>
      <c r="D100" s="56"/>
      <c r="E100" s="56"/>
      <c r="F100" s="56"/>
      <c r="G100" s="3"/>
    </row>
    <row r="101" spans="1:7">
      <c r="A101" s="54"/>
      <c r="B101" s="8"/>
      <c r="C101" s="55"/>
      <c r="D101" s="56"/>
      <c r="E101" s="56"/>
      <c r="F101" s="56"/>
      <c r="G101" s="3"/>
    </row>
    <row r="102" spans="1:7">
      <c r="A102" s="57"/>
      <c r="B102" s="8"/>
      <c r="C102" s="55"/>
      <c r="D102" s="56"/>
      <c r="E102" s="56"/>
      <c r="F102" s="56"/>
      <c r="G102" s="3"/>
    </row>
    <row r="103" spans="1:7">
      <c r="A103" s="57"/>
      <c r="B103" s="9"/>
      <c r="C103" s="58"/>
      <c r="D103" s="59"/>
      <c r="E103" s="59"/>
      <c r="F103" s="59"/>
      <c r="G103" s="8"/>
    </row>
    <row r="104" spans="1:7">
      <c r="A104" s="57"/>
      <c r="B104" s="9"/>
      <c r="C104" s="41"/>
      <c r="D104" s="46"/>
      <c r="E104" s="46"/>
      <c r="F104" s="41"/>
      <c r="G104" s="8"/>
    </row>
    <row r="105" spans="1:7">
      <c r="A105" s="57"/>
      <c r="B105" s="9"/>
      <c r="C105" s="41"/>
      <c r="D105" s="46"/>
      <c r="E105" s="46"/>
      <c r="F105" s="41"/>
      <c r="G105" s="3"/>
    </row>
    <row r="106" spans="1:7">
      <c r="A106" s="57"/>
      <c r="B106" s="9"/>
      <c r="C106" s="58"/>
      <c r="D106" s="46"/>
      <c r="E106" s="46"/>
      <c r="F106" s="41"/>
      <c r="G106" s="3"/>
    </row>
    <row r="107" spans="1:7">
      <c r="A107" s="57"/>
      <c r="B107" s="9"/>
      <c r="C107" s="41"/>
      <c r="D107" s="46"/>
      <c r="E107" s="46"/>
      <c r="F107" s="41"/>
      <c r="G107" s="3"/>
    </row>
    <row r="108" spans="1:7">
      <c r="A108" s="87"/>
      <c r="B108" s="8"/>
      <c r="C108" s="41"/>
      <c r="D108" s="46"/>
      <c r="E108" s="46"/>
      <c r="F108" s="41"/>
    </row>
    <row r="109" spans="1:7">
      <c r="A109" s="87"/>
      <c r="B109" s="8"/>
      <c r="C109" s="41"/>
      <c r="D109" s="46"/>
      <c r="E109" s="46"/>
      <c r="F109" s="41"/>
    </row>
    <row r="110" spans="1:7">
      <c r="A110" s="87"/>
      <c r="B110" s="8"/>
      <c r="C110" s="8"/>
      <c r="D110" s="80"/>
      <c r="E110" s="80"/>
      <c r="F110" s="8"/>
    </row>
    <row r="111" spans="1:7">
      <c r="A111" s="82"/>
      <c r="B111" s="82"/>
      <c r="C111" s="82"/>
      <c r="D111" s="84"/>
      <c r="E111" s="84"/>
      <c r="F111" s="82"/>
    </row>
    <row r="112" spans="1:7">
      <c r="D112" s="109"/>
      <c r="E112" s="109"/>
    </row>
    <row r="113" spans="3:5">
      <c r="D113" s="109"/>
      <c r="E113" s="109"/>
    </row>
    <row r="114" spans="3:5">
      <c r="D114" s="109"/>
      <c r="E114" s="109"/>
    </row>
    <row r="116" spans="3:5">
      <c r="C116" s="110"/>
      <c r="D116" s="110"/>
      <c r="E116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style="37" customWidth="1"/>
    <col min="2" max="2" width="11.25" style="37" customWidth="1"/>
    <col min="3" max="6" width="13.5" style="37" customWidth="1"/>
    <col min="7" max="16384" width="9" style="37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51" t="s">
        <v>1576</v>
      </c>
      <c r="B3" s="2"/>
      <c r="E3" s="3"/>
      <c r="F3" s="45"/>
      <c r="G3" s="3"/>
    </row>
    <row r="4" spans="1:7">
      <c r="A4" s="51"/>
      <c r="B4" s="2"/>
      <c r="E4" s="3"/>
      <c r="F4" s="45" t="s">
        <v>446</v>
      </c>
      <c r="G4" s="3"/>
    </row>
    <row r="5" spans="1:7" ht="12.6" customHeight="1">
      <c r="A5" s="204" t="s">
        <v>2183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3253</v>
      </c>
      <c r="B6" s="13" t="s">
        <v>1601</v>
      </c>
      <c r="C6" s="108">
        <v>618</v>
      </c>
      <c r="D6" s="124">
        <v>10225.864750000006</v>
      </c>
      <c r="E6" s="124">
        <v>72264.180280000044</v>
      </c>
      <c r="F6" s="168">
        <f>E6/D6</f>
        <v>7.0668038397437245</v>
      </c>
      <c r="G6" s="3"/>
    </row>
    <row r="7" spans="1:7" ht="12.6" customHeight="1">
      <c r="A7" s="52" t="s">
        <v>3254</v>
      </c>
      <c r="B7" s="13" t="s">
        <v>1602</v>
      </c>
      <c r="C7" s="108">
        <v>268</v>
      </c>
      <c r="D7" s="124">
        <v>7543.217877000001</v>
      </c>
      <c r="E7" s="124">
        <v>17559.551355</v>
      </c>
      <c r="F7" s="168">
        <f t="shared" ref="F7:F53" si="0">E7/D7</f>
        <v>2.3278594946250677</v>
      </c>
      <c r="G7" s="3"/>
    </row>
    <row r="8" spans="1:7" ht="12.6" customHeight="1">
      <c r="A8" s="52" t="s">
        <v>1992</v>
      </c>
      <c r="B8" s="13" t="s">
        <v>1603</v>
      </c>
      <c r="C8" s="108">
        <v>314</v>
      </c>
      <c r="D8" s="124">
        <v>405.47757000000001</v>
      </c>
      <c r="E8" s="124">
        <v>3030.288716</v>
      </c>
      <c r="F8" s="168">
        <f t="shared" si="0"/>
        <v>7.4733818593220827</v>
      </c>
      <c r="G8" s="3"/>
    </row>
    <row r="9" spans="1:7" ht="12.6" customHeight="1">
      <c r="A9" s="52" t="s">
        <v>1657</v>
      </c>
      <c r="B9" s="13" t="s">
        <v>1604</v>
      </c>
      <c r="C9" s="108">
        <v>177</v>
      </c>
      <c r="D9" s="124">
        <v>14446.887710000001</v>
      </c>
      <c r="E9" s="124">
        <v>16115.741370000002</v>
      </c>
      <c r="F9" s="168">
        <f t="shared" si="0"/>
        <v>1.1155164831000131</v>
      </c>
      <c r="G9" s="3"/>
    </row>
    <row r="10" spans="1:7" ht="12.6" customHeight="1">
      <c r="A10" s="52" t="s">
        <v>1605</v>
      </c>
      <c r="B10" s="13" t="s">
        <v>1606</v>
      </c>
      <c r="C10" s="108">
        <v>330</v>
      </c>
      <c r="D10" s="124">
        <v>5370.9025100000017</v>
      </c>
      <c r="E10" s="124">
        <v>20289.816319999976</v>
      </c>
      <c r="F10" s="168">
        <f t="shared" si="0"/>
        <v>3.777729400640335</v>
      </c>
      <c r="G10" s="3"/>
    </row>
    <row r="11" spans="1:7" ht="12.6" customHeight="1">
      <c r="A11" s="52" t="s">
        <v>1607</v>
      </c>
      <c r="B11" s="13" t="s">
        <v>1608</v>
      </c>
      <c r="C11" s="108">
        <v>306</v>
      </c>
      <c r="D11" s="124">
        <v>433.59702000000038</v>
      </c>
      <c r="E11" s="124">
        <v>2164.9759080000003</v>
      </c>
      <c r="F11" s="168">
        <f t="shared" si="0"/>
        <v>4.9930599338528632</v>
      </c>
      <c r="G11" s="3"/>
    </row>
    <row r="12" spans="1:7" ht="12.6" customHeight="1">
      <c r="A12" s="52" t="s">
        <v>1609</v>
      </c>
      <c r="B12" s="13" t="s">
        <v>1610</v>
      </c>
      <c r="C12" s="108">
        <v>488</v>
      </c>
      <c r="D12" s="124">
        <v>25206.99754</v>
      </c>
      <c r="E12" s="124">
        <v>14492.128238000001</v>
      </c>
      <c r="F12" s="168">
        <f t="shared" si="0"/>
        <v>0.57492480867675766</v>
      </c>
      <c r="G12" s="3"/>
    </row>
    <row r="13" spans="1:7" ht="12.6" customHeight="1">
      <c r="A13" s="52" t="s">
        <v>1993</v>
      </c>
      <c r="B13" s="13" t="s">
        <v>1611</v>
      </c>
      <c r="C13" s="108">
        <v>560</v>
      </c>
      <c r="D13" s="124">
        <v>2754.5258099999983</v>
      </c>
      <c r="E13" s="124">
        <v>12708.990939200012</v>
      </c>
      <c r="F13" s="168">
        <f t="shared" si="0"/>
        <v>4.6138579980123762</v>
      </c>
      <c r="G13" s="3"/>
    </row>
    <row r="14" spans="1:7" ht="12.6" customHeight="1">
      <c r="A14" s="52" t="s">
        <v>1612</v>
      </c>
      <c r="B14" s="13" t="s">
        <v>1613</v>
      </c>
      <c r="C14" s="108">
        <v>437</v>
      </c>
      <c r="D14" s="124">
        <v>881.06713000000002</v>
      </c>
      <c r="E14" s="124">
        <v>4525.8561868000006</v>
      </c>
      <c r="F14" s="168">
        <f t="shared" si="0"/>
        <v>5.1367892782471642</v>
      </c>
      <c r="G14" s="3"/>
    </row>
    <row r="15" spans="1:7" ht="12.6" customHeight="1">
      <c r="A15" s="52" t="s">
        <v>1614</v>
      </c>
      <c r="B15" s="13" t="s">
        <v>1615</v>
      </c>
      <c r="C15" s="108">
        <v>500</v>
      </c>
      <c r="D15" s="124">
        <v>845.84522672000037</v>
      </c>
      <c r="E15" s="124">
        <v>4138.6322948469997</v>
      </c>
      <c r="F15" s="168">
        <f t="shared" si="0"/>
        <v>4.8928954897525347</v>
      </c>
      <c r="G15" s="3"/>
    </row>
    <row r="16" spans="1:7" ht="12.6" customHeight="1">
      <c r="A16" s="52" t="s">
        <v>1616</v>
      </c>
      <c r="B16" s="13" t="s">
        <v>1617</v>
      </c>
      <c r="C16" s="108">
        <v>645</v>
      </c>
      <c r="D16" s="124">
        <v>2598.741725000003</v>
      </c>
      <c r="E16" s="124">
        <v>11070.986166159997</v>
      </c>
      <c r="F16" s="168">
        <f t="shared" si="0"/>
        <v>4.260133302073327</v>
      </c>
      <c r="G16" s="3"/>
    </row>
    <row r="17" spans="1:7" ht="12.6" customHeight="1">
      <c r="A17" s="52" t="s">
        <v>1618</v>
      </c>
      <c r="B17" s="13" t="s">
        <v>1619</v>
      </c>
      <c r="C17" s="108">
        <v>731</v>
      </c>
      <c r="D17" s="124">
        <v>42732.157130000021</v>
      </c>
      <c r="E17" s="124">
        <v>131534.99449597596</v>
      </c>
      <c r="F17" s="168">
        <f t="shared" si="0"/>
        <v>3.0781267160424273</v>
      </c>
      <c r="G17" s="3"/>
    </row>
    <row r="18" spans="1:7" ht="12.6" customHeight="1">
      <c r="A18" s="52" t="s">
        <v>1138</v>
      </c>
      <c r="B18" s="13" t="s">
        <v>1139</v>
      </c>
      <c r="C18" s="108">
        <v>103</v>
      </c>
      <c r="D18" s="124">
        <v>5735.8069499999974</v>
      </c>
      <c r="E18" s="124">
        <v>12850.751889000006</v>
      </c>
      <c r="F18" s="168">
        <f t="shared" si="0"/>
        <v>2.2404435855359486</v>
      </c>
      <c r="G18" s="3"/>
    </row>
    <row r="19" spans="1:7" ht="12.6" customHeight="1">
      <c r="A19" s="52" t="s">
        <v>1140</v>
      </c>
      <c r="B19" s="13" t="s">
        <v>1141</v>
      </c>
      <c r="C19" s="108">
        <v>379</v>
      </c>
      <c r="D19" s="124">
        <v>24781.372650000005</v>
      </c>
      <c r="E19" s="124">
        <v>57262.027622399939</v>
      </c>
      <c r="F19" s="168">
        <f t="shared" si="0"/>
        <v>2.3106882912073043</v>
      </c>
      <c r="G19" s="3"/>
    </row>
    <row r="20" spans="1:7" ht="12.6" customHeight="1">
      <c r="A20" s="52" t="s">
        <v>1142</v>
      </c>
      <c r="B20" s="13" t="s">
        <v>1143</v>
      </c>
      <c r="C20" s="108">
        <v>584</v>
      </c>
      <c r="D20" s="124">
        <v>12587.637330100004</v>
      </c>
      <c r="E20" s="124">
        <v>298862.19237600046</v>
      </c>
      <c r="F20" s="168">
        <f t="shared" si="0"/>
        <v>23.742516926615817</v>
      </c>
      <c r="G20" s="3"/>
    </row>
    <row r="21" spans="1:7" ht="12.6" customHeight="1">
      <c r="A21" s="52" t="s">
        <v>806</v>
      </c>
      <c r="B21" s="13" t="s">
        <v>807</v>
      </c>
      <c r="C21" s="108">
        <v>341</v>
      </c>
      <c r="D21" s="124">
        <v>3755.9240200000031</v>
      </c>
      <c r="E21" s="124">
        <v>4327.2151800000047</v>
      </c>
      <c r="F21" s="168">
        <f t="shared" si="0"/>
        <v>1.1521040247241212</v>
      </c>
      <c r="G21" s="3"/>
    </row>
    <row r="22" spans="1:7" ht="12.6" customHeight="1">
      <c r="A22" s="52" t="s">
        <v>808</v>
      </c>
      <c r="B22" s="13" t="s">
        <v>809</v>
      </c>
      <c r="C22" s="108">
        <v>320</v>
      </c>
      <c r="D22" s="124">
        <v>1740.9483999999991</v>
      </c>
      <c r="E22" s="124">
        <v>4876.662832500002</v>
      </c>
      <c r="F22" s="168">
        <f t="shared" si="0"/>
        <v>2.8011529994226163</v>
      </c>
      <c r="G22" s="3"/>
    </row>
    <row r="23" spans="1:7" ht="12.6" customHeight="1">
      <c r="A23" s="52" t="s">
        <v>810</v>
      </c>
      <c r="B23" s="13" t="s">
        <v>811</v>
      </c>
      <c r="C23" s="108">
        <v>231</v>
      </c>
      <c r="D23" s="124">
        <v>28654.839499999998</v>
      </c>
      <c r="E23" s="124">
        <v>4399.3420823999995</v>
      </c>
      <c r="F23" s="168">
        <f t="shared" si="0"/>
        <v>0.15352876369801338</v>
      </c>
      <c r="G23" s="3"/>
    </row>
    <row r="24" spans="1:7" ht="12.6" customHeight="1">
      <c r="A24" s="52" t="s">
        <v>812</v>
      </c>
      <c r="B24" s="13" t="s">
        <v>813</v>
      </c>
      <c r="C24" s="108">
        <v>180</v>
      </c>
      <c r="D24" s="124">
        <v>335.17809999999992</v>
      </c>
      <c r="E24" s="124">
        <v>977.56704899999988</v>
      </c>
      <c r="F24" s="168">
        <f t="shared" si="0"/>
        <v>2.9165600288324329</v>
      </c>
      <c r="G24" s="3"/>
    </row>
    <row r="25" spans="1:7" ht="12.6" customHeight="1">
      <c r="A25" s="52" t="s">
        <v>814</v>
      </c>
      <c r="B25" s="13" t="s">
        <v>815</v>
      </c>
      <c r="C25" s="108">
        <v>575</v>
      </c>
      <c r="D25" s="124">
        <v>796.05623999999955</v>
      </c>
      <c r="E25" s="124">
        <v>3425.8820970000074</v>
      </c>
      <c r="F25" s="168">
        <f t="shared" si="0"/>
        <v>4.3035679200253609</v>
      </c>
      <c r="G25" s="3"/>
    </row>
    <row r="26" spans="1:7" ht="12.6" customHeight="1">
      <c r="A26" s="52" t="s">
        <v>816</v>
      </c>
      <c r="B26" s="13" t="s">
        <v>817</v>
      </c>
      <c r="C26" s="108">
        <v>596</v>
      </c>
      <c r="D26" s="124">
        <v>1782.5723299999988</v>
      </c>
      <c r="E26" s="124">
        <v>7429.1291875000024</v>
      </c>
      <c r="F26" s="168">
        <f t="shared" si="0"/>
        <v>4.167645296895194</v>
      </c>
      <c r="G26" s="3"/>
    </row>
    <row r="27" spans="1:7" ht="12.6" customHeight="1">
      <c r="A27" s="52" t="s">
        <v>818</v>
      </c>
      <c r="B27" s="13" t="s">
        <v>819</v>
      </c>
      <c r="C27" s="108">
        <v>845</v>
      </c>
      <c r="D27" s="124">
        <v>18537.758399999995</v>
      </c>
      <c r="E27" s="124">
        <v>48535.998040000013</v>
      </c>
      <c r="F27" s="168">
        <f t="shared" si="0"/>
        <v>2.6182236812407709</v>
      </c>
      <c r="G27" s="3"/>
    </row>
    <row r="28" spans="1:7" ht="12.6" customHeight="1">
      <c r="A28" s="52" t="s">
        <v>820</v>
      </c>
      <c r="B28" s="13" t="s">
        <v>821</v>
      </c>
      <c r="C28" s="108">
        <v>1244</v>
      </c>
      <c r="D28" s="124">
        <v>40880.160825999905</v>
      </c>
      <c r="E28" s="124">
        <v>241964.23698047019</v>
      </c>
      <c r="F28" s="168">
        <f t="shared" si="0"/>
        <v>5.9188670516819544</v>
      </c>
      <c r="G28" s="3"/>
    </row>
    <row r="29" spans="1:7" ht="12.6" customHeight="1">
      <c r="A29" s="52" t="s">
        <v>822</v>
      </c>
      <c r="B29" s="13" t="s">
        <v>823</v>
      </c>
      <c r="C29" s="108">
        <v>586</v>
      </c>
      <c r="D29" s="124">
        <v>15482.770029999998</v>
      </c>
      <c r="E29" s="124">
        <v>77776.219922139979</v>
      </c>
      <c r="F29" s="168">
        <f t="shared" si="0"/>
        <v>5.0234047119112306</v>
      </c>
      <c r="G29" s="3"/>
    </row>
    <row r="30" spans="1:7" ht="12.6" customHeight="1">
      <c r="A30" s="52" t="s">
        <v>824</v>
      </c>
      <c r="B30" s="13" t="s">
        <v>825</v>
      </c>
      <c r="C30" s="108">
        <v>448</v>
      </c>
      <c r="D30" s="124">
        <v>856.07175999999879</v>
      </c>
      <c r="E30" s="124">
        <v>1515.4662040000007</v>
      </c>
      <c r="F30" s="168">
        <f t="shared" si="0"/>
        <v>1.7702560402179401</v>
      </c>
      <c r="G30" s="3"/>
    </row>
    <row r="31" spans="1:7" ht="12.6" customHeight="1">
      <c r="A31" s="52" t="s">
        <v>826</v>
      </c>
      <c r="B31" s="13" t="s">
        <v>827</v>
      </c>
      <c r="C31" s="108">
        <v>248</v>
      </c>
      <c r="D31" s="124">
        <v>6175.1662699999997</v>
      </c>
      <c r="E31" s="124">
        <v>1621.6046889999998</v>
      </c>
      <c r="F31" s="168">
        <f t="shared" si="0"/>
        <v>0.26260097592481502</v>
      </c>
      <c r="G31" s="3"/>
    </row>
    <row r="32" spans="1:7" ht="12.6" customHeight="1">
      <c r="A32" s="52" t="s">
        <v>828</v>
      </c>
      <c r="B32" s="13" t="s">
        <v>829</v>
      </c>
      <c r="C32" s="108">
        <v>317</v>
      </c>
      <c r="D32" s="124">
        <v>8083.227305999997</v>
      </c>
      <c r="E32" s="124">
        <v>62702.465682000002</v>
      </c>
      <c r="F32" s="168">
        <f t="shared" si="0"/>
        <v>7.7571078120563772</v>
      </c>
      <c r="G32" s="3"/>
    </row>
    <row r="33" spans="1:7" ht="12.6" customHeight="1">
      <c r="A33" s="52" t="s">
        <v>2716</v>
      </c>
      <c r="B33" s="13" t="s">
        <v>2717</v>
      </c>
      <c r="C33" s="108">
        <v>797</v>
      </c>
      <c r="D33" s="124">
        <v>31384.635840000021</v>
      </c>
      <c r="E33" s="124">
        <v>106062.22811760998</v>
      </c>
      <c r="F33" s="168">
        <f t="shared" si="0"/>
        <v>3.3794315364472909</v>
      </c>
      <c r="G33" s="3"/>
    </row>
    <row r="34" spans="1:7" ht="12.6" customHeight="1">
      <c r="A34" s="52" t="s">
        <v>1620</v>
      </c>
      <c r="B34" s="13" t="s">
        <v>1621</v>
      </c>
      <c r="C34" s="108">
        <v>129</v>
      </c>
      <c r="D34" s="124">
        <v>342.06881000000016</v>
      </c>
      <c r="E34" s="124">
        <v>1866.2113380000001</v>
      </c>
      <c r="F34" s="168">
        <f t="shared" si="0"/>
        <v>5.4556606257086084</v>
      </c>
      <c r="G34" s="3"/>
    </row>
    <row r="35" spans="1:7" ht="12.6" customHeight="1">
      <c r="A35" s="52" t="s">
        <v>1622</v>
      </c>
      <c r="B35" s="13" t="s">
        <v>1623</v>
      </c>
      <c r="C35" s="108">
        <v>258</v>
      </c>
      <c r="D35" s="124">
        <v>3675.683710000003</v>
      </c>
      <c r="E35" s="124">
        <v>11723.134400999996</v>
      </c>
      <c r="F35" s="168">
        <f t="shared" si="0"/>
        <v>3.1893751818488174</v>
      </c>
      <c r="G35" s="3"/>
    </row>
    <row r="36" spans="1:7" ht="12.6" customHeight="1">
      <c r="A36" s="52" t="s">
        <v>397</v>
      </c>
      <c r="B36" s="13" t="s">
        <v>1624</v>
      </c>
      <c r="C36" s="108">
        <v>194</v>
      </c>
      <c r="D36" s="124">
        <v>313.79624999999999</v>
      </c>
      <c r="E36" s="124">
        <v>3892.1924600000011</v>
      </c>
      <c r="F36" s="168">
        <f t="shared" si="0"/>
        <v>12.403565880726749</v>
      </c>
      <c r="G36" s="3"/>
    </row>
    <row r="37" spans="1:7" ht="12.6" customHeight="1">
      <c r="A37" s="52" t="s">
        <v>1625</v>
      </c>
      <c r="B37" s="13" t="s">
        <v>1626</v>
      </c>
      <c r="C37" s="108">
        <v>185</v>
      </c>
      <c r="D37" s="124">
        <v>3804.11328</v>
      </c>
      <c r="E37" s="124">
        <v>12444.850758799999</v>
      </c>
      <c r="F37" s="168">
        <f t="shared" si="0"/>
        <v>3.2714196036769967</v>
      </c>
      <c r="G37" s="3"/>
    </row>
    <row r="38" spans="1:7" ht="12.6" customHeight="1">
      <c r="A38" s="52" t="s">
        <v>1627</v>
      </c>
      <c r="B38" s="13" t="s">
        <v>1628</v>
      </c>
      <c r="C38" s="108">
        <v>427</v>
      </c>
      <c r="D38" s="124">
        <v>4575.145129999999</v>
      </c>
      <c r="E38" s="124">
        <v>20071.849003999992</v>
      </c>
      <c r="F38" s="168">
        <f t="shared" si="0"/>
        <v>4.3871502288278226</v>
      </c>
      <c r="G38" s="3"/>
    </row>
    <row r="39" spans="1:7" ht="12.6" customHeight="1">
      <c r="A39" s="52" t="s">
        <v>1629</v>
      </c>
      <c r="B39" s="13" t="s">
        <v>1630</v>
      </c>
      <c r="C39" s="108">
        <v>415</v>
      </c>
      <c r="D39" s="124">
        <v>7129.4284300000027</v>
      </c>
      <c r="E39" s="124">
        <v>11297.031270310013</v>
      </c>
      <c r="F39" s="168">
        <f t="shared" si="0"/>
        <v>1.5845633883879258</v>
      </c>
      <c r="G39" s="3"/>
    </row>
    <row r="40" spans="1:7" ht="12.6" customHeight="1">
      <c r="A40" s="52" t="s">
        <v>1631</v>
      </c>
      <c r="B40" s="13" t="s">
        <v>1632</v>
      </c>
      <c r="C40" s="108">
        <v>314</v>
      </c>
      <c r="D40" s="124">
        <v>20873.673300000006</v>
      </c>
      <c r="E40" s="124">
        <v>60135.790472000037</v>
      </c>
      <c r="F40" s="168">
        <f t="shared" si="0"/>
        <v>2.8809395264416646</v>
      </c>
      <c r="G40" s="3"/>
    </row>
    <row r="41" spans="1:7" ht="12.6" customHeight="1">
      <c r="A41" s="52" t="s">
        <v>1633</v>
      </c>
      <c r="B41" s="13" t="s">
        <v>1634</v>
      </c>
      <c r="C41" s="108">
        <v>232</v>
      </c>
      <c r="D41" s="124">
        <v>3347.73767</v>
      </c>
      <c r="E41" s="124">
        <v>8961.0168363500052</v>
      </c>
      <c r="F41" s="168">
        <f t="shared" si="0"/>
        <v>2.676738060049372</v>
      </c>
      <c r="G41" s="3"/>
    </row>
    <row r="42" spans="1:7" ht="12.6" customHeight="1">
      <c r="A42" s="52" t="s">
        <v>398</v>
      </c>
      <c r="B42" s="13" t="s">
        <v>1635</v>
      </c>
      <c r="C42" s="108">
        <v>249</v>
      </c>
      <c r="D42" s="124">
        <v>826.02767999999946</v>
      </c>
      <c r="E42" s="124">
        <v>4163.170789499999</v>
      </c>
      <c r="F42" s="168">
        <f t="shared" si="0"/>
        <v>5.0399894462374455</v>
      </c>
      <c r="G42" s="3"/>
    </row>
    <row r="43" spans="1:7" ht="12.6" customHeight="1">
      <c r="A43" s="52" t="s">
        <v>588</v>
      </c>
      <c r="B43" s="13" t="s">
        <v>1636</v>
      </c>
      <c r="C43" s="108">
        <v>291</v>
      </c>
      <c r="D43" s="124">
        <v>16812.831749999998</v>
      </c>
      <c r="E43" s="124">
        <v>34512.044410000002</v>
      </c>
      <c r="F43" s="168">
        <f t="shared" si="0"/>
        <v>2.0527205008162892</v>
      </c>
      <c r="G43" s="3"/>
    </row>
    <row r="44" spans="1:7" ht="12.6" customHeight="1">
      <c r="A44" s="52" t="s">
        <v>1637</v>
      </c>
      <c r="B44" s="13" t="s">
        <v>2653</v>
      </c>
      <c r="C44" s="108">
        <v>132</v>
      </c>
      <c r="D44" s="124">
        <v>309.5802299999998</v>
      </c>
      <c r="E44" s="124">
        <v>2189.2555419999999</v>
      </c>
      <c r="F44" s="168">
        <f t="shared" si="0"/>
        <v>7.0716904047781126</v>
      </c>
      <c r="G44" s="3"/>
    </row>
    <row r="45" spans="1:7" ht="12.6" customHeight="1">
      <c r="A45" s="52" t="s">
        <v>399</v>
      </c>
      <c r="B45" s="13" t="s">
        <v>2654</v>
      </c>
      <c r="C45" s="108">
        <v>428</v>
      </c>
      <c r="D45" s="124">
        <v>6140.8507799999961</v>
      </c>
      <c r="E45" s="124">
        <v>22894.373230000008</v>
      </c>
      <c r="F45" s="168">
        <f t="shared" si="0"/>
        <v>3.7282086880476233</v>
      </c>
      <c r="G45" s="3"/>
    </row>
    <row r="46" spans="1:7" ht="12.6" customHeight="1">
      <c r="A46" s="52" t="s">
        <v>400</v>
      </c>
      <c r="B46" s="13" t="s">
        <v>2655</v>
      </c>
      <c r="C46" s="108">
        <v>186</v>
      </c>
      <c r="D46" s="124">
        <v>203.04439999999994</v>
      </c>
      <c r="E46" s="124">
        <v>4286.3107300000047</v>
      </c>
      <c r="F46" s="168">
        <f t="shared" si="0"/>
        <v>21.110213972904479</v>
      </c>
      <c r="G46" s="3"/>
    </row>
    <row r="47" spans="1:7" ht="12.6" customHeight="1">
      <c r="A47" s="52" t="s">
        <v>2656</v>
      </c>
      <c r="B47" s="13" t="s">
        <v>2657</v>
      </c>
      <c r="C47" s="108">
        <v>181</v>
      </c>
      <c r="D47" s="124">
        <v>4333.8994999999995</v>
      </c>
      <c r="E47" s="124">
        <v>1128.1474949999988</v>
      </c>
      <c r="F47" s="168">
        <f t="shared" si="0"/>
        <v>0.26030771941065983</v>
      </c>
      <c r="G47" s="3"/>
    </row>
    <row r="48" spans="1:7" ht="12.6" customHeight="1">
      <c r="A48" s="52" t="s">
        <v>2658</v>
      </c>
      <c r="B48" s="13" t="s">
        <v>2659</v>
      </c>
      <c r="C48" s="108">
        <v>247</v>
      </c>
      <c r="D48" s="124">
        <v>13130.849030000001</v>
      </c>
      <c r="E48" s="124">
        <v>42521.07267899999</v>
      </c>
      <c r="F48" s="168">
        <f t="shared" si="0"/>
        <v>3.2382576771579856</v>
      </c>
      <c r="G48" s="3"/>
    </row>
    <row r="49" spans="1:7" ht="12.6" customHeight="1">
      <c r="A49" s="52" t="s">
        <v>2660</v>
      </c>
      <c r="B49" s="13" t="s">
        <v>2661</v>
      </c>
      <c r="C49" s="108">
        <v>232</v>
      </c>
      <c r="D49" s="124">
        <v>4074.5244799999982</v>
      </c>
      <c r="E49" s="124">
        <v>8999.4876260000001</v>
      </c>
      <c r="F49" s="168">
        <f t="shared" si="0"/>
        <v>2.2087209612249046</v>
      </c>
      <c r="G49" s="3"/>
    </row>
    <row r="50" spans="1:7" ht="12.6" customHeight="1">
      <c r="A50" s="52" t="s">
        <v>401</v>
      </c>
      <c r="B50" s="13" t="s">
        <v>3161</v>
      </c>
      <c r="C50" s="108">
        <v>192</v>
      </c>
      <c r="D50" s="124">
        <v>1111.9689000000003</v>
      </c>
      <c r="E50" s="124">
        <v>9112.5358300000007</v>
      </c>
      <c r="F50" s="168">
        <f t="shared" si="0"/>
        <v>8.1949556592814758</v>
      </c>
      <c r="G50" s="3"/>
    </row>
    <row r="51" spans="1:7" ht="12.6" customHeight="1">
      <c r="A51" s="52" t="s">
        <v>2662</v>
      </c>
      <c r="B51" s="13" t="s">
        <v>2663</v>
      </c>
      <c r="C51" s="108">
        <v>310</v>
      </c>
      <c r="D51" s="124">
        <v>511.43817000000001</v>
      </c>
      <c r="E51" s="124">
        <v>4488.6642440000014</v>
      </c>
      <c r="F51" s="168">
        <f t="shared" si="0"/>
        <v>8.7765530758097334</v>
      </c>
      <c r="G51" s="3"/>
    </row>
    <row r="52" spans="1:7" ht="12.6" customHeight="1">
      <c r="A52" s="52" t="s">
        <v>163</v>
      </c>
      <c r="B52" s="13" t="s">
        <v>164</v>
      </c>
      <c r="C52" s="108">
        <v>112</v>
      </c>
      <c r="D52" s="124">
        <v>447.72383000000019</v>
      </c>
      <c r="E52" s="124">
        <v>2037.2251699999997</v>
      </c>
      <c r="F52" s="168">
        <f t="shared" si="0"/>
        <v>4.5501825757186047</v>
      </c>
      <c r="G52" s="3"/>
    </row>
    <row r="53" spans="1:7">
      <c r="A53" s="52"/>
      <c r="B53" s="13" t="s">
        <v>499</v>
      </c>
      <c r="C53" s="108">
        <f>SUM(C6:C52)</f>
        <v>17882</v>
      </c>
      <c r="D53" s="124">
        <f>SUM(D6:D52)</f>
        <v>406979.79328082001</v>
      </c>
      <c r="E53" s="124">
        <f>SUM(E6:E52)</f>
        <v>1511209.4965069636</v>
      </c>
      <c r="F53" s="168">
        <f t="shared" si="0"/>
        <v>3.713229800242722</v>
      </c>
      <c r="G53" s="3"/>
    </row>
    <row r="54" spans="1:7">
      <c r="A54" s="54"/>
      <c r="B54" s="8"/>
      <c r="C54" s="55"/>
      <c r="D54" s="56"/>
      <c r="E54" s="56"/>
      <c r="F54" s="56"/>
      <c r="G54" s="3"/>
    </row>
    <row r="55" spans="1:7">
      <c r="A55" s="54"/>
      <c r="B55" s="8"/>
      <c r="C55" s="55"/>
      <c r="D55" s="56"/>
      <c r="E55" s="56"/>
      <c r="F55" s="56"/>
      <c r="G55" s="3"/>
    </row>
    <row r="56" spans="1:7">
      <c r="A56" s="54"/>
      <c r="B56" s="8"/>
      <c r="C56" s="55"/>
      <c r="D56" s="56"/>
      <c r="E56" s="56"/>
      <c r="F56" s="56"/>
      <c r="G56" s="3"/>
    </row>
    <row r="57" spans="1:7">
      <c r="A57" s="54"/>
      <c r="B57" s="8"/>
      <c r="C57" s="55"/>
      <c r="D57" s="56"/>
      <c r="E57" s="56"/>
      <c r="F57" s="56"/>
      <c r="G57" s="3"/>
    </row>
    <row r="58" spans="1:7">
      <c r="A58" s="54"/>
      <c r="B58" s="8"/>
      <c r="C58" s="55"/>
      <c r="D58" s="56"/>
      <c r="E58" s="56"/>
      <c r="F58" s="56"/>
      <c r="G58" s="3"/>
    </row>
    <row r="59" spans="1:7">
      <c r="A59" s="54"/>
      <c r="B59" s="8"/>
      <c r="C59" s="55"/>
      <c r="D59" s="56"/>
      <c r="E59" s="56"/>
      <c r="F59" s="56"/>
      <c r="G59" s="3"/>
    </row>
    <row r="60" spans="1:7">
      <c r="A60" s="54"/>
      <c r="B60" s="8"/>
      <c r="C60" s="55"/>
      <c r="D60" s="56"/>
      <c r="E60" s="56"/>
      <c r="F60" s="56"/>
      <c r="G60" s="3"/>
    </row>
    <row r="61" spans="1:7">
      <c r="A61" s="54"/>
      <c r="B61" s="8"/>
      <c r="C61" s="55"/>
      <c r="D61" s="56"/>
      <c r="E61" s="56"/>
      <c r="F61" s="56"/>
      <c r="G61" s="3"/>
    </row>
    <row r="62" spans="1:7">
      <c r="A62" s="54"/>
      <c r="B62" s="8"/>
      <c r="C62" s="55"/>
      <c r="D62" s="56"/>
      <c r="E62" s="56"/>
      <c r="F62" s="56"/>
      <c r="G62" s="3"/>
    </row>
    <row r="63" spans="1:7">
      <c r="A63" s="54"/>
      <c r="B63" s="8"/>
      <c r="C63" s="55"/>
      <c r="D63" s="56"/>
      <c r="E63" s="56"/>
      <c r="F63" s="56"/>
      <c r="G63" s="3"/>
    </row>
    <row r="64" spans="1:7">
      <c r="A64" s="54"/>
      <c r="B64" s="8"/>
      <c r="C64" s="55"/>
      <c r="D64" s="56"/>
      <c r="E64" s="56"/>
      <c r="F64" s="56"/>
      <c r="G64" s="3"/>
    </row>
    <row r="65" spans="1:7">
      <c r="A65" s="54"/>
      <c r="B65" s="8"/>
      <c r="C65" s="55"/>
      <c r="D65" s="56"/>
      <c r="E65" s="56"/>
      <c r="F65" s="56"/>
      <c r="G65" s="3"/>
    </row>
    <row r="66" spans="1:7">
      <c r="A66" s="54"/>
      <c r="B66" s="8"/>
      <c r="C66" s="55"/>
      <c r="D66" s="56"/>
      <c r="E66" s="56"/>
      <c r="F66" s="56"/>
      <c r="G66" s="3"/>
    </row>
    <row r="67" spans="1:7">
      <c r="A67" s="54"/>
      <c r="B67" s="8"/>
      <c r="C67" s="55"/>
      <c r="D67" s="56"/>
      <c r="E67" s="56"/>
      <c r="F67" s="56"/>
      <c r="G67" s="3"/>
    </row>
    <row r="68" spans="1:7">
      <c r="A68" s="54"/>
      <c r="B68" s="8"/>
      <c r="C68" s="55"/>
      <c r="D68" s="56"/>
      <c r="E68" s="56"/>
      <c r="F68" s="56"/>
      <c r="G68" s="3"/>
    </row>
    <row r="69" spans="1:7">
      <c r="A69" s="54"/>
      <c r="B69" s="8"/>
      <c r="C69" s="55"/>
      <c r="D69" s="56"/>
      <c r="E69" s="56"/>
      <c r="F69" s="56"/>
      <c r="G69" s="3"/>
    </row>
    <row r="70" spans="1:7">
      <c r="A70" s="54"/>
      <c r="B70" s="8"/>
      <c r="C70" s="55"/>
      <c r="D70" s="56"/>
      <c r="E70" s="56"/>
      <c r="F70" s="56"/>
      <c r="G70" s="3"/>
    </row>
    <row r="71" spans="1:7">
      <c r="A71" s="54"/>
      <c r="B71" s="8"/>
      <c r="C71" s="55"/>
      <c r="D71" s="56"/>
      <c r="E71" s="56"/>
      <c r="F71" s="56"/>
      <c r="G71" s="3"/>
    </row>
    <row r="72" spans="1:7">
      <c r="A72" s="54"/>
      <c r="B72" s="8"/>
      <c r="C72" s="55"/>
      <c r="D72" s="56"/>
      <c r="E72" s="56"/>
      <c r="F72" s="56"/>
      <c r="G72" s="3"/>
    </row>
    <row r="73" spans="1:7">
      <c r="A73" s="54"/>
      <c r="B73" s="8"/>
      <c r="C73" s="55"/>
      <c r="D73" s="56"/>
      <c r="E73" s="56"/>
      <c r="F73" s="56"/>
      <c r="G73" s="3"/>
    </row>
    <row r="74" spans="1:7">
      <c r="A74" s="54"/>
      <c r="B74" s="8"/>
      <c r="C74" s="55"/>
      <c r="D74" s="56"/>
      <c r="E74" s="56"/>
      <c r="F74" s="56"/>
      <c r="G74" s="3"/>
    </row>
    <row r="75" spans="1:7">
      <c r="A75" s="54"/>
      <c r="B75" s="8"/>
      <c r="C75" s="55"/>
      <c r="D75" s="56"/>
      <c r="E75" s="56"/>
      <c r="F75" s="56"/>
      <c r="G75" s="3"/>
    </row>
    <row r="76" spans="1:7">
      <c r="A76" s="54"/>
      <c r="B76" s="8"/>
      <c r="C76" s="55"/>
      <c r="D76" s="56"/>
      <c r="E76" s="56"/>
      <c r="F76" s="56"/>
      <c r="G76" s="3"/>
    </row>
    <row r="77" spans="1:7">
      <c r="A77" s="54"/>
      <c r="B77" s="8"/>
      <c r="C77" s="55"/>
      <c r="D77" s="56"/>
      <c r="E77" s="56"/>
      <c r="F77" s="56"/>
      <c r="G77" s="3"/>
    </row>
    <row r="78" spans="1:7">
      <c r="A78" s="54"/>
      <c r="B78" s="8"/>
      <c r="C78" s="55"/>
      <c r="D78" s="56"/>
      <c r="E78" s="56"/>
      <c r="F78" s="56"/>
      <c r="G78" s="3"/>
    </row>
    <row r="79" spans="1:7">
      <c r="A79" s="54"/>
      <c r="B79" s="8"/>
      <c r="C79" s="55"/>
      <c r="D79" s="56"/>
      <c r="E79" s="56"/>
      <c r="F79" s="56"/>
      <c r="G79" s="3"/>
    </row>
    <row r="80" spans="1:7">
      <c r="A80" s="54"/>
      <c r="B80" s="8"/>
      <c r="C80" s="55"/>
      <c r="D80" s="56"/>
      <c r="E80" s="56"/>
      <c r="F80" s="56"/>
      <c r="G80" s="3"/>
    </row>
    <row r="81" spans="1:7">
      <c r="A81" s="54"/>
      <c r="B81" s="8"/>
      <c r="C81" s="55"/>
      <c r="D81" s="56"/>
      <c r="E81" s="56"/>
      <c r="F81" s="56"/>
      <c r="G81" s="3"/>
    </row>
    <row r="82" spans="1:7">
      <c r="A82" s="54"/>
      <c r="B82" s="8"/>
      <c r="C82" s="55"/>
      <c r="D82" s="56"/>
      <c r="E82" s="56"/>
      <c r="F82" s="56"/>
      <c r="G82" s="3"/>
    </row>
    <row r="83" spans="1:7">
      <c r="A83" s="54"/>
      <c r="B83" s="8"/>
      <c r="C83" s="55"/>
      <c r="D83" s="56"/>
      <c r="E83" s="56"/>
      <c r="F83" s="56"/>
      <c r="G83" s="3"/>
    </row>
    <row r="84" spans="1:7">
      <c r="A84" s="54"/>
      <c r="B84" s="8"/>
      <c r="C84" s="55"/>
      <c r="D84" s="56"/>
      <c r="E84" s="56"/>
      <c r="F84" s="56"/>
      <c r="G84" s="3"/>
    </row>
    <row r="85" spans="1:7">
      <c r="A85" s="54"/>
      <c r="B85" s="8"/>
      <c r="C85" s="55"/>
      <c r="D85" s="56"/>
      <c r="E85" s="56"/>
      <c r="F85" s="56"/>
      <c r="G85" s="3"/>
    </row>
    <row r="86" spans="1:7">
      <c r="A86" s="54"/>
      <c r="B86" s="8"/>
      <c r="C86" s="55"/>
      <c r="D86" s="56"/>
      <c r="E86" s="56"/>
      <c r="F86" s="56"/>
      <c r="G86" s="3"/>
    </row>
    <row r="87" spans="1:7">
      <c r="A87" s="54"/>
      <c r="B87" s="8"/>
      <c r="C87" s="55"/>
      <c r="D87" s="56"/>
      <c r="E87" s="56"/>
      <c r="F87" s="56"/>
      <c r="G87" s="3"/>
    </row>
    <row r="88" spans="1:7">
      <c r="A88" s="54"/>
      <c r="B88" s="8"/>
      <c r="C88" s="55"/>
      <c r="D88" s="56"/>
      <c r="E88" s="56"/>
      <c r="F88" s="56"/>
      <c r="G88" s="3"/>
    </row>
    <row r="89" spans="1:7">
      <c r="A89" s="54"/>
      <c r="B89" s="8"/>
      <c r="C89" s="55"/>
      <c r="D89" s="56"/>
      <c r="E89" s="56"/>
      <c r="F89" s="56"/>
      <c r="G89" s="3"/>
    </row>
    <row r="90" spans="1:7">
      <c r="A90" s="54"/>
      <c r="B90" s="8"/>
      <c r="C90" s="55"/>
      <c r="D90" s="56"/>
      <c r="E90" s="56"/>
      <c r="F90" s="56"/>
      <c r="G90" s="3"/>
    </row>
    <row r="91" spans="1:7">
      <c r="A91" s="54"/>
      <c r="B91" s="8"/>
      <c r="C91" s="55"/>
      <c r="D91" s="56"/>
      <c r="E91" s="56"/>
      <c r="F91" s="56"/>
      <c r="G91" s="3"/>
    </row>
    <row r="92" spans="1:7">
      <c r="A92" s="54"/>
      <c r="B92" s="8"/>
      <c r="C92" s="55"/>
      <c r="D92" s="56"/>
      <c r="E92" s="56"/>
      <c r="F92" s="56"/>
      <c r="G92" s="3"/>
    </row>
    <row r="93" spans="1:7">
      <c r="A93" s="54"/>
      <c r="B93" s="8"/>
      <c r="C93" s="55"/>
      <c r="D93" s="56"/>
      <c r="E93" s="56"/>
      <c r="F93" s="56"/>
      <c r="G93" s="3"/>
    </row>
    <row r="94" spans="1:7">
      <c r="A94" s="54"/>
      <c r="B94" s="8"/>
      <c r="C94" s="55"/>
      <c r="D94" s="56"/>
      <c r="E94" s="56"/>
      <c r="F94" s="56"/>
      <c r="G94" s="3"/>
    </row>
    <row r="95" spans="1:7">
      <c r="A95" s="54"/>
      <c r="B95" s="8"/>
      <c r="C95" s="55"/>
      <c r="D95" s="56"/>
      <c r="E95" s="56"/>
      <c r="F95" s="56"/>
      <c r="G95" s="3"/>
    </row>
    <row r="96" spans="1:7">
      <c r="A96" s="54"/>
      <c r="B96" s="8"/>
      <c r="C96" s="55"/>
      <c r="D96" s="56"/>
      <c r="E96" s="56"/>
      <c r="F96" s="56"/>
      <c r="G96" s="3"/>
    </row>
    <row r="97" spans="1:7">
      <c r="A97" s="54"/>
      <c r="B97" s="8"/>
      <c r="C97" s="55"/>
      <c r="D97" s="56"/>
      <c r="E97" s="56"/>
      <c r="F97" s="56"/>
      <c r="G97" s="3"/>
    </row>
    <row r="98" spans="1:7">
      <c r="A98" s="54"/>
      <c r="B98" s="8"/>
      <c r="C98" s="55"/>
      <c r="D98" s="56"/>
      <c r="E98" s="56"/>
      <c r="F98" s="56"/>
      <c r="G98" s="3"/>
    </row>
    <row r="99" spans="1:7">
      <c r="A99" s="54"/>
      <c r="B99" s="8"/>
      <c r="C99" s="55"/>
      <c r="D99" s="56"/>
      <c r="E99" s="56"/>
      <c r="F99" s="56"/>
      <c r="G99" s="3"/>
    </row>
    <row r="100" spans="1:7">
      <c r="A100" s="54"/>
      <c r="B100" s="8"/>
      <c r="C100" s="55"/>
      <c r="D100" s="56"/>
      <c r="E100" s="56"/>
      <c r="F100" s="56"/>
      <c r="G100" s="3"/>
    </row>
    <row r="101" spans="1:7">
      <c r="A101" s="54"/>
      <c r="B101" s="8"/>
      <c r="C101" s="55"/>
      <c r="D101" s="56"/>
      <c r="E101" s="56"/>
      <c r="F101" s="56"/>
      <c r="G101" s="3"/>
    </row>
    <row r="102" spans="1:7">
      <c r="A102" s="57"/>
      <c r="B102" s="8"/>
      <c r="C102" s="55"/>
      <c r="D102" s="56"/>
      <c r="E102" s="56"/>
      <c r="F102" s="56"/>
      <c r="G102" s="3"/>
    </row>
    <row r="103" spans="1:7">
      <c r="A103" s="57"/>
      <c r="B103" s="9"/>
      <c r="C103" s="58"/>
      <c r="D103" s="59"/>
      <c r="E103" s="59"/>
      <c r="F103" s="59"/>
      <c r="G103" s="8"/>
    </row>
    <row r="104" spans="1:7">
      <c r="A104" s="57"/>
      <c r="B104" s="9"/>
      <c r="C104" s="41"/>
      <c r="D104" s="46"/>
      <c r="E104" s="46"/>
      <c r="F104" s="41"/>
      <c r="G104" s="8"/>
    </row>
    <row r="105" spans="1:7">
      <c r="A105" s="57"/>
      <c r="B105" s="9"/>
      <c r="C105" s="41"/>
      <c r="D105" s="46"/>
      <c r="E105" s="46"/>
      <c r="F105" s="41"/>
      <c r="G105" s="3"/>
    </row>
    <row r="106" spans="1:7">
      <c r="A106" s="57"/>
      <c r="B106" s="9"/>
      <c r="C106" s="58"/>
      <c r="D106" s="46"/>
      <c r="E106" s="46"/>
      <c r="F106" s="41"/>
      <c r="G106" s="3"/>
    </row>
    <row r="107" spans="1:7">
      <c r="A107" s="57"/>
      <c r="B107" s="9"/>
      <c r="C107" s="41"/>
      <c r="D107" s="46"/>
      <c r="E107" s="46"/>
      <c r="F107" s="41"/>
      <c r="G107" s="3"/>
    </row>
    <row r="108" spans="1:7">
      <c r="A108" s="87"/>
      <c r="B108" s="8"/>
      <c r="C108" s="41"/>
      <c r="D108" s="46"/>
      <c r="E108" s="46"/>
      <c r="F108" s="41"/>
    </row>
    <row r="109" spans="1:7">
      <c r="A109" s="87"/>
      <c r="B109" s="8"/>
      <c r="C109" s="41"/>
      <c r="D109" s="46"/>
      <c r="E109" s="46"/>
      <c r="F109" s="41"/>
    </row>
    <row r="110" spans="1:7">
      <c r="A110" s="87"/>
      <c r="B110" s="8"/>
      <c r="C110" s="8"/>
      <c r="D110" s="80"/>
      <c r="E110" s="80"/>
      <c r="F110" s="8"/>
    </row>
    <row r="111" spans="1:7">
      <c r="A111" s="82"/>
      <c r="B111" s="82"/>
      <c r="C111" s="82"/>
      <c r="D111" s="84"/>
      <c r="E111" s="84"/>
      <c r="F111" s="82"/>
    </row>
    <row r="112" spans="1:7">
      <c r="D112" s="109"/>
      <c r="E112" s="109"/>
    </row>
    <row r="113" spans="3:5">
      <c r="D113" s="109"/>
      <c r="E113" s="109"/>
    </row>
    <row r="114" spans="3:5">
      <c r="D114" s="109"/>
      <c r="E114" s="109"/>
    </row>
    <row r="116" spans="3:5">
      <c r="C116" s="110"/>
      <c r="D116" s="110"/>
      <c r="E116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4"/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style="37" customWidth="1"/>
    <col min="2" max="2" width="11.25" style="37" customWidth="1"/>
    <col min="3" max="6" width="13.5" style="37" customWidth="1"/>
    <col min="7" max="16384" width="9" style="37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51" t="s">
        <v>1577</v>
      </c>
      <c r="B3" s="2"/>
      <c r="E3" s="3"/>
      <c r="F3" s="45"/>
      <c r="G3" s="3"/>
    </row>
    <row r="4" spans="1:7">
      <c r="A4" s="51"/>
      <c r="B4" s="2"/>
      <c r="E4" s="3"/>
      <c r="F4" s="45" t="s">
        <v>325</v>
      </c>
      <c r="G4" s="3"/>
    </row>
    <row r="5" spans="1:7" ht="12.6" customHeight="1">
      <c r="A5" s="204" t="s">
        <v>2183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3253</v>
      </c>
      <c r="B6" s="13" t="s">
        <v>1601</v>
      </c>
      <c r="C6" s="108">
        <v>301</v>
      </c>
      <c r="D6" s="124">
        <v>4529.7991299999994</v>
      </c>
      <c r="E6" s="124">
        <v>40190.489694999967</v>
      </c>
      <c r="F6" s="53">
        <f>E6/D6</f>
        <v>8.872466204699009</v>
      </c>
      <c r="G6" s="3"/>
    </row>
    <row r="7" spans="1:7" ht="12.6" customHeight="1">
      <c r="A7" s="52" t="s">
        <v>3254</v>
      </c>
      <c r="B7" s="13" t="s">
        <v>1602</v>
      </c>
      <c r="C7" s="108">
        <v>163</v>
      </c>
      <c r="D7" s="124">
        <v>7162.5617699999993</v>
      </c>
      <c r="E7" s="124">
        <v>16700.194910000002</v>
      </c>
      <c r="F7" s="53">
        <f t="shared" ref="F7:F53" si="0">E7/D7</f>
        <v>2.3315952373280551</v>
      </c>
      <c r="G7" s="3"/>
    </row>
    <row r="8" spans="1:7" ht="12.6" customHeight="1">
      <c r="A8" s="52" t="s">
        <v>1992</v>
      </c>
      <c r="B8" s="13" t="s">
        <v>1603</v>
      </c>
      <c r="C8" s="108">
        <v>146</v>
      </c>
      <c r="D8" s="124">
        <v>297.32579999999973</v>
      </c>
      <c r="E8" s="124">
        <v>5369.4923248000041</v>
      </c>
      <c r="F8" s="53">
        <f t="shared" si="0"/>
        <v>18.059288244747037</v>
      </c>
      <c r="G8" s="3"/>
    </row>
    <row r="9" spans="1:7" ht="12.6" customHeight="1">
      <c r="A9" s="52" t="s">
        <v>1657</v>
      </c>
      <c r="B9" s="13" t="s">
        <v>1604</v>
      </c>
      <c r="C9" s="108">
        <v>102</v>
      </c>
      <c r="D9" s="124">
        <v>657.32581000000016</v>
      </c>
      <c r="E9" s="124">
        <v>9216.1980286999951</v>
      </c>
      <c r="F9" s="53">
        <f t="shared" si="0"/>
        <v>14.020745707064192</v>
      </c>
      <c r="G9" s="3"/>
    </row>
    <row r="10" spans="1:7" ht="12.6" customHeight="1">
      <c r="A10" s="52" t="s">
        <v>1605</v>
      </c>
      <c r="B10" s="13" t="s">
        <v>1606</v>
      </c>
      <c r="C10" s="108">
        <v>121</v>
      </c>
      <c r="D10" s="124">
        <v>368.92820000000017</v>
      </c>
      <c r="E10" s="124">
        <v>3608.8759480000008</v>
      </c>
      <c r="F10" s="53">
        <f t="shared" si="0"/>
        <v>9.7820550123303107</v>
      </c>
      <c r="G10" s="3"/>
    </row>
    <row r="11" spans="1:7" ht="12.6" customHeight="1">
      <c r="A11" s="52" t="s">
        <v>1607</v>
      </c>
      <c r="B11" s="13" t="s">
        <v>1608</v>
      </c>
      <c r="C11" s="108">
        <v>100</v>
      </c>
      <c r="D11" s="124">
        <v>340.71077000000031</v>
      </c>
      <c r="E11" s="124">
        <v>6879.7321605999987</v>
      </c>
      <c r="F11" s="53">
        <f t="shared" si="0"/>
        <v>20.1922943633393</v>
      </c>
      <c r="G11" s="3"/>
    </row>
    <row r="12" spans="1:7" ht="12.6" customHeight="1">
      <c r="A12" s="52" t="s">
        <v>1609</v>
      </c>
      <c r="B12" s="13" t="s">
        <v>1610</v>
      </c>
      <c r="C12" s="108">
        <v>169</v>
      </c>
      <c r="D12" s="124">
        <v>25008.51456</v>
      </c>
      <c r="E12" s="124">
        <v>558950.46141230001</v>
      </c>
      <c r="F12" s="53">
        <f t="shared" si="0"/>
        <v>22.350406301472869</v>
      </c>
      <c r="G12" s="3"/>
    </row>
    <row r="13" spans="1:7" ht="12.6" customHeight="1">
      <c r="A13" s="52" t="s">
        <v>1993</v>
      </c>
      <c r="B13" s="13" t="s">
        <v>1611</v>
      </c>
      <c r="C13" s="108">
        <v>399</v>
      </c>
      <c r="D13" s="124">
        <v>2488.3953299999976</v>
      </c>
      <c r="E13" s="124">
        <v>12198.984899300007</v>
      </c>
      <c r="F13" s="53">
        <f t="shared" si="0"/>
        <v>4.9023500214091857</v>
      </c>
      <c r="G13" s="3"/>
    </row>
    <row r="14" spans="1:7" ht="12.6" customHeight="1">
      <c r="A14" s="52" t="s">
        <v>1612</v>
      </c>
      <c r="B14" s="13" t="s">
        <v>1613</v>
      </c>
      <c r="C14" s="108">
        <v>238</v>
      </c>
      <c r="D14" s="124">
        <v>745.67324000000019</v>
      </c>
      <c r="E14" s="124">
        <v>5716.0254872000014</v>
      </c>
      <c r="F14" s="53">
        <f t="shared" si="0"/>
        <v>7.6655902083867193</v>
      </c>
      <c r="G14" s="3"/>
    </row>
    <row r="15" spans="1:7" ht="12.6" customHeight="1">
      <c r="A15" s="52" t="s">
        <v>1614</v>
      </c>
      <c r="B15" s="13" t="s">
        <v>1615</v>
      </c>
      <c r="C15" s="108">
        <v>354</v>
      </c>
      <c r="D15" s="124">
        <v>747.71022672000026</v>
      </c>
      <c r="E15" s="124">
        <v>6384.8565677250053</v>
      </c>
      <c r="F15" s="53">
        <f t="shared" si="0"/>
        <v>8.5392125713374547</v>
      </c>
      <c r="G15" s="3"/>
    </row>
    <row r="16" spans="1:7" ht="12.6" customHeight="1">
      <c r="A16" s="52" t="s">
        <v>1616</v>
      </c>
      <c r="B16" s="13" t="s">
        <v>1617</v>
      </c>
      <c r="C16" s="108">
        <v>615</v>
      </c>
      <c r="D16" s="124">
        <v>2587.6523550000038</v>
      </c>
      <c r="E16" s="124">
        <v>26547.18005554</v>
      </c>
      <c r="F16" s="53">
        <f t="shared" si="0"/>
        <v>10.259175659452122</v>
      </c>
      <c r="G16" s="3"/>
    </row>
    <row r="17" spans="1:7" ht="12.6" customHeight="1">
      <c r="A17" s="52" t="s">
        <v>1618</v>
      </c>
      <c r="B17" s="13" t="s">
        <v>1619</v>
      </c>
      <c r="C17" s="108">
        <v>599</v>
      </c>
      <c r="D17" s="124">
        <v>44230.712350000045</v>
      </c>
      <c r="E17" s="124">
        <v>69873.22049349999</v>
      </c>
      <c r="F17" s="53">
        <f t="shared" si="0"/>
        <v>1.5797444079260894</v>
      </c>
      <c r="G17" s="3"/>
    </row>
    <row r="18" spans="1:7" ht="12.6" customHeight="1">
      <c r="A18" s="52" t="s">
        <v>1138</v>
      </c>
      <c r="B18" s="13" t="s">
        <v>1139</v>
      </c>
      <c r="C18" s="108">
        <v>98</v>
      </c>
      <c r="D18" s="124">
        <v>5735.7389499999972</v>
      </c>
      <c r="E18" s="124">
        <v>70852.497841000004</v>
      </c>
      <c r="F18" s="53">
        <f t="shared" si="0"/>
        <v>12.352810763990583</v>
      </c>
      <c r="G18" s="3"/>
    </row>
    <row r="19" spans="1:7" ht="12.6" customHeight="1">
      <c r="A19" s="52" t="s">
        <v>1140</v>
      </c>
      <c r="B19" s="13" t="s">
        <v>1141</v>
      </c>
      <c r="C19" s="108">
        <v>277</v>
      </c>
      <c r="D19" s="124">
        <v>24692.178650000005</v>
      </c>
      <c r="E19" s="124">
        <v>93100.952145200004</v>
      </c>
      <c r="F19" s="53">
        <f t="shared" si="0"/>
        <v>3.7704632493091079</v>
      </c>
      <c r="G19" s="3"/>
    </row>
    <row r="20" spans="1:7" ht="12.6" customHeight="1">
      <c r="A20" s="52" t="s">
        <v>1142</v>
      </c>
      <c r="B20" s="13" t="s">
        <v>1143</v>
      </c>
      <c r="C20" s="108">
        <v>266</v>
      </c>
      <c r="D20" s="124">
        <v>1093.9737599999994</v>
      </c>
      <c r="E20" s="124">
        <v>14101.026794000003</v>
      </c>
      <c r="F20" s="53">
        <f t="shared" si="0"/>
        <v>12.889730366110436</v>
      </c>
      <c r="G20" s="3"/>
    </row>
    <row r="21" spans="1:7" ht="12.6" customHeight="1">
      <c r="A21" s="52" t="s">
        <v>806</v>
      </c>
      <c r="B21" s="13" t="s">
        <v>807</v>
      </c>
      <c r="C21" s="108">
        <v>202</v>
      </c>
      <c r="D21" s="124">
        <v>747.64222000000007</v>
      </c>
      <c r="E21" s="124">
        <v>16496.735136000003</v>
      </c>
      <c r="F21" s="53">
        <f t="shared" si="0"/>
        <v>22.065012775763254</v>
      </c>
      <c r="G21" s="3"/>
    </row>
    <row r="22" spans="1:7" ht="12.6" customHeight="1">
      <c r="A22" s="52" t="s">
        <v>808</v>
      </c>
      <c r="B22" s="13" t="s">
        <v>809</v>
      </c>
      <c r="C22" s="108">
        <v>170</v>
      </c>
      <c r="D22" s="124">
        <v>1614.41527</v>
      </c>
      <c r="E22" s="124">
        <v>14889.344822500003</v>
      </c>
      <c r="F22" s="53">
        <f t="shared" si="0"/>
        <v>9.2227477645822837</v>
      </c>
      <c r="G22" s="3"/>
    </row>
    <row r="23" spans="1:7" ht="12.6" customHeight="1">
      <c r="A23" s="52" t="s">
        <v>810</v>
      </c>
      <c r="B23" s="13" t="s">
        <v>811</v>
      </c>
      <c r="C23" s="108">
        <v>113</v>
      </c>
      <c r="D23" s="124">
        <v>24339.655499999993</v>
      </c>
      <c r="E23" s="124">
        <v>5639.0862550000002</v>
      </c>
      <c r="F23" s="53">
        <f t="shared" si="0"/>
        <v>0.23168307599916529</v>
      </c>
      <c r="G23" s="3"/>
    </row>
    <row r="24" spans="1:7" ht="12.6" customHeight="1">
      <c r="A24" s="52" t="s">
        <v>812</v>
      </c>
      <c r="B24" s="13" t="s">
        <v>813</v>
      </c>
      <c r="C24" s="108">
        <v>77</v>
      </c>
      <c r="D24" s="124">
        <v>271.28900000000004</v>
      </c>
      <c r="E24" s="124">
        <v>2541.3725739999982</v>
      </c>
      <c r="F24" s="53">
        <f t="shared" si="0"/>
        <v>9.367768593639985</v>
      </c>
      <c r="G24" s="3"/>
    </row>
    <row r="25" spans="1:7" ht="12.6" customHeight="1">
      <c r="A25" s="52" t="s">
        <v>814</v>
      </c>
      <c r="B25" s="13" t="s">
        <v>815</v>
      </c>
      <c r="C25" s="108">
        <v>361</v>
      </c>
      <c r="D25" s="124">
        <v>728.81240000000003</v>
      </c>
      <c r="E25" s="124">
        <v>11392.148144199991</v>
      </c>
      <c r="F25" s="53">
        <f t="shared" si="0"/>
        <v>15.631111852926749</v>
      </c>
      <c r="G25" s="3"/>
    </row>
    <row r="26" spans="1:7" ht="12.6" customHeight="1">
      <c r="A26" s="52" t="s">
        <v>816</v>
      </c>
      <c r="B26" s="13" t="s">
        <v>817</v>
      </c>
      <c r="C26" s="108">
        <v>593</v>
      </c>
      <c r="D26" s="124">
        <v>1651.3503299999991</v>
      </c>
      <c r="E26" s="124">
        <v>7064.5089819999948</v>
      </c>
      <c r="F26" s="53">
        <f t="shared" si="0"/>
        <v>4.2780195417407274</v>
      </c>
      <c r="G26" s="3"/>
    </row>
    <row r="27" spans="1:7" ht="12.6" customHeight="1">
      <c r="A27" s="52" t="s">
        <v>818</v>
      </c>
      <c r="B27" s="13" t="s">
        <v>819</v>
      </c>
      <c r="C27" s="108">
        <v>323</v>
      </c>
      <c r="D27" s="124">
        <v>1978.0271200000013</v>
      </c>
      <c r="E27" s="124">
        <v>16199.589718000007</v>
      </c>
      <c r="F27" s="53">
        <f t="shared" si="0"/>
        <v>8.1897712898900981</v>
      </c>
      <c r="G27" s="3"/>
    </row>
    <row r="28" spans="1:7" ht="12.6" customHeight="1">
      <c r="A28" s="52" t="s">
        <v>820</v>
      </c>
      <c r="B28" s="13" t="s">
        <v>821</v>
      </c>
      <c r="C28" s="108">
        <v>1280</v>
      </c>
      <c r="D28" s="124">
        <v>40920.729385999912</v>
      </c>
      <c r="E28" s="124">
        <v>53199.319005400022</v>
      </c>
      <c r="F28" s="53">
        <f t="shared" si="0"/>
        <v>1.3000579364941856</v>
      </c>
      <c r="G28" s="3"/>
    </row>
    <row r="29" spans="1:7" ht="12.6" customHeight="1">
      <c r="A29" s="52" t="s">
        <v>822</v>
      </c>
      <c r="B29" s="13" t="s">
        <v>823</v>
      </c>
      <c r="C29" s="108">
        <v>586</v>
      </c>
      <c r="D29" s="124">
        <v>15386.340149999998</v>
      </c>
      <c r="E29" s="124">
        <v>13048.145344499993</v>
      </c>
      <c r="F29" s="53">
        <f t="shared" si="0"/>
        <v>0.84803437447078633</v>
      </c>
      <c r="G29" s="3"/>
    </row>
    <row r="30" spans="1:7" ht="12.6" customHeight="1">
      <c r="A30" s="52" t="s">
        <v>824</v>
      </c>
      <c r="B30" s="13" t="s">
        <v>825</v>
      </c>
      <c r="C30" s="108">
        <v>431</v>
      </c>
      <c r="D30" s="124">
        <v>848.15860999999927</v>
      </c>
      <c r="E30" s="124">
        <v>2884.2629360000033</v>
      </c>
      <c r="F30" s="53">
        <f t="shared" si="0"/>
        <v>3.4006174104628917</v>
      </c>
      <c r="G30" s="3"/>
    </row>
    <row r="31" spans="1:7" ht="12.6" customHeight="1">
      <c r="A31" s="52" t="s">
        <v>826</v>
      </c>
      <c r="B31" s="13" t="s">
        <v>827</v>
      </c>
      <c r="C31" s="108">
        <v>212</v>
      </c>
      <c r="D31" s="124">
        <v>6169.9604699999982</v>
      </c>
      <c r="E31" s="124">
        <v>5681.5888230999972</v>
      </c>
      <c r="F31" s="53">
        <f t="shared" si="0"/>
        <v>0.92084687587957903</v>
      </c>
      <c r="G31" s="3"/>
    </row>
    <row r="32" spans="1:7" ht="12.6" customHeight="1">
      <c r="A32" s="52" t="s">
        <v>828</v>
      </c>
      <c r="B32" s="13" t="s">
        <v>829</v>
      </c>
      <c r="C32" s="108">
        <v>324</v>
      </c>
      <c r="D32" s="124">
        <v>8045.8883259999984</v>
      </c>
      <c r="E32" s="124">
        <v>44771.222182199977</v>
      </c>
      <c r="F32" s="53">
        <f t="shared" si="0"/>
        <v>5.5644846620010107</v>
      </c>
      <c r="G32" s="3"/>
    </row>
    <row r="33" spans="1:7" ht="12.6" customHeight="1">
      <c r="A33" s="52" t="s">
        <v>2716</v>
      </c>
      <c r="B33" s="13" t="s">
        <v>2717</v>
      </c>
      <c r="C33" s="108">
        <v>739</v>
      </c>
      <c r="D33" s="124">
        <v>31375.583010000024</v>
      </c>
      <c r="E33" s="124">
        <v>118442.97139405002</v>
      </c>
      <c r="F33" s="53">
        <f t="shared" si="0"/>
        <v>3.7750046383616165</v>
      </c>
      <c r="G33" s="3"/>
    </row>
    <row r="34" spans="1:7" ht="12.6" customHeight="1">
      <c r="A34" s="52" t="s">
        <v>1620</v>
      </c>
      <c r="B34" s="13" t="s">
        <v>1621</v>
      </c>
      <c r="C34" s="108">
        <v>138</v>
      </c>
      <c r="D34" s="124">
        <v>344.24223000000001</v>
      </c>
      <c r="E34" s="124">
        <v>2635.6981179999993</v>
      </c>
      <c r="F34" s="53">
        <f t="shared" si="0"/>
        <v>7.6565217405197474</v>
      </c>
      <c r="G34" s="3"/>
    </row>
    <row r="35" spans="1:7" ht="12.6" customHeight="1">
      <c r="A35" s="52" t="s">
        <v>1622</v>
      </c>
      <c r="B35" s="13" t="s">
        <v>1623</v>
      </c>
      <c r="C35" s="108">
        <v>246</v>
      </c>
      <c r="D35" s="124">
        <v>3669.2010100000011</v>
      </c>
      <c r="E35" s="124">
        <v>4379.9009199999991</v>
      </c>
      <c r="F35" s="53">
        <f t="shared" si="0"/>
        <v>1.1936933703176971</v>
      </c>
      <c r="G35" s="3"/>
    </row>
    <row r="36" spans="1:7" ht="12.6" customHeight="1">
      <c r="A36" s="52" t="s">
        <v>397</v>
      </c>
      <c r="B36" s="13" t="s">
        <v>1624</v>
      </c>
      <c r="C36" s="108">
        <v>85</v>
      </c>
      <c r="D36" s="124">
        <v>284.38835</v>
      </c>
      <c r="E36" s="124">
        <v>1748.9812670000001</v>
      </c>
      <c r="F36" s="53">
        <f t="shared" si="0"/>
        <v>6.149975085125674</v>
      </c>
      <c r="G36" s="3"/>
    </row>
    <row r="37" spans="1:7" ht="12.6" customHeight="1">
      <c r="A37" s="52" t="s">
        <v>1625</v>
      </c>
      <c r="B37" s="13" t="s">
        <v>1626</v>
      </c>
      <c r="C37" s="108">
        <v>122</v>
      </c>
      <c r="D37" s="124">
        <v>3709.1741700000002</v>
      </c>
      <c r="E37" s="124">
        <v>59122.770571000001</v>
      </c>
      <c r="F37" s="53">
        <f t="shared" si="0"/>
        <v>15.9396048449782</v>
      </c>
      <c r="G37" s="3"/>
    </row>
    <row r="38" spans="1:7" ht="12.6" customHeight="1">
      <c r="A38" s="52" t="s">
        <v>1627</v>
      </c>
      <c r="B38" s="13" t="s">
        <v>1628</v>
      </c>
      <c r="C38" s="108">
        <v>449</v>
      </c>
      <c r="D38" s="124">
        <v>4568.3024099999993</v>
      </c>
      <c r="E38" s="124">
        <v>13146.151601800002</v>
      </c>
      <c r="F38" s="53">
        <f t="shared" si="0"/>
        <v>2.8776885639232459</v>
      </c>
      <c r="G38" s="3"/>
    </row>
    <row r="39" spans="1:7" ht="12.6" customHeight="1">
      <c r="A39" s="52" t="s">
        <v>1629</v>
      </c>
      <c r="B39" s="13" t="s">
        <v>1630</v>
      </c>
      <c r="C39" s="108">
        <v>421</v>
      </c>
      <c r="D39" s="124">
        <v>7765.9906300000048</v>
      </c>
      <c r="E39" s="124">
        <v>33835.976613690043</v>
      </c>
      <c r="F39" s="53">
        <f t="shared" si="0"/>
        <v>4.3569427553751794</v>
      </c>
      <c r="G39" s="3"/>
    </row>
    <row r="40" spans="1:7" ht="12.6" customHeight="1">
      <c r="A40" s="52" t="s">
        <v>1631</v>
      </c>
      <c r="B40" s="13" t="s">
        <v>1632</v>
      </c>
      <c r="C40" s="108">
        <v>329</v>
      </c>
      <c r="D40" s="124">
        <v>20939.638800000004</v>
      </c>
      <c r="E40" s="124">
        <v>124957.60515500001</v>
      </c>
      <c r="F40" s="53">
        <f t="shared" si="0"/>
        <v>5.9675148338757396</v>
      </c>
      <c r="G40" s="3"/>
    </row>
    <row r="41" spans="1:7" ht="12.6" customHeight="1">
      <c r="A41" s="52" t="s">
        <v>1633</v>
      </c>
      <c r="B41" s="13" t="s">
        <v>1634</v>
      </c>
      <c r="C41" s="108">
        <v>229</v>
      </c>
      <c r="D41" s="124">
        <v>3346.0036700000001</v>
      </c>
      <c r="E41" s="124">
        <v>4510.848050710003</v>
      </c>
      <c r="F41" s="53">
        <f t="shared" si="0"/>
        <v>1.3481300367820586</v>
      </c>
      <c r="G41" s="3"/>
    </row>
    <row r="42" spans="1:7" ht="12.6" customHeight="1">
      <c r="A42" s="52" t="s">
        <v>398</v>
      </c>
      <c r="B42" s="13" t="s">
        <v>1635</v>
      </c>
      <c r="C42" s="108">
        <v>258</v>
      </c>
      <c r="D42" s="124">
        <v>853.39687999999967</v>
      </c>
      <c r="E42" s="124">
        <v>9758.502456799999</v>
      </c>
      <c r="F42" s="53">
        <f t="shared" si="0"/>
        <v>11.434893524335363</v>
      </c>
      <c r="G42" s="3"/>
    </row>
    <row r="43" spans="1:7" ht="12.6" customHeight="1">
      <c r="A43" s="52" t="s">
        <v>588</v>
      </c>
      <c r="B43" s="13" t="s">
        <v>1636</v>
      </c>
      <c r="C43" s="108">
        <v>330</v>
      </c>
      <c r="D43" s="124">
        <v>16760.400239999995</v>
      </c>
      <c r="E43" s="124">
        <v>28705.905529499993</v>
      </c>
      <c r="F43" s="53">
        <f t="shared" si="0"/>
        <v>1.7127219588104539</v>
      </c>
      <c r="G43" s="3"/>
    </row>
    <row r="44" spans="1:7" ht="12.6" customHeight="1">
      <c r="A44" s="52" t="s">
        <v>1637</v>
      </c>
      <c r="B44" s="13" t="s">
        <v>2653</v>
      </c>
      <c r="C44" s="108">
        <v>66</v>
      </c>
      <c r="D44" s="124">
        <v>139.14913000000007</v>
      </c>
      <c r="E44" s="124">
        <v>952.40911540000002</v>
      </c>
      <c r="F44" s="53">
        <f t="shared" si="0"/>
        <v>6.8445208058433389</v>
      </c>
      <c r="G44" s="3"/>
    </row>
    <row r="45" spans="1:7" ht="12.6" customHeight="1">
      <c r="A45" s="52" t="s">
        <v>399</v>
      </c>
      <c r="B45" s="13" t="s">
        <v>2654</v>
      </c>
      <c r="C45" s="108">
        <v>272</v>
      </c>
      <c r="D45" s="124">
        <v>6071.5733699999946</v>
      </c>
      <c r="E45" s="124">
        <v>31212.483469249972</v>
      </c>
      <c r="F45" s="53">
        <f t="shared" si="0"/>
        <v>5.1407570274078722</v>
      </c>
      <c r="G45" s="3"/>
    </row>
    <row r="46" spans="1:7" ht="12.6" customHeight="1">
      <c r="A46" s="52" t="s">
        <v>400</v>
      </c>
      <c r="B46" s="13" t="s">
        <v>2655</v>
      </c>
      <c r="C46" s="108">
        <v>161</v>
      </c>
      <c r="D46" s="124">
        <v>200.04339999999999</v>
      </c>
      <c r="E46" s="124">
        <v>4826.5989000000018</v>
      </c>
      <c r="F46" s="53">
        <f t="shared" si="0"/>
        <v>24.127758776345544</v>
      </c>
      <c r="G46" s="3"/>
    </row>
    <row r="47" spans="1:7" ht="12.6" customHeight="1">
      <c r="A47" s="52" t="s">
        <v>2656</v>
      </c>
      <c r="B47" s="13" t="s">
        <v>2657</v>
      </c>
      <c r="C47" s="108">
        <v>146</v>
      </c>
      <c r="D47" s="124">
        <v>4235.4155999999994</v>
      </c>
      <c r="E47" s="124">
        <v>229722.19147399999</v>
      </c>
      <c r="F47" s="53">
        <f t="shared" si="0"/>
        <v>54.238406137522851</v>
      </c>
      <c r="G47" s="3"/>
    </row>
    <row r="48" spans="1:7" ht="12.6" customHeight="1">
      <c r="A48" s="52" t="s">
        <v>2658</v>
      </c>
      <c r="B48" s="13" t="s">
        <v>2659</v>
      </c>
      <c r="C48" s="108">
        <v>173</v>
      </c>
      <c r="D48" s="124">
        <v>13115.203500000005</v>
      </c>
      <c r="E48" s="124">
        <v>73994.651090000028</v>
      </c>
      <c r="F48" s="53">
        <f t="shared" si="0"/>
        <v>5.6418988153710314</v>
      </c>
      <c r="G48" s="3"/>
    </row>
    <row r="49" spans="1:7" ht="12.6" customHeight="1">
      <c r="A49" s="52" t="s">
        <v>2660</v>
      </c>
      <c r="B49" s="13" t="s">
        <v>2661</v>
      </c>
      <c r="C49" s="108">
        <v>234</v>
      </c>
      <c r="D49" s="124">
        <v>4074.1309799999985</v>
      </c>
      <c r="E49" s="124">
        <v>8600.7134696000121</v>
      </c>
      <c r="F49" s="53">
        <f t="shared" si="0"/>
        <v>2.1110547284368395</v>
      </c>
      <c r="G49" s="3"/>
    </row>
    <row r="50" spans="1:7" ht="12.6" customHeight="1">
      <c r="A50" s="52" t="s">
        <v>401</v>
      </c>
      <c r="B50" s="13" t="s">
        <v>3161</v>
      </c>
      <c r="C50" s="108">
        <v>121</v>
      </c>
      <c r="D50" s="124">
        <v>782.9122000000001</v>
      </c>
      <c r="E50" s="124">
        <v>14213.540396999995</v>
      </c>
      <c r="F50" s="53">
        <f t="shared" si="0"/>
        <v>18.15470546633453</v>
      </c>
      <c r="G50" s="3"/>
    </row>
    <row r="51" spans="1:7" ht="12.6" customHeight="1">
      <c r="A51" s="52" t="s">
        <v>2662</v>
      </c>
      <c r="B51" s="13" t="s">
        <v>2663</v>
      </c>
      <c r="C51" s="108">
        <v>145</v>
      </c>
      <c r="D51" s="124">
        <v>420.01610000000011</v>
      </c>
      <c r="E51" s="124">
        <v>4161.2476349999997</v>
      </c>
      <c r="F51" s="53">
        <f t="shared" si="0"/>
        <v>9.9073526824328848</v>
      </c>
      <c r="G51" s="3"/>
    </row>
    <row r="52" spans="1:7" ht="12.6" customHeight="1">
      <c r="A52" s="52" t="s">
        <v>163</v>
      </c>
      <c r="B52" s="13" t="s">
        <v>164</v>
      </c>
      <c r="C52" s="108">
        <v>39</v>
      </c>
      <c r="D52" s="124">
        <v>413.24220000000014</v>
      </c>
      <c r="E52" s="124">
        <v>6515.9607249999999</v>
      </c>
      <c r="F52" s="53">
        <f t="shared" si="0"/>
        <v>15.767897675987587</v>
      </c>
      <c r="G52" s="3"/>
    </row>
    <row r="53" spans="1:7">
      <c r="A53" s="52"/>
      <c r="B53" s="13" t="s">
        <v>499</v>
      </c>
      <c r="C53" s="108">
        <f>SUM(C6:C52)</f>
        <v>13323</v>
      </c>
      <c r="D53" s="124">
        <f>SUM(D6:D52)</f>
        <v>346457.47756372002</v>
      </c>
      <c r="E53" s="124">
        <f>SUM(E6:E52)</f>
        <v>1908942.6206385652</v>
      </c>
      <c r="F53" s="53">
        <f t="shared" si="0"/>
        <v>5.5098900853928745</v>
      </c>
      <c r="G53" s="3"/>
    </row>
    <row r="54" spans="1:7">
      <c r="A54" s="54"/>
      <c r="B54" s="8"/>
      <c r="C54" s="55"/>
      <c r="D54" s="56"/>
      <c r="E54" s="56"/>
      <c r="F54" s="56"/>
      <c r="G54" s="3"/>
    </row>
    <row r="55" spans="1:7">
      <c r="A55" s="54"/>
      <c r="B55" s="8"/>
      <c r="C55" s="55"/>
      <c r="D55" s="56"/>
      <c r="E55" s="56"/>
      <c r="F55" s="56"/>
      <c r="G55" s="3"/>
    </row>
    <row r="56" spans="1:7">
      <c r="A56" s="54"/>
      <c r="B56" s="8"/>
      <c r="C56" s="55"/>
      <c r="D56" s="56"/>
      <c r="E56" s="56"/>
      <c r="F56" s="56"/>
      <c r="G56" s="3"/>
    </row>
    <row r="57" spans="1:7">
      <c r="A57" s="54"/>
      <c r="B57" s="8"/>
      <c r="C57" s="55"/>
      <c r="D57" s="56"/>
      <c r="E57" s="56"/>
      <c r="F57" s="56"/>
      <c r="G57" s="3"/>
    </row>
    <row r="58" spans="1:7">
      <c r="A58" s="54"/>
      <c r="B58" s="8"/>
      <c r="C58" s="55"/>
      <c r="D58" s="56"/>
      <c r="E58" s="56"/>
      <c r="F58" s="56"/>
      <c r="G58" s="3"/>
    </row>
    <row r="59" spans="1:7">
      <c r="A59" s="54"/>
      <c r="B59" s="8"/>
      <c r="C59" s="55"/>
      <c r="D59" s="56"/>
      <c r="E59" s="56"/>
      <c r="F59" s="56"/>
      <c r="G59" s="3"/>
    </row>
    <row r="60" spans="1:7">
      <c r="A60" s="54"/>
      <c r="B60" s="8"/>
      <c r="C60" s="55"/>
      <c r="D60" s="56"/>
      <c r="E60" s="56"/>
      <c r="F60" s="56"/>
      <c r="G60" s="3"/>
    </row>
    <row r="61" spans="1:7">
      <c r="A61" s="54"/>
      <c r="B61" s="8"/>
      <c r="C61" s="55"/>
      <c r="D61" s="56"/>
      <c r="E61" s="56"/>
      <c r="F61" s="56"/>
      <c r="G61" s="3"/>
    </row>
    <row r="62" spans="1:7">
      <c r="A62" s="54"/>
      <c r="B62" s="8"/>
      <c r="C62" s="55"/>
      <c r="D62" s="56"/>
      <c r="E62" s="56"/>
      <c r="F62" s="56"/>
      <c r="G62" s="3"/>
    </row>
    <row r="63" spans="1:7">
      <c r="A63" s="54"/>
      <c r="B63" s="8"/>
      <c r="C63" s="55"/>
      <c r="D63" s="56"/>
      <c r="E63" s="56"/>
      <c r="F63" s="56"/>
      <c r="G63" s="3"/>
    </row>
    <row r="64" spans="1:7">
      <c r="A64" s="54"/>
      <c r="B64" s="8"/>
      <c r="C64" s="55"/>
      <c r="D64" s="56"/>
      <c r="E64" s="56"/>
      <c r="F64" s="56"/>
      <c r="G64" s="3"/>
    </row>
    <row r="65" spans="1:7">
      <c r="A65" s="54"/>
      <c r="B65" s="8"/>
      <c r="C65" s="55"/>
      <c r="D65" s="56"/>
      <c r="E65" s="56"/>
      <c r="F65" s="56"/>
      <c r="G65" s="3"/>
    </row>
    <row r="66" spans="1:7">
      <c r="A66" s="54"/>
      <c r="B66" s="8"/>
      <c r="C66" s="55"/>
      <c r="D66" s="56"/>
      <c r="E66" s="56"/>
      <c r="F66" s="56"/>
      <c r="G66" s="3"/>
    </row>
    <row r="67" spans="1:7">
      <c r="A67" s="54"/>
      <c r="B67" s="8"/>
      <c r="C67" s="55"/>
      <c r="D67" s="56"/>
      <c r="E67" s="56"/>
      <c r="F67" s="56"/>
      <c r="G67" s="3"/>
    </row>
    <row r="68" spans="1:7">
      <c r="A68" s="54"/>
      <c r="B68" s="8"/>
      <c r="C68" s="55"/>
      <c r="D68" s="56"/>
      <c r="E68" s="56"/>
      <c r="F68" s="56"/>
      <c r="G68" s="3"/>
    </row>
    <row r="69" spans="1:7">
      <c r="A69" s="54"/>
      <c r="B69" s="8"/>
      <c r="C69" s="55"/>
      <c r="D69" s="56"/>
      <c r="E69" s="56"/>
      <c r="F69" s="56"/>
      <c r="G69" s="3"/>
    </row>
    <row r="70" spans="1:7">
      <c r="A70" s="54"/>
      <c r="B70" s="8"/>
      <c r="C70" s="55"/>
      <c r="D70" s="56"/>
      <c r="E70" s="56"/>
      <c r="F70" s="56"/>
      <c r="G70" s="3"/>
    </row>
    <row r="71" spans="1:7">
      <c r="A71" s="54"/>
      <c r="B71" s="8"/>
      <c r="C71" s="55"/>
      <c r="D71" s="56"/>
      <c r="E71" s="56"/>
      <c r="F71" s="56"/>
      <c r="G71" s="3"/>
    </row>
    <row r="72" spans="1:7">
      <c r="A72" s="54"/>
      <c r="B72" s="8"/>
      <c r="C72" s="55"/>
      <c r="D72" s="56"/>
      <c r="E72" s="56"/>
      <c r="F72" s="56"/>
      <c r="G72" s="3"/>
    </row>
    <row r="73" spans="1:7">
      <c r="A73" s="54"/>
      <c r="B73" s="8"/>
      <c r="C73" s="55"/>
      <c r="D73" s="56"/>
      <c r="E73" s="56"/>
      <c r="F73" s="56"/>
      <c r="G73" s="3"/>
    </row>
    <row r="74" spans="1:7">
      <c r="A74" s="54"/>
      <c r="B74" s="8"/>
      <c r="C74" s="55"/>
      <c r="D74" s="56"/>
      <c r="E74" s="56"/>
      <c r="F74" s="56"/>
      <c r="G74" s="3"/>
    </row>
    <row r="75" spans="1:7">
      <c r="A75" s="54"/>
      <c r="B75" s="8"/>
      <c r="C75" s="55"/>
      <c r="D75" s="56"/>
      <c r="E75" s="56"/>
      <c r="F75" s="56"/>
      <c r="G75" s="3"/>
    </row>
    <row r="76" spans="1:7">
      <c r="A76" s="54"/>
      <c r="B76" s="8"/>
      <c r="C76" s="55"/>
      <c r="D76" s="56"/>
      <c r="E76" s="56"/>
      <c r="F76" s="56"/>
      <c r="G76" s="3"/>
    </row>
    <row r="77" spans="1:7">
      <c r="A77" s="54"/>
      <c r="B77" s="8"/>
      <c r="C77" s="55"/>
      <c r="D77" s="56"/>
      <c r="E77" s="56"/>
      <c r="F77" s="56"/>
      <c r="G77" s="3"/>
    </row>
    <row r="78" spans="1:7">
      <c r="A78" s="54"/>
      <c r="B78" s="8"/>
      <c r="C78" s="55"/>
      <c r="D78" s="56"/>
      <c r="E78" s="56"/>
      <c r="F78" s="56"/>
      <c r="G78" s="3"/>
    </row>
    <row r="79" spans="1:7">
      <c r="A79" s="54"/>
      <c r="B79" s="8"/>
      <c r="C79" s="55"/>
      <c r="D79" s="56"/>
      <c r="E79" s="56"/>
      <c r="F79" s="56"/>
      <c r="G79" s="3"/>
    </row>
    <row r="80" spans="1:7">
      <c r="A80" s="54"/>
      <c r="B80" s="8"/>
      <c r="C80" s="55"/>
      <c r="D80" s="56"/>
      <c r="E80" s="56"/>
      <c r="F80" s="56"/>
      <c r="G80" s="3"/>
    </row>
    <row r="81" spans="1:7">
      <c r="A81" s="54"/>
      <c r="B81" s="8"/>
      <c r="C81" s="55"/>
      <c r="D81" s="56"/>
      <c r="E81" s="56"/>
      <c r="F81" s="56"/>
      <c r="G81" s="3"/>
    </row>
    <row r="82" spans="1:7">
      <c r="A82" s="54"/>
      <c r="B82" s="8"/>
      <c r="C82" s="55"/>
      <c r="D82" s="56"/>
      <c r="E82" s="56"/>
      <c r="F82" s="56"/>
      <c r="G82" s="3"/>
    </row>
    <row r="83" spans="1:7">
      <c r="A83" s="54"/>
      <c r="B83" s="8"/>
      <c r="C83" s="55"/>
      <c r="D83" s="56"/>
      <c r="E83" s="56"/>
      <c r="F83" s="56"/>
      <c r="G83" s="3"/>
    </row>
    <row r="84" spans="1:7">
      <c r="A84" s="54"/>
      <c r="B84" s="8"/>
      <c r="C84" s="55"/>
      <c r="D84" s="56"/>
      <c r="E84" s="56"/>
      <c r="F84" s="56"/>
      <c r="G84" s="3"/>
    </row>
    <row r="85" spans="1:7">
      <c r="A85" s="54"/>
      <c r="B85" s="8"/>
      <c r="C85" s="55"/>
      <c r="D85" s="56"/>
      <c r="E85" s="56"/>
      <c r="F85" s="56"/>
      <c r="G85" s="3"/>
    </row>
    <row r="86" spans="1:7">
      <c r="A86" s="54"/>
      <c r="B86" s="8"/>
      <c r="C86" s="55"/>
      <c r="D86" s="56"/>
      <c r="E86" s="56"/>
      <c r="F86" s="56"/>
      <c r="G86" s="3"/>
    </row>
    <row r="87" spans="1:7">
      <c r="A87" s="54"/>
      <c r="B87" s="8"/>
      <c r="C87" s="55"/>
      <c r="D87" s="56"/>
      <c r="E87" s="56"/>
      <c r="F87" s="56"/>
      <c r="G87" s="3"/>
    </row>
    <row r="88" spans="1:7">
      <c r="A88" s="54"/>
      <c r="B88" s="8"/>
      <c r="C88" s="55"/>
      <c r="D88" s="56"/>
      <c r="E88" s="56"/>
      <c r="F88" s="56"/>
      <c r="G88" s="3"/>
    </row>
    <row r="89" spans="1:7">
      <c r="A89" s="54"/>
      <c r="B89" s="8"/>
      <c r="C89" s="55"/>
      <c r="D89" s="56"/>
      <c r="E89" s="56"/>
      <c r="F89" s="56"/>
      <c r="G89" s="3"/>
    </row>
    <row r="90" spans="1:7">
      <c r="A90" s="54"/>
      <c r="B90" s="8"/>
      <c r="C90" s="55"/>
      <c r="D90" s="56"/>
      <c r="E90" s="56"/>
      <c r="F90" s="56"/>
      <c r="G90" s="3"/>
    </row>
    <row r="91" spans="1:7">
      <c r="A91" s="54"/>
      <c r="B91" s="8"/>
      <c r="C91" s="55"/>
      <c r="D91" s="56"/>
      <c r="E91" s="56"/>
      <c r="F91" s="56"/>
      <c r="G91" s="3"/>
    </row>
    <row r="92" spans="1:7">
      <c r="A92" s="54"/>
      <c r="B92" s="8"/>
      <c r="C92" s="55"/>
      <c r="D92" s="56"/>
      <c r="E92" s="56"/>
      <c r="F92" s="56"/>
      <c r="G92" s="3"/>
    </row>
    <row r="93" spans="1:7">
      <c r="A93" s="54"/>
      <c r="B93" s="8"/>
      <c r="C93" s="55"/>
      <c r="D93" s="56"/>
      <c r="E93" s="56"/>
      <c r="F93" s="56"/>
      <c r="G93" s="3"/>
    </row>
    <row r="94" spans="1:7">
      <c r="A94" s="54"/>
      <c r="B94" s="8"/>
      <c r="C94" s="55"/>
      <c r="D94" s="56"/>
      <c r="E94" s="56"/>
      <c r="F94" s="56"/>
      <c r="G94" s="3"/>
    </row>
    <row r="95" spans="1:7">
      <c r="A95" s="54"/>
      <c r="B95" s="8"/>
      <c r="C95" s="55"/>
      <c r="D95" s="56"/>
      <c r="E95" s="56"/>
      <c r="F95" s="56"/>
      <c r="G95" s="3"/>
    </row>
    <row r="96" spans="1:7">
      <c r="A96" s="54"/>
      <c r="B96" s="8"/>
      <c r="C96" s="55"/>
      <c r="D96" s="56"/>
      <c r="E96" s="56"/>
      <c r="F96" s="56"/>
      <c r="G96" s="3"/>
    </row>
    <row r="97" spans="1:7">
      <c r="A97" s="54"/>
      <c r="B97" s="8"/>
      <c r="C97" s="55"/>
      <c r="D97" s="56"/>
      <c r="E97" s="56"/>
      <c r="F97" s="56"/>
      <c r="G97" s="3"/>
    </row>
    <row r="98" spans="1:7">
      <c r="A98" s="54"/>
      <c r="B98" s="8"/>
      <c r="C98" s="55"/>
      <c r="D98" s="56"/>
      <c r="E98" s="56"/>
      <c r="F98" s="56"/>
      <c r="G98" s="3"/>
    </row>
    <row r="99" spans="1:7">
      <c r="A99" s="54"/>
      <c r="B99" s="8"/>
      <c r="C99" s="55"/>
      <c r="D99" s="56"/>
      <c r="E99" s="56"/>
      <c r="F99" s="56"/>
      <c r="G99" s="3"/>
    </row>
    <row r="100" spans="1:7">
      <c r="A100" s="54"/>
      <c r="B100" s="8"/>
      <c r="C100" s="55"/>
      <c r="D100" s="56"/>
      <c r="E100" s="56"/>
      <c r="F100" s="56"/>
      <c r="G100" s="3"/>
    </row>
    <row r="101" spans="1:7">
      <c r="A101" s="54"/>
      <c r="B101" s="8"/>
      <c r="C101" s="55"/>
      <c r="D101" s="56"/>
      <c r="E101" s="56"/>
      <c r="F101" s="56"/>
      <c r="G101" s="3"/>
    </row>
    <row r="102" spans="1:7">
      <c r="A102" s="57"/>
      <c r="B102" s="8"/>
      <c r="C102" s="55"/>
      <c r="D102" s="56"/>
      <c r="E102" s="56"/>
      <c r="F102" s="56"/>
      <c r="G102" s="3"/>
    </row>
    <row r="103" spans="1:7">
      <c r="A103" s="57"/>
      <c r="B103" s="9"/>
      <c r="C103" s="58"/>
      <c r="D103" s="59"/>
      <c r="E103" s="59"/>
      <c r="F103" s="59"/>
      <c r="G103" s="8"/>
    </row>
    <row r="104" spans="1:7">
      <c r="A104" s="57"/>
      <c r="B104" s="9"/>
      <c r="C104" s="41"/>
      <c r="D104" s="46"/>
      <c r="E104" s="46"/>
      <c r="F104" s="41"/>
      <c r="G104" s="8"/>
    </row>
    <row r="105" spans="1:7">
      <c r="A105" s="57"/>
      <c r="B105" s="9"/>
      <c r="C105" s="41"/>
      <c r="D105" s="46"/>
      <c r="E105" s="46"/>
      <c r="F105" s="41"/>
      <c r="G105" s="3"/>
    </row>
    <row r="106" spans="1:7">
      <c r="A106" s="57"/>
      <c r="B106" s="9"/>
      <c r="C106" s="58"/>
      <c r="D106" s="46"/>
      <c r="E106" s="46"/>
      <c r="F106" s="41"/>
      <c r="G106" s="3"/>
    </row>
    <row r="107" spans="1:7">
      <c r="A107" s="57"/>
      <c r="B107" s="9"/>
      <c r="C107" s="41"/>
      <c r="D107" s="46"/>
      <c r="E107" s="46"/>
      <c r="F107" s="41"/>
      <c r="G107" s="3"/>
    </row>
    <row r="108" spans="1:7">
      <c r="A108" s="87"/>
      <c r="B108" s="8"/>
      <c r="C108" s="41"/>
      <c r="D108" s="46"/>
      <c r="E108" s="46"/>
      <c r="F108" s="41"/>
    </row>
    <row r="109" spans="1:7">
      <c r="A109" s="87"/>
      <c r="B109" s="8"/>
      <c r="C109" s="41"/>
      <c r="D109" s="46"/>
      <c r="E109" s="46"/>
      <c r="F109" s="41"/>
    </row>
    <row r="110" spans="1:7">
      <c r="A110" s="87"/>
      <c r="B110" s="8"/>
      <c r="C110" s="8"/>
      <c r="D110" s="80"/>
      <c r="E110" s="80"/>
      <c r="F110" s="8"/>
    </row>
    <row r="111" spans="1:7">
      <c r="A111" s="82"/>
      <c r="B111" s="82"/>
      <c r="C111" s="82"/>
      <c r="D111" s="84"/>
      <c r="E111" s="84"/>
      <c r="F111" s="82"/>
    </row>
    <row r="112" spans="1:7">
      <c r="D112" s="109"/>
      <c r="E112" s="109"/>
    </row>
    <row r="113" spans="3:5">
      <c r="D113" s="109"/>
      <c r="E113" s="109"/>
    </row>
    <row r="114" spans="3:5">
      <c r="D114" s="109"/>
      <c r="E114" s="109"/>
    </row>
    <row r="116" spans="3:5">
      <c r="C116" s="110"/>
      <c r="D116" s="110"/>
      <c r="E116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5537" r:id="rId4" name="CommandButton1">
          <controlPr defaultSize="0" print="0" autoLine="0" r:id="rId5">
            <anchor moveWithCells="1">
              <from>
                <xdr:col>24</xdr:col>
                <xdr:colOff>38100</xdr:colOff>
                <xdr:row>2</xdr:row>
                <xdr:rowOff>0</xdr:rowOff>
              </from>
              <to>
                <xdr:col>25</xdr:col>
                <xdr:colOff>381000</xdr:colOff>
                <xdr:row>3</xdr:row>
                <xdr:rowOff>76200</xdr:rowOff>
              </to>
            </anchor>
          </controlPr>
        </control>
      </mc:Choice>
      <mc:Fallback>
        <control shapeId="65537" r:id="rId4" name="CommandButton1"/>
      </mc:Fallback>
    </mc:AlternateContent>
  </control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/>
  <cols>
    <col min="1" max="1" width="5.125" style="37" customWidth="1"/>
    <col min="2" max="2" width="11.25" style="37" customWidth="1"/>
    <col min="3" max="6" width="13.5" style="37" customWidth="1"/>
    <col min="7" max="16384" width="9" style="37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>
      <c r="A3" s="51" t="s">
        <v>1578</v>
      </c>
      <c r="B3" s="2"/>
      <c r="E3" s="3"/>
      <c r="F3" s="45"/>
      <c r="G3" s="3"/>
    </row>
    <row r="4" spans="1:7">
      <c r="A4" s="51"/>
      <c r="B4" s="2"/>
      <c r="E4" s="3"/>
      <c r="F4" s="45" t="s">
        <v>2438</v>
      </c>
      <c r="G4" s="3"/>
    </row>
    <row r="5" spans="1:7" ht="12.6" customHeight="1">
      <c r="A5" s="204" t="s">
        <v>2183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3253</v>
      </c>
      <c r="B6" s="13" t="s">
        <v>1601</v>
      </c>
      <c r="C6" s="108">
        <v>286</v>
      </c>
      <c r="D6" s="124">
        <v>4518.3602999999994</v>
      </c>
      <c r="E6" s="124">
        <v>2407.8356983000017</v>
      </c>
      <c r="F6" s="53">
        <f>E6/D6</f>
        <v>0.53290033074608989</v>
      </c>
      <c r="G6" s="3"/>
    </row>
    <row r="7" spans="1:7" ht="12.6" customHeight="1">
      <c r="A7" s="52" t="s">
        <v>3254</v>
      </c>
      <c r="B7" s="13" t="s">
        <v>1602</v>
      </c>
      <c r="C7" s="108">
        <v>140</v>
      </c>
      <c r="D7" s="124">
        <v>7142.8984700000001</v>
      </c>
      <c r="E7" s="124">
        <v>181.275948</v>
      </c>
      <c r="F7" s="53">
        <f t="shared" ref="F7:F53" si="0">E7/D7</f>
        <v>2.5378485885156364E-2</v>
      </c>
      <c r="G7" s="3"/>
    </row>
    <row r="8" spans="1:7" ht="12.6" customHeight="1">
      <c r="A8" s="52" t="s">
        <v>1992</v>
      </c>
      <c r="B8" s="13" t="s">
        <v>1603</v>
      </c>
      <c r="C8" s="108">
        <v>156</v>
      </c>
      <c r="D8" s="124">
        <v>300.95397999999966</v>
      </c>
      <c r="E8" s="124">
        <v>432.38733149999979</v>
      </c>
      <c r="F8" s="53">
        <f t="shared" si="0"/>
        <v>1.4367224234748459</v>
      </c>
      <c r="G8" s="3"/>
    </row>
    <row r="9" spans="1:7" ht="12.6" customHeight="1">
      <c r="A9" s="52" t="s">
        <v>1657</v>
      </c>
      <c r="B9" s="13" t="s">
        <v>1604</v>
      </c>
      <c r="C9" s="108">
        <v>81</v>
      </c>
      <c r="D9" s="124">
        <v>654.39191000000017</v>
      </c>
      <c r="E9" s="124">
        <v>596.94763360000013</v>
      </c>
      <c r="F9" s="53">
        <f t="shared" si="0"/>
        <v>0.91221731882351664</v>
      </c>
      <c r="G9" s="3"/>
    </row>
    <row r="10" spans="1:7" ht="12.6" customHeight="1">
      <c r="A10" s="52" t="s">
        <v>1605</v>
      </c>
      <c r="B10" s="13" t="s">
        <v>1606</v>
      </c>
      <c r="C10" s="108">
        <v>92</v>
      </c>
      <c r="D10" s="124">
        <v>366.3077000000003</v>
      </c>
      <c r="E10" s="124">
        <v>217.40170300000005</v>
      </c>
      <c r="F10" s="53">
        <f t="shared" si="0"/>
        <v>0.59349476683127289</v>
      </c>
      <c r="G10" s="3"/>
    </row>
    <row r="11" spans="1:7" ht="12.6" customHeight="1">
      <c r="A11" s="52" t="s">
        <v>1607</v>
      </c>
      <c r="B11" s="13" t="s">
        <v>1608</v>
      </c>
      <c r="C11" s="108">
        <v>74</v>
      </c>
      <c r="D11" s="124">
        <v>328.29060000000027</v>
      </c>
      <c r="E11" s="124">
        <v>294.67411500000009</v>
      </c>
      <c r="F11" s="53">
        <f t="shared" si="0"/>
        <v>0.89760143909085377</v>
      </c>
      <c r="G11" s="3"/>
    </row>
    <row r="12" spans="1:7" ht="12.6" customHeight="1">
      <c r="A12" s="52" t="s">
        <v>1609</v>
      </c>
      <c r="B12" s="13" t="s">
        <v>1610</v>
      </c>
      <c r="C12" s="108">
        <v>160</v>
      </c>
      <c r="D12" s="124">
        <v>25008.086859999999</v>
      </c>
      <c r="E12" s="124">
        <v>687.58886190000032</v>
      </c>
      <c r="F12" s="53">
        <f t="shared" si="0"/>
        <v>2.7494660657140742E-2</v>
      </c>
      <c r="G12" s="3"/>
    </row>
    <row r="13" spans="1:7" ht="12.6" customHeight="1">
      <c r="A13" s="52" t="s">
        <v>1993</v>
      </c>
      <c r="B13" s="13" t="s">
        <v>1611</v>
      </c>
      <c r="C13" s="108">
        <v>394</v>
      </c>
      <c r="D13" s="124">
        <v>2598.7700299999979</v>
      </c>
      <c r="E13" s="124">
        <v>958.47239340000033</v>
      </c>
      <c r="F13" s="53">
        <f t="shared" si="0"/>
        <v>0.36881770311934881</v>
      </c>
      <c r="G13" s="3"/>
    </row>
    <row r="14" spans="1:7" ht="12.6" customHeight="1">
      <c r="A14" s="52" t="s">
        <v>1612</v>
      </c>
      <c r="B14" s="13" t="s">
        <v>1613</v>
      </c>
      <c r="C14" s="108">
        <v>219</v>
      </c>
      <c r="D14" s="124">
        <v>729.56953999999996</v>
      </c>
      <c r="E14" s="124">
        <v>494.15819499999998</v>
      </c>
      <c r="F14" s="53">
        <f t="shared" si="0"/>
        <v>0.67732843534010478</v>
      </c>
      <c r="G14" s="3"/>
    </row>
    <row r="15" spans="1:7" ht="12.6" customHeight="1">
      <c r="A15" s="52" t="s">
        <v>1614</v>
      </c>
      <c r="B15" s="13" t="s">
        <v>1615</v>
      </c>
      <c r="C15" s="108">
        <v>344</v>
      </c>
      <c r="D15" s="124">
        <v>744.68982672000027</v>
      </c>
      <c r="E15" s="124">
        <v>839.8996461677998</v>
      </c>
      <c r="F15" s="53">
        <f t="shared" si="0"/>
        <v>1.1278516451166694</v>
      </c>
      <c r="G15" s="3"/>
    </row>
    <row r="16" spans="1:7" ht="12.6" customHeight="1">
      <c r="A16" s="52" t="s">
        <v>1616</v>
      </c>
      <c r="B16" s="13" t="s">
        <v>1617</v>
      </c>
      <c r="C16" s="108">
        <v>611</v>
      </c>
      <c r="D16" s="124">
        <v>2587.1514550000038</v>
      </c>
      <c r="E16" s="124">
        <v>1664.3488489799993</v>
      </c>
      <c r="F16" s="53">
        <f t="shared" si="0"/>
        <v>0.64331326477366857</v>
      </c>
      <c r="G16" s="3"/>
    </row>
    <row r="17" spans="1:7" ht="12.6" customHeight="1">
      <c r="A17" s="52" t="s">
        <v>1618</v>
      </c>
      <c r="B17" s="13" t="s">
        <v>1619</v>
      </c>
      <c r="C17" s="108">
        <v>584</v>
      </c>
      <c r="D17" s="124">
        <v>44185.875230000041</v>
      </c>
      <c r="E17" s="124">
        <v>3686.4461579840008</v>
      </c>
      <c r="F17" s="53">
        <f t="shared" si="0"/>
        <v>8.3430420667124972E-2</v>
      </c>
      <c r="G17" s="3"/>
    </row>
    <row r="18" spans="1:7" ht="12.6" customHeight="1">
      <c r="A18" s="52" t="s">
        <v>1138</v>
      </c>
      <c r="B18" s="13" t="s">
        <v>1139</v>
      </c>
      <c r="C18" s="108">
        <v>98</v>
      </c>
      <c r="D18" s="124">
        <v>5735.7389499999972</v>
      </c>
      <c r="E18" s="124">
        <v>5558.0529204999993</v>
      </c>
      <c r="F18" s="53">
        <f t="shared" si="0"/>
        <v>0.96902124886628638</v>
      </c>
      <c r="G18" s="3"/>
    </row>
    <row r="19" spans="1:7" ht="12.6" customHeight="1">
      <c r="A19" s="52" t="s">
        <v>1140</v>
      </c>
      <c r="B19" s="13" t="s">
        <v>1141</v>
      </c>
      <c r="C19" s="108">
        <v>267</v>
      </c>
      <c r="D19" s="124">
        <v>24687.858650000002</v>
      </c>
      <c r="E19" s="124">
        <v>5406.1128431000043</v>
      </c>
      <c r="F19" s="53">
        <f t="shared" si="0"/>
        <v>0.21897860481714981</v>
      </c>
      <c r="G19" s="3"/>
    </row>
    <row r="20" spans="1:7" ht="12.6" customHeight="1">
      <c r="A20" s="52" t="s">
        <v>1142</v>
      </c>
      <c r="B20" s="13" t="s">
        <v>1143</v>
      </c>
      <c r="C20" s="108">
        <v>209</v>
      </c>
      <c r="D20" s="124">
        <v>968.46285999999975</v>
      </c>
      <c r="E20" s="124">
        <v>904.92908139999997</v>
      </c>
      <c r="F20" s="53">
        <f t="shared" si="0"/>
        <v>0.93439729986134956</v>
      </c>
      <c r="G20" s="3"/>
    </row>
    <row r="21" spans="1:7" ht="12.6" customHeight="1">
      <c r="A21" s="52" t="s">
        <v>806</v>
      </c>
      <c r="B21" s="13" t="s">
        <v>807</v>
      </c>
      <c r="C21" s="108">
        <v>199</v>
      </c>
      <c r="D21" s="124">
        <v>764.97181999999998</v>
      </c>
      <c r="E21" s="124">
        <v>580.27553800000032</v>
      </c>
      <c r="F21" s="53">
        <f t="shared" si="0"/>
        <v>0.75855805773342122</v>
      </c>
      <c r="G21" s="3"/>
    </row>
    <row r="22" spans="1:7" ht="12.6" customHeight="1">
      <c r="A22" s="52" t="s">
        <v>808</v>
      </c>
      <c r="B22" s="13" t="s">
        <v>809</v>
      </c>
      <c r="C22" s="108">
        <v>138</v>
      </c>
      <c r="D22" s="124">
        <v>1602.6396700000003</v>
      </c>
      <c r="E22" s="124">
        <v>4034.8420133999998</v>
      </c>
      <c r="F22" s="53">
        <f t="shared" si="0"/>
        <v>2.5176227001793854</v>
      </c>
      <c r="G22" s="3"/>
    </row>
    <row r="23" spans="1:7" ht="12.6" customHeight="1">
      <c r="A23" s="52" t="s">
        <v>810</v>
      </c>
      <c r="B23" s="13" t="s">
        <v>811</v>
      </c>
      <c r="C23" s="108">
        <v>112</v>
      </c>
      <c r="D23" s="124">
        <v>24336.320499999994</v>
      </c>
      <c r="E23" s="124">
        <v>1076.6168819999998</v>
      </c>
      <c r="F23" s="53">
        <f t="shared" si="0"/>
        <v>4.4239098593396649E-2</v>
      </c>
      <c r="G23" s="3"/>
    </row>
    <row r="24" spans="1:7" ht="12.6" customHeight="1">
      <c r="A24" s="52" t="s">
        <v>812</v>
      </c>
      <c r="B24" s="13" t="s">
        <v>813</v>
      </c>
      <c r="C24" s="108">
        <v>73</v>
      </c>
      <c r="D24" s="124">
        <v>268.89600000000002</v>
      </c>
      <c r="E24" s="124">
        <v>374.84195899999997</v>
      </c>
      <c r="F24" s="53">
        <f t="shared" si="0"/>
        <v>1.3940034771807686</v>
      </c>
      <c r="G24" s="3"/>
    </row>
    <row r="25" spans="1:7" ht="12.6" customHeight="1">
      <c r="A25" s="52" t="s">
        <v>814</v>
      </c>
      <c r="B25" s="13" t="s">
        <v>815</v>
      </c>
      <c r="C25" s="108">
        <v>355</v>
      </c>
      <c r="D25" s="124">
        <v>726.38400000000001</v>
      </c>
      <c r="E25" s="124">
        <v>1349.1187710000004</v>
      </c>
      <c r="F25" s="53">
        <f t="shared" si="0"/>
        <v>1.8573079404282038</v>
      </c>
      <c r="G25" s="3"/>
    </row>
    <row r="26" spans="1:7" ht="12.6" customHeight="1">
      <c r="A26" s="52" t="s">
        <v>816</v>
      </c>
      <c r="B26" s="13" t="s">
        <v>817</v>
      </c>
      <c r="C26" s="108">
        <v>589</v>
      </c>
      <c r="D26" s="124">
        <v>1645.2415299999991</v>
      </c>
      <c r="E26" s="124">
        <v>1212.7597924000002</v>
      </c>
      <c r="F26" s="53">
        <f t="shared" si="0"/>
        <v>0.73713176472028441</v>
      </c>
      <c r="G26" s="3"/>
    </row>
    <row r="27" spans="1:7" ht="12.6" customHeight="1">
      <c r="A27" s="52" t="s">
        <v>818</v>
      </c>
      <c r="B27" s="13" t="s">
        <v>819</v>
      </c>
      <c r="C27" s="108">
        <v>290</v>
      </c>
      <c r="D27" s="124">
        <v>1940.4492600000015</v>
      </c>
      <c r="E27" s="124">
        <v>1208.757767999999</v>
      </c>
      <c r="F27" s="53">
        <f t="shared" si="0"/>
        <v>0.62292675872390402</v>
      </c>
      <c r="G27" s="3"/>
    </row>
    <row r="28" spans="1:7" ht="12.6" customHeight="1">
      <c r="A28" s="52" t="s">
        <v>820</v>
      </c>
      <c r="B28" s="13" t="s">
        <v>821</v>
      </c>
      <c r="C28" s="108">
        <v>1271</v>
      </c>
      <c r="D28" s="124">
        <v>40919.253185999914</v>
      </c>
      <c r="E28" s="124">
        <v>4920.2202444300074</v>
      </c>
      <c r="F28" s="53">
        <f t="shared" si="0"/>
        <v>0.1202421809133459</v>
      </c>
      <c r="G28" s="3"/>
    </row>
    <row r="29" spans="1:7" ht="12.6" customHeight="1">
      <c r="A29" s="52" t="s">
        <v>822</v>
      </c>
      <c r="B29" s="13" t="s">
        <v>823</v>
      </c>
      <c r="C29" s="108">
        <v>584</v>
      </c>
      <c r="D29" s="124">
        <v>15386.822949999998</v>
      </c>
      <c r="E29" s="124">
        <v>1398.97162112</v>
      </c>
      <c r="F29" s="53">
        <f t="shared" si="0"/>
        <v>9.0920109087236897E-2</v>
      </c>
      <c r="G29" s="3"/>
    </row>
    <row r="30" spans="1:7" ht="12.6" customHeight="1">
      <c r="A30" s="52" t="s">
        <v>824</v>
      </c>
      <c r="B30" s="13" t="s">
        <v>825</v>
      </c>
      <c r="C30" s="108">
        <v>422</v>
      </c>
      <c r="D30" s="124">
        <v>842.10440999999946</v>
      </c>
      <c r="E30" s="124">
        <v>119.28872300000009</v>
      </c>
      <c r="F30" s="53">
        <f t="shared" si="0"/>
        <v>0.14165550207723074</v>
      </c>
      <c r="G30" s="3"/>
    </row>
    <row r="31" spans="1:7" ht="12.6" customHeight="1">
      <c r="A31" s="52" t="s">
        <v>826</v>
      </c>
      <c r="B31" s="13" t="s">
        <v>827</v>
      </c>
      <c r="C31" s="108">
        <v>211</v>
      </c>
      <c r="D31" s="124">
        <v>6169.776469999998</v>
      </c>
      <c r="E31" s="124">
        <v>594.41921459999946</v>
      </c>
      <c r="F31" s="53">
        <f t="shared" si="0"/>
        <v>9.6343719661532518E-2</v>
      </c>
      <c r="G31" s="3"/>
    </row>
    <row r="32" spans="1:7" ht="12.6" customHeight="1">
      <c r="A32" s="52" t="s">
        <v>828</v>
      </c>
      <c r="B32" s="13" t="s">
        <v>829</v>
      </c>
      <c r="C32" s="108">
        <v>317</v>
      </c>
      <c r="D32" s="124">
        <v>7933.1723759999986</v>
      </c>
      <c r="E32" s="124">
        <v>2451.1892780400008</v>
      </c>
      <c r="F32" s="53">
        <f t="shared" si="0"/>
        <v>0.30897970721719276</v>
      </c>
      <c r="G32" s="3"/>
    </row>
    <row r="33" spans="1:7" ht="12.6" customHeight="1">
      <c r="A33" s="52" t="s">
        <v>2716</v>
      </c>
      <c r="B33" s="13" t="s">
        <v>2717</v>
      </c>
      <c r="C33" s="108">
        <v>736</v>
      </c>
      <c r="D33" s="124">
        <v>31374.555010000029</v>
      </c>
      <c r="E33" s="124">
        <v>2595.5955256099987</v>
      </c>
      <c r="F33" s="53">
        <f t="shared" si="0"/>
        <v>8.2729317588176254E-2</v>
      </c>
      <c r="G33" s="3"/>
    </row>
    <row r="34" spans="1:7" ht="12.6" customHeight="1">
      <c r="A34" s="52" t="s">
        <v>1620</v>
      </c>
      <c r="B34" s="13" t="s">
        <v>1621</v>
      </c>
      <c r="C34" s="108">
        <v>136</v>
      </c>
      <c r="D34" s="124">
        <v>344.08722999999998</v>
      </c>
      <c r="E34" s="124">
        <v>264.11333759000013</v>
      </c>
      <c r="F34" s="53">
        <f t="shared" si="0"/>
        <v>0.76757669149767671</v>
      </c>
      <c r="G34" s="3"/>
    </row>
    <row r="35" spans="1:7" ht="12.6" customHeight="1">
      <c r="A35" s="52" t="s">
        <v>1622</v>
      </c>
      <c r="B35" s="13" t="s">
        <v>1623</v>
      </c>
      <c r="C35" s="108">
        <v>235</v>
      </c>
      <c r="D35" s="124">
        <v>3667.2320100000006</v>
      </c>
      <c r="E35" s="124">
        <v>192.59099299999986</v>
      </c>
      <c r="F35" s="53">
        <f t="shared" si="0"/>
        <v>5.2516719006278474E-2</v>
      </c>
      <c r="G35" s="3"/>
    </row>
    <row r="36" spans="1:7" ht="12.6" customHeight="1">
      <c r="A36" s="52" t="s">
        <v>397</v>
      </c>
      <c r="B36" s="13" t="s">
        <v>1624</v>
      </c>
      <c r="C36" s="108">
        <v>81</v>
      </c>
      <c r="D36" s="124">
        <v>283.29935</v>
      </c>
      <c r="E36" s="124">
        <v>656.95314360000032</v>
      </c>
      <c r="F36" s="53">
        <f t="shared" si="0"/>
        <v>2.3189362898291166</v>
      </c>
      <c r="G36" s="3"/>
    </row>
    <row r="37" spans="1:7" ht="12.6" customHeight="1">
      <c r="A37" s="52" t="s">
        <v>1625</v>
      </c>
      <c r="B37" s="13" t="s">
        <v>1626</v>
      </c>
      <c r="C37" s="108">
        <v>116</v>
      </c>
      <c r="D37" s="124">
        <v>3707.6421700000005</v>
      </c>
      <c r="E37" s="124">
        <v>2204.6341342499991</v>
      </c>
      <c r="F37" s="53">
        <f t="shared" si="0"/>
        <v>0.59461890688604369</v>
      </c>
      <c r="G37" s="3"/>
    </row>
    <row r="38" spans="1:7" ht="12.6" customHeight="1">
      <c r="A38" s="52" t="s">
        <v>1627</v>
      </c>
      <c r="B38" s="13" t="s">
        <v>1628</v>
      </c>
      <c r="C38" s="108">
        <v>449</v>
      </c>
      <c r="D38" s="124">
        <v>4568.2939099999985</v>
      </c>
      <c r="E38" s="124">
        <v>593.09570780000058</v>
      </c>
      <c r="F38" s="53">
        <f t="shared" si="0"/>
        <v>0.12982871056122586</v>
      </c>
      <c r="G38" s="3"/>
    </row>
    <row r="39" spans="1:7" ht="12.6" customHeight="1">
      <c r="A39" s="52" t="s">
        <v>1629</v>
      </c>
      <c r="B39" s="13" t="s">
        <v>1630</v>
      </c>
      <c r="C39" s="108">
        <v>419</v>
      </c>
      <c r="D39" s="124">
        <v>7766.0553300000047</v>
      </c>
      <c r="E39" s="124">
        <v>2493.21480987</v>
      </c>
      <c r="F39" s="53">
        <f t="shared" si="0"/>
        <v>0.3210400523723797</v>
      </c>
      <c r="G39" s="3"/>
    </row>
    <row r="40" spans="1:7" ht="12.6" customHeight="1">
      <c r="A40" s="52" t="s">
        <v>1631</v>
      </c>
      <c r="B40" s="13" t="s">
        <v>1632</v>
      </c>
      <c r="C40" s="108">
        <v>327</v>
      </c>
      <c r="D40" s="124">
        <v>20939.567800000001</v>
      </c>
      <c r="E40" s="124">
        <v>1484.4441654000004</v>
      </c>
      <c r="F40" s="53">
        <f t="shared" si="0"/>
        <v>7.0891824491239042E-2</v>
      </c>
      <c r="G40" s="3"/>
    </row>
    <row r="41" spans="1:7" ht="12.6" customHeight="1">
      <c r="A41" s="52" t="s">
        <v>1633</v>
      </c>
      <c r="B41" s="13" t="s">
        <v>1634</v>
      </c>
      <c r="C41" s="108">
        <v>228</v>
      </c>
      <c r="D41" s="124">
        <v>3345.9056700000001</v>
      </c>
      <c r="E41" s="124">
        <v>209.59014364000001</v>
      </c>
      <c r="F41" s="53">
        <f t="shared" si="0"/>
        <v>6.2640780796429332E-2</v>
      </c>
      <c r="G41" s="3"/>
    </row>
    <row r="42" spans="1:7" ht="12.6" customHeight="1">
      <c r="A42" s="52" t="s">
        <v>398</v>
      </c>
      <c r="B42" s="13" t="s">
        <v>1635</v>
      </c>
      <c r="C42" s="108">
        <v>259</v>
      </c>
      <c r="D42" s="124">
        <v>853.17187999999976</v>
      </c>
      <c r="E42" s="124">
        <v>213.89258099999998</v>
      </c>
      <c r="F42" s="53">
        <f t="shared" si="0"/>
        <v>0.25070280211298107</v>
      </c>
      <c r="G42" s="3"/>
    </row>
    <row r="43" spans="1:7" ht="12.6" customHeight="1">
      <c r="A43" s="52" t="s">
        <v>588</v>
      </c>
      <c r="B43" s="13" t="s">
        <v>1636</v>
      </c>
      <c r="C43" s="108">
        <v>328</v>
      </c>
      <c r="D43" s="124">
        <v>16758.951239999995</v>
      </c>
      <c r="E43" s="124">
        <v>914.04014869999901</v>
      </c>
      <c r="F43" s="53">
        <f t="shared" si="0"/>
        <v>5.4540414588615943E-2</v>
      </c>
      <c r="G43" s="3"/>
    </row>
    <row r="44" spans="1:7" ht="12.6" customHeight="1">
      <c r="A44" s="52" t="s">
        <v>1637</v>
      </c>
      <c r="B44" s="13" t="s">
        <v>2653</v>
      </c>
      <c r="C44" s="108">
        <v>61</v>
      </c>
      <c r="D44" s="124">
        <v>138.78908000000004</v>
      </c>
      <c r="E44" s="124">
        <v>184.35062139999997</v>
      </c>
      <c r="F44" s="53">
        <f t="shared" si="0"/>
        <v>1.3282790072533077</v>
      </c>
      <c r="G44" s="3"/>
    </row>
    <row r="45" spans="1:7" ht="12.6" customHeight="1">
      <c r="A45" s="52" t="s">
        <v>399</v>
      </c>
      <c r="B45" s="13" t="s">
        <v>2654</v>
      </c>
      <c r="C45" s="108">
        <v>265</v>
      </c>
      <c r="D45" s="124">
        <v>5496.6066699999956</v>
      </c>
      <c r="E45" s="124">
        <v>1234.5801445999996</v>
      </c>
      <c r="F45" s="53">
        <f t="shared" si="0"/>
        <v>0.22460769320428756</v>
      </c>
      <c r="G45" s="3"/>
    </row>
    <row r="46" spans="1:7" ht="12.6" customHeight="1">
      <c r="A46" s="52" t="s">
        <v>400</v>
      </c>
      <c r="B46" s="13" t="s">
        <v>2655</v>
      </c>
      <c r="C46" s="108">
        <v>160</v>
      </c>
      <c r="D46" s="124">
        <v>200.03440000000001</v>
      </c>
      <c r="E46" s="124">
        <v>259.03503499999994</v>
      </c>
      <c r="F46" s="53">
        <f t="shared" si="0"/>
        <v>1.2949524431797728</v>
      </c>
      <c r="G46" s="3"/>
    </row>
    <row r="47" spans="1:7" ht="12.6" customHeight="1">
      <c r="A47" s="52" t="s">
        <v>2656</v>
      </c>
      <c r="B47" s="13" t="s">
        <v>2657</v>
      </c>
      <c r="C47" s="108">
        <v>143</v>
      </c>
      <c r="D47" s="124">
        <v>4235.0375999999987</v>
      </c>
      <c r="E47" s="124">
        <v>389.72159200000016</v>
      </c>
      <c r="F47" s="53">
        <f t="shared" si="0"/>
        <v>9.2023171647873978E-2</v>
      </c>
      <c r="G47" s="3"/>
    </row>
    <row r="48" spans="1:7" ht="12.6" customHeight="1">
      <c r="A48" s="52" t="s">
        <v>2658</v>
      </c>
      <c r="B48" s="13" t="s">
        <v>2659</v>
      </c>
      <c r="C48" s="108">
        <v>171</v>
      </c>
      <c r="D48" s="124">
        <v>12969.318500000001</v>
      </c>
      <c r="E48" s="124">
        <v>7459.4536016000066</v>
      </c>
      <c r="F48" s="53">
        <f t="shared" si="0"/>
        <v>0.57516157087205511</v>
      </c>
      <c r="G48" s="3"/>
    </row>
    <row r="49" spans="1:7" ht="12.6" customHeight="1">
      <c r="A49" s="52" t="s">
        <v>2660</v>
      </c>
      <c r="B49" s="13" t="s">
        <v>2661</v>
      </c>
      <c r="C49" s="108">
        <v>233</v>
      </c>
      <c r="D49" s="124">
        <v>4074.0409799999984</v>
      </c>
      <c r="E49" s="124">
        <v>475.36122519999981</v>
      </c>
      <c r="F49" s="53">
        <f t="shared" si="0"/>
        <v>0.11668052126466337</v>
      </c>
      <c r="G49" s="3"/>
    </row>
    <row r="50" spans="1:7" ht="12.6" customHeight="1">
      <c r="A50" s="52" t="s">
        <v>401</v>
      </c>
      <c r="B50" s="13" t="s">
        <v>3161</v>
      </c>
      <c r="C50" s="108">
        <v>120</v>
      </c>
      <c r="D50" s="124">
        <v>502.04569999999984</v>
      </c>
      <c r="E50" s="124">
        <v>498.03084709999973</v>
      </c>
      <c r="F50" s="53">
        <f t="shared" si="0"/>
        <v>0.99200301307231575</v>
      </c>
      <c r="G50" s="3"/>
    </row>
    <row r="51" spans="1:7" ht="12.6" customHeight="1">
      <c r="A51" s="52" t="s">
        <v>2662</v>
      </c>
      <c r="B51" s="13" t="s">
        <v>2663</v>
      </c>
      <c r="C51" s="108">
        <v>140</v>
      </c>
      <c r="D51" s="124">
        <v>411.98730000000012</v>
      </c>
      <c r="E51" s="124">
        <v>339.89014400000013</v>
      </c>
      <c r="F51" s="53">
        <f t="shared" si="0"/>
        <v>0.82500150854164689</v>
      </c>
      <c r="G51" s="3"/>
    </row>
    <row r="52" spans="1:7" ht="12.6" customHeight="1">
      <c r="A52" s="52" t="s">
        <v>163</v>
      </c>
      <c r="B52" s="13" t="s">
        <v>164</v>
      </c>
      <c r="C52" s="108">
        <v>37</v>
      </c>
      <c r="D52" s="124">
        <v>413.08800000000014</v>
      </c>
      <c r="E52" s="124">
        <v>293.23774800000012</v>
      </c>
      <c r="F52" s="53">
        <f t="shared" si="0"/>
        <v>0.70986750522891018</v>
      </c>
      <c r="G52" s="3"/>
    </row>
    <row r="53" spans="1:7">
      <c r="A53" s="52"/>
      <c r="B53" s="13" t="s">
        <v>499</v>
      </c>
      <c r="C53" s="108">
        <f>SUM(C6:C52)</f>
        <v>12920</v>
      </c>
      <c r="D53" s="124">
        <f>SUM(D6:D52)</f>
        <v>345143.14836372004</v>
      </c>
      <c r="E53" s="124">
        <f>SUM(E6:E52)</f>
        <v>66607.658832181827</v>
      </c>
      <c r="F53" s="53">
        <f t="shared" si="0"/>
        <v>0.19298560364868983</v>
      </c>
      <c r="G53" s="3"/>
    </row>
    <row r="54" spans="1:7">
      <c r="A54" s="54"/>
      <c r="B54" s="8"/>
      <c r="C54" s="55"/>
      <c r="D54" s="56"/>
      <c r="E54" s="56"/>
      <c r="F54" s="56"/>
      <c r="G54" s="3"/>
    </row>
    <row r="55" spans="1:7">
      <c r="A55" s="54"/>
      <c r="B55" s="8"/>
      <c r="C55" s="55"/>
      <c r="D55" s="56"/>
      <c r="E55" s="56"/>
      <c r="F55" s="56"/>
      <c r="G55" s="3"/>
    </row>
    <row r="56" spans="1:7">
      <c r="A56" s="54"/>
      <c r="B56" s="8"/>
      <c r="C56" s="55"/>
      <c r="D56" s="56"/>
      <c r="E56" s="56"/>
      <c r="F56" s="56"/>
      <c r="G56" s="3"/>
    </row>
    <row r="57" spans="1:7">
      <c r="A57" s="54"/>
      <c r="B57" s="8"/>
      <c r="C57" s="55"/>
      <c r="D57" s="56"/>
      <c r="E57" s="56"/>
      <c r="F57" s="56"/>
      <c r="G57" s="3"/>
    </row>
    <row r="58" spans="1:7">
      <c r="A58" s="54"/>
      <c r="B58" s="8"/>
      <c r="C58" s="55"/>
      <c r="D58" s="56"/>
      <c r="E58" s="56"/>
      <c r="F58" s="56"/>
      <c r="G58" s="3"/>
    </row>
    <row r="59" spans="1:7">
      <c r="A59" s="54"/>
      <c r="B59" s="8"/>
      <c r="C59" s="55"/>
      <c r="D59" s="56"/>
      <c r="E59" s="56"/>
      <c r="F59" s="56"/>
      <c r="G59" s="3"/>
    </row>
    <row r="60" spans="1:7">
      <c r="A60" s="54"/>
      <c r="B60" s="8"/>
      <c r="C60" s="55"/>
      <c r="D60" s="56"/>
      <c r="E60" s="56"/>
      <c r="F60" s="56"/>
      <c r="G60" s="3"/>
    </row>
    <row r="61" spans="1:7">
      <c r="A61" s="54"/>
      <c r="B61" s="8"/>
      <c r="C61" s="55"/>
      <c r="D61" s="56"/>
      <c r="E61" s="56"/>
      <c r="F61" s="56"/>
      <c r="G61" s="3"/>
    </row>
    <row r="62" spans="1:7">
      <c r="A62" s="54"/>
      <c r="B62" s="8"/>
      <c r="C62" s="55"/>
      <c r="D62" s="56"/>
      <c r="E62" s="56"/>
      <c r="F62" s="56"/>
      <c r="G62" s="3"/>
    </row>
    <row r="63" spans="1:7">
      <c r="A63" s="54"/>
      <c r="B63" s="8"/>
      <c r="C63" s="55"/>
      <c r="D63" s="56"/>
      <c r="E63" s="56"/>
      <c r="F63" s="56"/>
      <c r="G63" s="3"/>
    </row>
    <row r="64" spans="1:7">
      <c r="A64" s="54"/>
      <c r="B64" s="8"/>
      <c r="C64" s="55"/>
      <c r="D64" s="56"/>
      <c r="E64" s="56"/>
      <c r="F64" s="56"/>
      <c r="G64" s="3"/>
    </row>
    <row r="65" spans="1:7">
      <c r="A65" s="54"/>
      <c r="B65" s="8"/>
      <c r="C65" s="55"/>
      <c r="D65" s="56"/>
      <c r="E65" s="56"/>
      <c r="F65" s="56"/>
      <c r="G65" s="3"/>
    </row>
    <row r="66" spans="1:7">
      <c r="A66" s="54"/>
      <c r="B66" s="8"/>
      <c r="C66" s="55"/>
      <c r="D66" s="56"/>
      <c r="E66" s="56"/>
      <c r="F66" s="56"/>
      <c r="G66" s="3"/>
    </row>
    <row r="67" spans="1:7">
      <c r="A67" s="54"/>
      <c r="B67" s="8"/>
      <c r="C67" s="55"/>
      <c r="D67" s="56"/>
      <c r="E67" s="56"/>
      <c r="F67" s="56"/>
      <c r="G67" s="3"/>
    </row>
    <row r="68" spans="1:7">
      <c r="A68" s="54"/>
      <c r="B68" s="8"/>
      <c r="C68" s="55"/>
      <c r="D68" s="56"/>
      <c r="E68" s="56"/>
      <c r="F68" s="56"/>
      <c r="G68" s="3"/>
    </row>
    <row r="69" spans="1:7">
      <c r="A69" s="54"/>
      <c r="B69" s="8"/>
      <c r="C69" s="55"/>
      <c r="D69" s="56"/>
      <c r="E69" s="56"/>
      <c r="F69" s="56"/>
      <c r="G69" s="3"/>
    </row>
    <row r="70" spans="1:7">
      <c r="A70" s="54"/>
      <c r="B70" s="8"/>
      <c r="C70" s="55"/>
      <c r="D70" s="56"/>
      <c r="E70" s="56"/>
      <c r="F70" s="56"/>
      <c r="G70" s="3"/>
    </row>
    <row r="71" spans="1:7">
      <c r="A71" s="54"/>
      <c r="B71" s="8"/>
      <c r="C71" s="55"/>
      <c r="D71" s="56"/>
      <c r="E71" s="56"/>
      <c r="F71" s="56"/>
      <c r="G71" s="3"/>
    </row>
    <row r="72" spans="1:7">
      <c r="A72" s="54"/>
      <c r="B72" s="8"/>
      <c r="C72" s="55"/>
      <c r="D72" s="56"/>
      <c r="E72" s="56"/>
      <c r="F72" s="56"/>
      <c r="G72" s="3"/>
    </row>
    <row r="73" spans="1:7">
      <c r="A73" s="54"/>
      <c r="B73" s="8"/>
      <c r="C73" s="55"/>
      <c r="D73" s="56"/>
      <c r="E73" s="56"/>
      <c r="F73" s="56"/>
      <c r="G73" s="3"/>
    </row>
    <row r="74" spans="1:7">
      <c r="A74" s="54"/>
      <c r="B74" s="8"/>
      <c r="C74" s="55"/>
      <c r="D74" s="56"/>
      <c r="E74" s="56"/>
      <c r="F74" s="56"/>
      <c r="G74" s="3"/>
    </row>
    <row r="75" spans="1:7">
      <c r="A75" s="54"/>
      <c r="B75" s="8"/>
      <c r="C75" s="55"/>
      <c r="D75" s="56"/>
      <c r="E75" s="56"/>
      <c r="F75" s="56"/>
      <c r="G75" s="3"/>
    </row>
    <row r="76" spans="1:7">
      <c r="A76" s="54"/>
      <c r="B76" s="8"/>
      <c r="C76" s="55"/>
      <c r="D76" s="56"/>
      <c r="E76" s="56"/>
      <c r="F76" s="56"/>
      <c r="G76" s="3"/>
    </row>
    <row r="77" spans="1:7">
      <c r="A77" s="54"/>
      <c r="B77" s="8"/>
      <c r="C77" s="55"/>
      <c r="D77" s="56"/>
      <c r="E77" s="56"/>
      <c r="F77" s="56"/>
      <c r="G77" s="3"/>
    </row>
    <row r="78" spans="1:7">
      <c r="A78" s="54"/>
      <c r="B78" s="8"/>
      <c r="C78" s="55"/>
      <c r="D78" s="56"/>
      <c r="E78" s="56"/>
      <c r="F78" s="56"/>
      <c r="G78" s="3"/>
    </row>
    <row r="79" spans="1:7">
      <c r="A79" s="54"/>
      <c r="B79" s="8"/>
      <c r="C79" s="55"/>
      <c r="D79" s="56"/>
      <c r="E79" s="56"/>
      <c r="F79" s="56"/>
      <c r="G79" s="3"/>
    </row>
    <row r="80" spans="1:7">
      <c r="A80" s="54"/>
      <c r="B80" s="8"/>
      <c r="C80" s="55"/>
      <c r="D80" s="56"/>
      <c r="E80" s="56"/>
      <c r="F80" s="56"/>
      <c r="G80" s="3"/>
    </row>
    <row r="81" spans="1:7">
      <c r="A81" s="54"/>
      <c r="B81" s="8"/>
      <c r="C81" s="55"/>
      <c r="D81" s="56"/>
      <c r="E81" s="56"/>
      <c r="F81" s="56"/>
      <c r="G81" s="3"/>
    </row>
    <row r="82" spans="1:7">
      <c r="A82" s="54"/>
      <c r="B82" s="8"/>
      <c r="C82" s="55"/>
      <c r="D82" s="56"/>
      <c r="E82" s="56"/>
      <c r="F82" s="56"/>
      <c r="G82" s="3"/>
    </row>
    <row r="83" spans="1:7">
      <c r="A83" s="54"/>
      <c r="B83" s="8"/>
      <c r="C83" s="55"/>
      <c r="D83" s="56"/>
      <c r="E83" s="56"/>
      <c r="F83" s="56"/>
      <c r="G83" s="3"/>
    </row>
    <row r="84" spans="1:7">
      <c r="A84" s="54"/>
      <c r="B84" s="8"/>
      <c r="C84" s="55"/>
      <c r="D84" s="56"/>
      <c r="E84" s="56"/>
      <c r="F84" s="56"/>
      <c r="G84" s="3"/>
    </row>
    <row r="85" spans="1:7">
      <c r="A85" s="54"/>
      <c r="B85" s="8"/>
      <c r="C85" s="55"/>
      <c r="D85" s="56"/>
      <c r="E85" s="56"/>
      <c r="F85" s="56"/>
      <c r="G85" s="3"/>
    </row>
    <row r="86" spans="1:7">
      <c r="A86" s="54"/>
      <c r="B86" s="8"/>
      <c r="C86" s="55"/>
      <c r="D86" s="56"/>
      <c r="E86" s="56"/>
      <c r="F86" s="56"/>
      <c r="G86" s="3"/>
    </row>
    <row r="87" spans="1:7">
      <c r="A87" s="54"/>
      <c r="B87" s="8"/>
      <c r="C87" s="55"/>
      <c r="D87" s="56"/>
      <c r="E87" s="56"/>
      <c r="F87" s="56"/>
      <c r="G87" s="3"/>
    </row>
    <row r="88" spans="1:7">
      <c r="A88" s="54"/>
      <c r="B88" s="8"/>
      <c r="C88" s="55"/>
      <c r="D88" s="56"/>
      <c r="E88" s="56"/>
      <c r="F88" s="56"/>
      <c r="G88" s="3"/>
    </row>
    <row r="89" spans="1:7">
      <c r="A89" s="54"/>
      <c r="B89" s="8"/>
      <c r="C89" s="55"/>
      <c r="D89" s="56"/>
      <c r="E89" s="56"/>
      <c r="F89" s="56"/>
      <c r="G89" s="3"/>
    </row>
    <row r="90" spans="1:7">
      <c r="A90" s="54"/>
      <c r="B90" s="8"/>
      <c r="C90" s="55"/>
      <c r="D90" s="56"/>
      <c r="E90" s="56"/>
      <c r="F90" s="56"/>
      <c r="G90" s="3"/>
    </row>
    <row r="91" spans="1:7">
      <c r="A91" s="54"/>
      <c r="B91" s="8"/>
      <c r="C91" s="55"/>
      <c r="D91" s="56"/>
      <c r="E91" s="56"/>
      <c r="F91" s="56"/>
      <c r="G91" s="3"/>
    </row>
    <row r="92" spans="1:7">
      <c r="A92" s="54"/>
      <c r="B92" s="8"/>
      <c r="C92" s="55"/>
      <c r="D92" s="56"/>
      <c r="E92" s="56"/>
      <c r="F92" s="56"/>
      <c r="G92" s="3"/>
    </row>
    <row r="93" spans="1:7">
      <c r="A93" s="54"/>
      <c r="B93" s="8"/>
      <c r="C93" s="55"/>
      <c r="D93" s="56"/>
      <c r="E93" s="56"/>
      <c r="F93" s="56"/>
      <c r="G93" s="3"/>
    </row>
    <row r="94" spans="1:7">
      <c r="A94" s="54"/>
      <c r="B94" s="8"/>
      <c r="C94" s="55"/>
      <c r="D94" s="56"/>
      <c r="E94" s="56"/>
      <c r="F94" s="56"/>
      <c r="G94" s="3"/>
    </row>
    <row r="95" spans="1:7">
      <c r="A95" s="54"/>
      <c r="B95" s="8"/>
      <c r="C95" s="55"/>
      <c r="D95" s="56"/>
      <c r="E95" s="56"/>
      <c r="F95" s="56"/>
      <c r="G95" s="3"/>
    </row>
    <row r="96" spans="1:7">
      <c r="A96" s="54"/>
      <c r="B96" s="8"/>
      <c r="C96" s="55"/>
      <c r="D96" s="56"/>
      <c r="E96" s="56"/>
      <c r="F96" s="56"/>
      <c r="G96" s="3"/>
    </row>
    <row r="97" spans="1:7">
      <c r="A97" s="54"/>
      <c r="B97" s="8"/>
      <c r="C97" s="55"/>
      <c r="D97" s="56"/>
      <c r="E97" s="56"/>
      <c r="F97" s="56"/>
      <c r="G97" s="3"/>
    </row>
    <row r="98" spans="1:7">
      <c r="A98" s="54"/>
      <c r="B98" s="8"/>
      <c r="C98" s="55"/>
      <c r="D98" s="56"/>
      <c r="E98" s="56"/>
      <c r="F98" s="56"/>
      <c r="G98" s="3"/>
    </row>
    <row r="99" spans="1:7">
      <c r="A99" s="54"/>
      <c r="B99" s="8"/>
      <c r="C99" s="55"/>
      <c r="D99" s="56"/>
      <c r="E99" s="56"/>
      <c r="F99" s="56"/>
      <c r="G99" s="3"/>
    </row>
    <row r="100" spans="1:7">
      <c r="A100" s="54"/>
      <c r="B100" s="8"/>
      <c r="C100" s="55"/>
      <c r="D100" s="56"/>
      <c r="E100" s="56"/>
      <c r="F100" s="56"/>
      <c r="G100" s="3"/>
    </row>
    <row r="101" spans="1:7">
      <c r="A101" s="54"/>
      <c r="B101" s="8"/>
      <c r="C101" s="55"/>
      <c r="D101" s="56"/>
      <c r="E101" s="56"/>
      <c r="F101" s="56"/>
      <c r="G101" s="3"/>
    </row>
    <row r="102" spans="1:7">
      <c r="A102" s="57"/>
      <c r="B102" s="8"/>
      <c r="C102" s="55"/>
      <c r="D102" s="56"/>
      <c r="E102" s="56"/>
      <c r="F102" s="56"/>
      <c r="G102" s="3"/>
    </row>
    <row r="103" spans="1:7">
      <c r="A103" s="57"/>
      <c r="B103" s="9"/>
      <c r="C103" s="58"/>
      <c r="D103" s="59"/>
      <c r="E103" s="59"/>
      <c r="F103" s="59"/>
      <c r="G103" s="8"/>
    </row>
    <row r="104" spans="1:7">
      <c r="A104" s="57"/>
      <c r="B104" s="9"/>
      <c r="C104" s="41"/>
      <c r="D104" s="46"/>
      <c r="E104" s="46"/>
      <c r="F104" s="41"/>
      <c r="G104" s="8"/>
    </row>
    <row r="105" spans="1:7">
      <c r="A105" s="57"/>
      <c r="B105" s="9"/>
      <c r="C105" s="41"/>
      <c r="D105" s="46"/>
      <c r="E105" s="46"/>
      <c r="F105" s="41"/>
      <c r="G105" s="3"/>
    </row>
    <row r="106" spans="1:7">
      <c r="A106" s="57"/>
      <c r="B106" s="9"/>
      <c r="C106" s="58"/>
      <c r="D106" s="46"/>
      <c r="E106" s="46"/>
      <c r="F106" s="41"/>
      <c r="G106" s="3"/>
    </row>
    <row r="107" spans="1:7">
      <c r="A107" s="57"/>
      <c r="B107" s="9"/>
      <c r="C107" s="41"/>
      <c r="D107" s="46"/>
      <c r="E107" s="46"/>
      <c r="F107" s="41"/>
      <c r="G107" s="3"/>
    </row>
    <row r="108" spans="1:7">
      <c r="A108" s="87"/>
      <c r="B108" s="8"/>
      <c r="C108" s="41"/>
      <c r="D108" s="46"/>
      <c r="E108" s="46"/>
      <c r="F108" s="41"/>
    </row>
    <row r="109" spans="1:7">
      <c r="A109" s="87"/>
      <c r="B109" s="8"/>
      <c r="C109" s="41"/>
      <c r="D109" s="46"/>
      <c r="E109" s="46"/>
      <c r="F109" s="41"/>
    </row>
    <row r="110" spans="1:7">
      <c r="A110" s="87"/>
      <c r="B110" s="8"/>
      <c r="C110" s="8"/>
      <c r="D110" s="80"/>
      <c r="E110" s="80"/>
      <c r="F110" s="8"/>
    </row>
    <row r="111" spans="1:7">
      <c r="A111" s="82"/>
      <c r="B111" s="82"/>
      <c r="C111" s="82"/>
      <c r="D111" s="84"/>
      <c r="E111" s="84"/>
      <c r="F111" s="82"/>
    </row>
    <row r="112" spans="1:7">
      <c r="D112" s="109"/>
      <c r="E112" s="109"/>
    </row>
    <row r="113" spans="3:5">
      <c r="D113" s="109"/>
      <c r="E113" s="109"/>
    </row>
    <row r="114" spans="3:5">
      <c r="D114" s="109"/>
      <c r="E114" s="109"/>
    </row>
    <row r="116" spans="3:5">
      <c r="C116" s="110"/>
      <c r="D116" s="110"/>
      <c r="E116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6"/>
  <dimension ref="A1:G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2.75" style="37" customWidth="1"/>
    <col min="3" max="3" width="9" style="37"/>
    <col min="4" max="4" width="11.75" style="37" bestFit="1" customWidth="1"/>
    <col min="5" max="5" width="9.875" style="37" bestFit="1" customWidth="1"/>
    <col min="6" max="6" width="10.5" style="37" bestFit="1" customWidth="1"/>
    <col min="7" max="16384" width="9" style="37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2" customFormat="1">
      <c r="A3" s="130" t="s">
        <v>1579</v>
      </c>
      <c r="B3" s="9"/>
      <c r="D3" s="8"/>
      <c r="E3" s="8"/>
      <c r="F3" s="79"/>
      <c r="G3" s="8"/>
    </row>
    <row r="4" spans="1:7">
      <c r="A4" s="51"/>
      <c r="B4" s="2"/>
      <c r="D4" s="3"/>
      <c r="E4" s="3"/>
      <c r="F4" s="79" t="s">
        <v>2844</v>
      </c>
      <c r="G4" s="3"/>
    </row>
    <row r="5" spans="1:7" ht="12.6" customHeight="1">
      <c r="A5" s="204" t="s">
        <v>447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449</v>
      </c>
      <c r="B6" s="13" t="s">
        <v>2802</v>
      </c>
      <c r="C6" s="137">
        <v>100</v>
      </c>
      <c r="D6" s="188">
        <v>21.625607000000009</v>
      </c>
      <c r="E6" s="188">
        <v>424.3947872</v>
      </c>
      <c r="F6" s="139">
        <f>IF(C6=0,"            －",E6/D6)</f>
        <v>19.6246416204641</v>
      </c>
      <c r="G6" s="3"/>
    </row>
    <row r="7" spans="1:7" ht="12.6" customHeight="1">
      <c r="A7" s="52" t="s">
        <v>450</v>
      </c>
      <c r="B7" s="13" t="s">
        <v>955</v>
      </c>
      <c r="C7" s="137">
        <v>1</v>
      </c>
      <c r="D7" s="188">
        <v>2E-3</v>
      </c>
      <c r="E7" s="188">
        <v>0.03</v>
      </c>
      <c r="F7" s="139">
        <f t="shared" ref="F7:F70" si="0">IF(C7=0,"            －",E7/D7)</f>
        <v>15</v>
      </c>
      <c r="G7" s="3"/>
    </row>
    <row r="8" spans="1:7" ht="12.6" customHeight="1">
      <c r="A8" s="52" t="s">
        <v>451</v>
      </c>
      <c r="B8" s="13" t="s">
        <v>956</v>
      </c>
      <c r="C8" s="137">
        <v>2</v>
      </c>
      <c r="D8" s="188">
        <v>0.80500000000000005</v>
      </c>
      <c r="E8" s="188">
        <v>7.3540000000000001</v>
      </c>
      <c r="F8" s="139">
        <f t="shared" si="0"/>
        <v>9.1354037267080734</v>
      </c>
      <c r="G8" s="3"/>
    </row>
    <row r="9" spans="1:7" ht="12.6" customHeight="1">
      <c r="A9" s="52" t="s">
        <v>452</v>
      </c>
      <c r="B9" s="13" t="s">
        <v>957</v>
      </c>
      <c r="C9" s="137">
        <v>3</v>
      </c>
      <c r="D9" s="188">
        <v>23.379200000000001</v>
      </c>
      <c r="E9" s="188">
        <v>8.9600999999999988</v>
      </c>
      <c r="F9" s="139">
        <f t="shared" si="0"/>
        <v>0.38325092389816584</v>
      </c>
      <c r="G9" s="3"/>
    </row>
    <row r="10" spans="1:7" ht="12.6" customHeight="1">
      <c r="A10" s="52" t="s">
        <v>453</v>
      </c>
      <c r="B10" s="13" t="s">
        <v>958</v>
      </c>
      <c r="C10" s="137">
        <v>27</v>
      </c>
      <c r="D10" s="188">
        <v>41.219500000000004</v>
      </c>
      <c r="E10" s="188">
        <v>57.201399999999992</v>
      </c>
      <c r="F10" s="139">
        <f t="shared" si="0"/>
        <v>1.3877266827593733</v>
      </c>
      <c r="G10" s="3"/>
    </row>
    <row r="11" spans="1:7" ht="12.6" customHeight="1">
      <c r="A11" s="52" t="s">
        <v>454</v>
      </c>
      <c r="B11" s="13" t="s">
        <v>959</v>
      </c>
      <c r="C11" s="137">
        <v>36</v>
      </c>
      <c r="D11" s="188">
        <v>61.560299999999998</v>
      </c>
      <c r="E11" s="188">
        <v>220.68099999999998</v>
      </c>
      <c r="F11" s="139">
        <f t="shared" si="0"/>
        <v>3.5847940961951128</v>
      </c>
      <c r="G11" s="3"/>
    </row>
    <row r="12" spans="1:7" ht="12.6" customHeight="1">
      <c r="A12" s="52" t="s">
        <v>455</v>
      </c>
      <c r="B12" s="13" t="s">
        <v>960</v>
      </c>
      <c r="C12" s="137">
        <v>1</v>
      </c>
      <c r="D12" s="188">
        <v>1.7999999999999999E-2</v>
      </c>
      <c r="E12" s="188">
        <v>0.18</v>
      </c>
      <c r="F12" s="139">
        <f t="shared" si="0"/>
        <v>10</v>
      </c>
      <c r="G12" s="3"/>
    </row>
    <row r="13" spans="1:7" ht="12.6" customHeight="1">
      <c r="A13" s="52" t="s">
        <v>456</v>
      </c>
      <c r="B13" s="13" t="s">
        <v>2357</v>
      </c>
      <c r="C13" s="137">
        <v>0</v>
      </c>
      <c r="D13" s="188">
        <v>0</v>
      </c>
      <c r="E13" s="188">
        <v>0</v>
      </c>
      <c r="F13" s="139" t="str">
        <f t="shared" si="0"/>
        <v xml:space="preserve">            －</v>
      </c>
      <c r="G13" s="3"/>
    </row>
    <row r="14" spans="1:7" ht="12.6" customHeight="1">
      <c r="A14" s="52" t="s">
        <v>457</v>
      </c>
      <c r="B14" s="13" t="s">
        <v>2358</v>
      </c>
      <c r="C14" s="137">
        <v>1595</v>
      </c>
      <c r="D14" s="188">
        <v>1810.0193769999978</v>
      </c>
      <c r="E14" s="188">
        <v>23169.772489716015</v>
      </c>
      <c r="F14" s="139">
        <f t="shared" si="0"/>
        <v>12.800842236351398</v>
      </c>
      <c r="G14" s="3"/>
    </row>
    <row r="15" spans="1:7" ht="12.6" customHeight="1">
      <c r="A15" s="52" t="s">
        <v>458</v>
      </c>
      <c r="B15" s="13" t="s">
        <v>2359</v>
      </c>
      <c r="C15" s="137">
        <v>341</v>
      </c>
      <c r="D15" s="188">
        <v>412.60559999999992</v>
      </c>
      <c r="E15" s="188">
        <v>2059.1649690000022</v>
      </c>
      <c r="F15" s="139">
        <f t="shared" si="0"/>
        <v>4.9906374731705112</v>
      </c>
      <c r="G15" s="3"/>
    </row>
    <row r="16" spans="1:7" ht="12.6" customHeight="1">
      <c r="A16" s="52" t="s">
        <v>459</v>
      </c>
      <c r="B16" s="13" t="s">
        <v>2360</v>
      </c>
      <c r="C16" s="137">
        <v>278</v>
      </c>
      <c r="D16" s="188">
        <v>1344.4807999999998</v>
      </c>
      <c r="E16" s="188">
        <v>13420.525370000001</v>
      </c>
      <c r="F16" s="139">
        <f t="shared" si="0"/>
        <v>9.9819390280619871</v>
      </c>
      <c r="G16" s="3"/>
    </row>
    <row r="17" spans="1:7" ht="12.6" customHeight="1">
      <c r="A17" s="52" t="s">
        <v>460</v>
      </c>
      <c r="B17" s="13" t="s">
        <v>2361</v>
      </c>
      <c r="C17" s="137">
        <v>20</v>
      </c>
      <c r="D17" s="188">
        <v>17.605630000000001</v>
      </c>
      <c r="E17" s="188">
        <v>226.26209499999999</v>
      </c>
      <c r="F17" s="139">
        <f t="shared" si="0"/>
        <v>12.851689771964988</v>
      </c>
      <c r="G17" s="3"/>
    </row>
    <row r="18" spans="1:7" ht="12.6" customHeight="1">
      <c r="A18" s="52" t="s">
        <v>461</v>
      </c>
      <c r="B18" s="13" t="s">
        <v>2362</v>
      </c>
      <c r="C18" s="137">
        <v>17</v>
      </c>
      <c r="D18" s="188">
        <v>2.0535000000000001</v>
      </c>
      <c r="E18" s="188">
        <v>10.114080000000001</v>
      </c>
      <c r="F18" s="139">
        <f t="shared" si="0"/>
        <v>4.9252885317750188</v>
      </c>
      <c r="G18" s="3"/>
    </row>
    <row r="19" spans="1:7" ht="12.6" customHeight="1">
      <c r="A19" s="52" t="s">
        <v>462</v>
      </c>
      <c r="B19" s="13" t="s">
        <v>2363</v>
      </c>
      <c r="C19" s="137">
        <v>165</v>
      </c>
      <c r="D19" s="188">
        <v>3174.4560599999991</v>
      </c>
      <c r="E19" s="188">
        <v>86787.241342200054</v>
      </c>
      <c r="F19" s="139">
        <f t="shared" si="0"/>
        <v>27.339247953616368</v>
      </c>
      <c r="G19" s="3"/>
    </row>
    <row r="20" spans="1:7" ht="12.6" customHeight="1">
      <c r="A20" s="52" t="s">
        <v>463</v>
      </c>
      <c r="B20" s="13" t="s">
        <v>2364</v>
      </c>
      <c r="C20" s="137">
        <v>46</v>
      </c>
      <c r="D20" s="188">
        <v>42.891100000000009</v>
      </c>
      <c r="E20" s="188">
        <v>139.87604999999999</v>
      </c>
      <c r="F20" s="139">
        <f t="shared" si="0"/>
        <v>3.2611905500208658</v>
      </c>
      <c r="G20" s="3"/>
    </row>
    <row r="21" spans="1:7" ht="12.6" customHeight="1">
      <c r="A21" s="52" t="s">
        <v>464</v>
      </c>
      <c r="B21" s="13" t="s">
        <v>2365</v>
      </c>
      <c r="C21" s="137">
        <v>624</v>
      </c>
      <c r="D21" s="188">
        <v>3794.1628099999998</v>
      </c>
      <c r="E21" s="188">
        <v>18598.584219</v>
      </c>
      <c r="F21" s="139">
        <f t="shared" si="0"/>
        <v>4.9018940805547562</v>
      </c>
      <c r="G21" s="3"/>
    </row>
    <row r="22" spans="1:7" ht="12.6" customHeight="1">
      <c r="A22" s="52" t="s">
        <v>465</v>
      </c>
      <c r="B22" s="13" t="s">
        <v>2366</v>
      </c>
      <c r="C22" s="137">
        <v>19</v>
      </c>
      <c r="D22" s="188">
        <v>1436.4955</v>
      </c>
      <c r="E22" s="188">
        <v>5505.9604500000005</v>
      </c>
      <c r="F22" s="139">
        <f t="shared" si="0"/>
        <v>3.8329117285783356</v>
      </c>
      <c r="G22" s="3"/>
    </row>
    <row r="23" spans="1:7" ht="12.6" customHeight="1">
      <c r="A23" s="52" t="s">
        <v>466</v>
      </c>
      <c r="B23" s="13" t="s">
        <v>2367</v>
      </c>
      <c r="C23" s="137">
        <v>65</v>
      </c>
      <c r="D23" s="188">
        <v>267.22370000000001</v>
      </c>
      <c r="E23" s="188">
        <v>2355.9057969999999</v>
      </c>
      <c r="F23" s="139">
        <f t="shared" si="0"/>
        <v>8.8162307347738977</v>
      </c>
      <c r="G23" s="3"/>
    </row>
    <row r="24" spans="1:7" ht="12.6" customHeight="1">
      <c r="A24" s="52" t="s">
        <v>467</v>
      </c>
      <c r="B24" s="13" t="s">
        <v>2368</v>
      </c>
      <c r="C24" s="137">
        <v>85</v>
      </c>
      <c r="D24" s="188">
        <v>84.659980000000004</v>
      </c>
      <c r="E24" s="188">
        <v>292.24298899999991</v>
      </c>
      <c r="F24" s="139">
        <f t="shared" si="0"/>
        <v>3.4519614698704144</v>
      </c>
      <c r="G24" s="3"/>
    </row>
    <row r="25" spans="1:7" ht="12.6" customHeight="1">
      <c r="A25" s="52" t="s">
        <v>468</v>
      </c>
      <c r="B25" s="13" t="s">
        <v>2369</v>
      </c>
      <c r="C25" s="137">
        <v>8</v>
      </c>
      <c r="D25" s="188">
        <v>3.4459999999999997</v>
      </c>
      <c r="E25" s="188">
        <v>25.203499999999998</v>
      </c>
      <c r="F25" s="139">
        <f t="shared" si="0"/>
        <v>7.3138421358096348</v>
      </c>
      <c r="G25" s="3"/>
    </row>
    <row r="26" spans="1:7" ht="12.6" customHeight="1">
      <c r="A26" s="52" t="s">
        <v>469</v>
      </c>
      <c r="B26" s="13" t="s">
        <v>2370</v>
      </c>
      <c r="C26" s="137">
        <v>245</v>
      </c>
      <c r="D26" s="188">
        <v>274.25808000000001</v>
      </c>
      <c r="E26" s="188">
        <v>458.47342999999961</v>
      </c>
      <c r="F26" s="139">
        <f t="shared" si="0"/>
        <v>1.6716861359198592</v>
      </c>
      <c r="G26" s="3"/>
    </row>
    <row r="27" spans="1:7" ht="12.6" customHeight="1">
      <c r="A27" s="52" t="s">
        <v>470</v>
      </c>
      <c r="B27" s="13" t="s">
        <v>2371</v>
      </c>
      <c r="C27" s="137">
        <v>134</v>
      </c>
      <c r="D27" s="188">
        <v>1121.6161999999999</v>
      </c>
      <c r="E27" s="188">
        <v>743.06638500000008</v>
      </c>
      <c r="F27" s="139">
        <f t="shared" si="0"/>
        <v>0.66249612389692669</v>
      </c>
      <c r="G27" s="3"/>
    </row>
    <row r="28" spans="1:7" ht="12.6" customHeight="1">
      <c r="A28" s="52" t="s">
        <v>471</v>
      </c>
      <c r="B28" s="13" t="s">
        <v>2372</v>
      </c>
      <c r="C28" s="137">
        <v>126</v>
      </c>
      <c r="D28" s="188">
        <v>546.66910000000007</v>
      </c>
      <c r="E28" s="188">
        <v>885.94404999999949</v>
      </c>
      <c r="F28" s="139">
        <f t="shared" si="0"/>
        <v>1.6206221460111783</v>
      </c>
      <c r="G28" s="3"/>
    </row>
    <row r="29" spans="1:7" ht="12.6" customHeight="1">
      <c r="A29" s="52" t="s">
        <v>472</v>
      </c>
      <c r="B29" s="13" t="s">
        <v>2373</v>
      </c>
      <c r="C29" s="137">
        <v>660</v>
      </c>
      <c r="D29" s="188">
        <v>232.43220999999977</v>
      </c>
      <c r="E29" s="188">
        <v>1256.9321720000003</v>
      </c>
      <c r="F29" s="139">
        <f t="shared" si="0"/>
        <v>5.4077366127526023</v>
      </c>
      <c r="G29" s="3"/>
    </row>
    <row r="30" spans="1:7" ht="12.6" customHeight="1">
      <c r="A30" s="52" t="s">
        <v>473</v>
      </c>
      <c r="B30" s="13" t="s">
        <v>2374</v>
      </c>
      <c r="C30" s="137">
        <v>96</v>
      </c>
      <c r="D30" s="188">
        <v>35.114620000000002</v>
      </c>
      <c r="E30" s="188">
        <v>129.86131799999998</v>
      </c>
      <c r="F30" s="139">
        <f t="shared" si="0"/>
        <v>3.6982122546107568</v>
      </c>
      <c r="G30" s="3"/>
    </row>
    <row r="31" spans="1:7" ht="12.6" customHeight="1">
      <c r="A31" s="52" t="s">
        <v>474</v>
      </c>
      <c r="B31" s="13" t="s">
        <v>2375</v>
      </c>
      <c r="C31" s="137">
        <v>97</v>
      </c>
      <c r="D31" s="188">
        <v>83.0017</v>
      </c>
      <c r="E31" s="188">
        <v>887.98402200000044</v>
      </c>
      <c r="F31" s="139">
        <f t="shared" si="0"/>
        <v>10.698383551180282</v>
      </c>
      <c r="G31" s="3"/>
    </row>
    <row r="32" spans="1:7" ht="12.6" customHeight="1">
      <c r="A32" s="52" t="s">
        <v>475</v>
      </c>
      <c r="B32" s="13" t="s">
        <v>2376</v>
      </c>
      <c r="C32" s="137">
        <v>111</v>
      </c>
      <c r="D32" s="188">
        <v>95.887119999999982</v>
      </c>
      <c r="E32" s="188">
        <v>447.51307300000025</v>
      </c>
      <c r="F32" s="139">
        <f t="shared" si="0"/>
        <v>4.667082221261837</v>
      </c>
      <c r="G32" s="3"/>
    </row>
    <row r="33" spans="1:7" ht="12.6" customHeight="1">
      <c r="A33" s="52" t="s">
        <v>476</v>
      </c>
      <c r="B33" s="13" t="s">
        <v>2377</v>
      </c>
      <c r="C33" s="137">
        <v>351</v>
      </c>
      <c r="D33" s="188">
        <v>1225.4807999999996</v>
      </c>
      <c r="E33" s="188">
        <v>3655.5743280000024</v>
      </c>
      <c r="F33" s="139">
        <f t="shared" si="0"/>
        <v>2.9829715226872615</v>
      </c>
      <c r="G33" s="3"/>
    </row>
    <row r="34" spans="1:7" ht="12.6" customHeight="1">
      <c r="A34" s="52" t="s">
        <v>477</v>
      </c>
      <c r="B34" s="13" t="s">
        <v>2378</v>
      </c>
      <c r="C34" s="137">
        <v>210</v>
      </c>
      <c r="D34" s="188">
        <v>225.38907999999995</v>
      </c>
      <c r="E34" s="188">
        <v>1230.6808605999981</v>
      </c>
      <c r="F34" s="139">
        <f t="shared" si="0"/>
        <v>5.4602506057524991</v>
      </c>
      <c r="G34" s="3"/>
    </row>
    <row r="35" spans="1:7" ht="12.6" customHeight="1">
      <c r="A35" s="52" t="s">
        <v>478</v>
      </c>
      <c r="B35" s="13" t="s">
        <v>2379</v>
      </c>
      <c r="C35" s="137">
        <v>34</v>
      </c>
      <c r="D35" s="188">
        <v>18.079550000000001</v>
      </c>
      <c r="E35" s="188">
        <v>102.60699000000001</v>
      </c>
      <c r="F35" s="139">
        <f t="shared" si="0"/>
        <v>5.675306630972563</v>
      </c>
      <c r="G35" s="3"/>
    </row>
    <row r="36" spans="1:7" ht="12.6" customHeight="1">
      <c r="A36" s="52" t="s">
        <v>479</v>
      </c>
      <c r="B36" s="13" t="s">
        <v>2380</v>
      </c>
      <c r="C36" s="137">
        <v>468</v>
      </c>
      <c r="D36" s="188">
        <v>425.0819800000001</v>
      </c>
      <c r="E36" s="188">
        <v>1384.824875999999</v>
      </c>
      <c r="F36" s="139">
        <f t="shared" si="0"/>
        <v>3.2577830657512199</v>
      </c>
      <c r="G36" s="3"/>
    </row>
    <row r="37" spans="1:7" ht="12.6" customHeight="1">
      <c r="A37" s="52" t="s">
        <v>480</v>
      </c>
      <c r="B37" s="13" t="s">
        <v>2381</v>
      </c>
      <c r="C37" s="137">
        <v>75</v>
      </c>
      <c r="D37" s="188">
        <v>541.07490000000018</v>
      </c>
      <c r="E37" s="188">
        <v>621.10620600000027</v>
      </c>
      <c r="F37" s="139">
        <f t="shared" si="0"/>
        <v>1.1479116957744668</v>
      </c>
      <c r="G37" s="3"/>
    </row>
    <row r="38" spans="1:7" ht="12.6" customHeight="1">
      <c r="A38" s="52" t="s">
        <v>1640</v>
      </c>
      <c r="B38" s="13" t="s">
        <v>2382</v>
      </c>
      <c r="C38" s="137">
        <v>25</v>
      </c>
      <c r="D38" s="188">
        <v>98218.6247</v>
      </c>
      <c r="E38" s="188">
        <v>164175.41170999996</v>
      </c>
      <c r="F38" s="139">
        <f t="shared" si="0"/>
        <v>1.6715303458123045</v>
      </c>
      <c r="G38" s="3"/>
    </row>
    <row r="39" spans="1:7" ht="12.6" customHeight="1">
      <c r="A39" s="52" t="s">
        <v>1641</v>
      </c>
      <c r="B39" s="13" t="s">
        <v>2383</v>
      </c>
      <c r="C39" s="137">
        <v>4</v>
      </c>
      <c r="D39" s="188">
        <v>344.26</v>
      </c>
      <c r="E39" s="188">
        <v>383.66707000000002</v>
      </c>
      <c r="F39" s="139">
        <f t="shared" si="0"/>
        <v>1.1144689188404113</v>
      </c>
      <c r="G39" s="3"/>
    </row>
    <row r="40" spans="1:7" ht="12.6" customHeight="1">
      <c r="A40" s="52" t="s">
        <v>1642</v>
      </c>
      <c r="B40" s="13" t="s">
        <v>2384</v>
      </c>
      <c r="C40" s="137">
        <v>3</v>
      </c>
      <c r="D40" s="188">
        <v>32.22</v>
      </c>
      <c r="E40" s="188">
        <v>95.246700000000004</v>
      </c>
      <c r="F40" s="139">
        <f t="shared" si="0"/>
        <v>2.9561359404096836</v>
      </c>
      <c r="G40" s="3"/>
    </row>
    <row r="41" spans="1:7" ht="12.6" customHeight="1">
      <c r="A41" s="52" t="s">
        <v>5956</v>
      </c>
      <c r="B41" s="13" t="s">
        <v>2385</v>
      </c>
      <c r="C41" s="137">
        <v>1947</v>
      </c>
      <c r="D41" s="188">
        <v>45021.480380000045</v>
      </c>
      <c r="E41" s="188">
        <v>159452.17422380004</v>
      </c>
      <c r="F41" s="139">
        <f t="shared" si="0"/>
        <v>3.541691052314524</v>
      </c>
      <c r="G41" s="3"/>
    </row>
    <row r="42" spans="1:7" ht="12.6" customHeight="1">
      <c r="A42" s="52" t="s">
        <v>5957</v>
      </c>
      <c r="B42" s="13" t="s">
        <v>2386</v>
      </c>
      <c r="C42" s="137">
        <v>1</v>
      </c>
      <c r="D42" s="188">
        <v>57.276000000000003</v>
      </c>
      <c r="E42" s="188">
        <v>120.2796</v>
      </c>
      <c r="F42" s="139">
        <f t="shared" si="0"/>
        <v>2.1</v>
      </c>
      <c r="G42" s="3"/>
    </row>
    <row r="43" spans="1:7" ht="12.6" customHeight="1">
      <c r="A43" s="52" t="s">
        <v>5958</v>
      </c>
      <c r="B43" s="13" t="s">
        <v>2387</v>
      </c>
      <c r="C43" s="137">
        <v>0</v>
      </c>
      <c r="D43" s="188">
        <v>0</v>
      </c>
      <c r="E43" s="188">
        <v>0</v>
      </c>
      <c r="F43" s="139" t="str">
        <f t="shared" si="0"/>
        <v xml:space="preserve">            －</v>
      </c>
      <c r="G43" s="3"/>
    </row>
    <row r="44" spans="1:7" ht="12.6" customHeight="1">
      <c r="A44" s="52" t="s">
        <v>5959</v>
      </c>
      <c r="B44" s="13" t="s">
        <v>2388</v>
      </c>
      <c r="C44" s="137">
        <v>4</v>
      </c>
      <c r="D44" s="188">
        <v>0.58399999999999996</v>
      </c>
      <c r="E44" s="188">
        <v>1.0325599999999999</v>
      </c>
      <c r="F44" s="139">
        <f t="shared" si="0"/>
        <v>1.7680821917808218</v>
      </c>
      <c r="G44" s="3"/>
    </row>
    <row r="45" spans="1:7" ht="12.6" customHeight="1">
      <c r="A45" s="52" t="s">
        <v>5960</v>
      </c>
      <c r="B45" s="13" t="s">
        <v>2389</v>
      </c>
      <c r="C45" s="137">
        <v>0</v>
      </c>
      <c r="D45" s="188">
        <v>0</v>
      </c>
      <c r="E45" s="188">
        <v>0</v>
      </c>
      <c r="F45" s="139" t="str">
        <f t="shared" si="0"/>
        <v xml:space="preserve">            －</v>
      </c>
      <c r="G45" s="3"/>
    </row>
    <row r="46" spans="1:7" ht="12.6" customHeight="1">
      <c r="A46" s="52" t="s">
        <v>5961</v>
      </c>
      <c r="B46" s="13" t="s">
        <v>2390</v>
      </c>
      <c r="C46" s="137">
        <v>4</v>
      </c>
      <c r="D46" s="188">
        <v>0.59499999999999997</v>
      </c>
      <c r="E46" s="188">
        <v>0.83520000000000005</v>
      </c>
      <c r="F46" s="139">
        <f t="shared" si="0"/>
        <v>1.4036974789915968</v>
      </c>
      <c r="G46" s="3"/>
    </row>
    <row r="47" spans="1:7" ht="12.6" customHeight="1">
      <c r="A47" s="52" t="s">
        <v>1077</v>
      </c>
      <c r="B47" s="13" t="s">
        <v>2391</v>
      </c>
      <c r="C47" s="137">
        <v>34</v>
      </c>
      <c r="D47" s="188">
        <v>4.1687999999999983</v>
      </c>
      <c r="E47" s="188">
        <v>22.554933999999999</v>
      </c>
      <c r="F47" s="139">
        <f t="shared" si="0"/>
        <v>5.4104140280176569</v>
      </c>
      <c r="G47" s="3"/>
    </row>
    <row r="48" spans="1:7" ht="12.6" customHeight="1">
      <c r="A48" s="52" t="s">
        <v>1078</v>
      </c>
      <c r="B48" s="13" t="s">
        <v>2392</v>
      </c>
      <c r="C48" s="137">
        <v>2</v>
      </c>
      <c r="D48" s="188">
        <v>0.77549999999999997</v>
      </c>
      <c r="E48" s="188">
        <v>1.6283999999999998</v>
      </c>
      <c r="F48" s="139">
        <f t="shared" si="0"/>
        <v>2.099806576402321</v>
      </c>
      <c r="G48" s="3"/>
    </row>
    <row r="49" spans="1:7" ht="12.6" customHeight="1">
      <c r="A49" s="52" t="s">
        <v>1079</v>
      </c>
      <c r="B49" s="13" t="s">
        <v>2393</v>
      </c>
      <c r="C49" s="137">
        <v>7</v>
      </c>
      <c r="D49" s="188">
        <v>0.26563000000000003</v>
      </c>
      <c r="E49" s="188">
        <v>1.1196300000000001</v>
      </c>
      <c r="F49" s="139">
        <f t="shared" si="0"/>
        <v>4.214998305914242</v>
      </c>
      <c r="G49" s="3"/>
    </row>
    <row r="50" spans="1:7" ht="12.6" customHeight="1">
      <c r="A50" s="52" t="s">
        <v>1080</v>
      </c>
      <c r="B50" s="13" t="s">
        <v>2394</v>
      </c>
      <c r="C50" s="137">
        <v>1</v>
      </c>
      <c r="D50" s="188">
        <v>0.1</v>
      </c>
      <c r="E50" s="188">
        <v>0.59</v>
      </c>
      <c r="F50" s="139">
        <f t="shared" si="0"/>
        <v>5.8999999999999995</v>
      </c>
      <c r="G50" s="3"/>
    </row>
    <row r="51" spans="1:7" ht="12.6" customHeight="1">
      <c r="A51" s="52" t="s">
        <v>1081</v>
      </c>
      <c r="B51" s="13" t="s">
        <v>2395</v>
      </c>
      <c r="C51" s="137">
        <v>2</v>
      </c>
      <c r="D51" s="188">
        <v>1.1159999999999999</v>
      </c>
      <c r="E51" s="188">
        <v>0.45790000000000003</v>
      </c>
      <c r="F51" s="139">
        <f t="shared" si="0"/>
        <v>0.41030465949820794</v>
      </c>
      <c r="G51" s="3"/>
    </row>
    <row r="52" spans="1:7" ht="12.6" customHeight="1">
      <c r="A52" s="52" t="s">
        <v>1082</v>
      </c>
      <c r="B52" s="13" t="s">
        <v>2396</v>
      </c>
      <c r="C52" s="137">
        <v>10</v>
      </c>
      <c r="D52" s="188">
        <v>1.0114999999999998</v>
      </c>
      <c r="E52" s="188">
        <v>2.1442999999999999</v>
      </c>
      <c r="F52" s="139">
        <f t="shared" si="0"/>
        <v>2.1199209095402871</v>
      </c>
      <c r="G52" s="3"/>
    </row>
    <row r="53" spans="1:7" ht="12.6" customHeight="1">
      <c r="A53" s="52" t="s">
        <v>1083</v>
      </c>
      <c r="B53" s="13" t="s">
        <v>2397</v>
      </c>
      <c r="C53" s="137">
        <v>104</v>
      </c>
      <c r="D53" s="188">
        <v>8.6484500000000004</v>
      </c>
      <c r="E53" s="188">
        <v>31.513686000000003</v>
      </c>
      <c r="F53" s="139">
        <f t="shared" si="0"/>
        <v>3.6438536385132596</v>
      </c>
      <c r="G53" s="3"/>
    </row>
    <row r="54" spans="1:7" ht="12.6" customHeight="1">
      <c r="A54" s="52" t="s">
        <v>1084</v>
      </c>
      <c r="B54" s="13" t="s">
        <v>2398</v>
      </c>
      <c r="C54" s="137">
        <v>1</v>
      </c>
      <c r="D54" s="188">
        <v>0.17299999999999999</v>
      </c>
      <c r="E54" s="188">
        <v>0.55359999999999998</v>
      </c>
      <c r="F54" s="139">
        <f t="shared" si="0"/>
        <v>3.2</v>
      </c>
      <c r="G54" s="3"/>
    </row>
    <row r="55" spans="1:7" ht="12.6" customHeight="1">
      <c r="A55" s="52" t="s">
        <v>1085</v>
      </c>
      <c r="B55" s="13" t="s">
        <v>2399</v>
      </c>
      <c r="C55" s="137">
        <v>13</v>
      </c>
      <c r="D55" s="188">
        <v>3.0529299999999999</v>
      </c>
      <c r="E55" s="188">
        <v>7.8446500000000006</v>
      </c>
      <c r="F55" s="139">
        <f t="shared" si="0"/>
        <v>2.5695479424683829</v>
      </c>
      <c r="G55" s="3"/>
    </row>
    <row r="56" spans="1:7" ht="12.6" customHeight="1">
      <c r="A56" s="52" t="s">
        <v>1086</v>
      </c>
      <c r="B56" s="13" t="s">
        <v>2400</v>
      </c>
      <c r="C56" s="137">
        <v>2</v>
      </c>
      <c r="D56" s="188">
        <v>0.252</v>
      </c>
      <c r="E56" s="188">
        <v>0.152</v>
      </c>
      <c r="F56" s="139">
        <f t="shared" si="0"/>
        <v>0.60317460317460314</v>
      </c>
      <c r="G56" s="3"/>
    </row>
    <row r="57" spans="1:7" ht="12.6" customHeight="1">
      <c r="A57" s="52" t="s">
        <v>1087</v>
      </c>
      <c r="B57" s="13" t="s">
        <v>2401</v>
      </c>
      <c r="C57" s="137">
        <v>23</v>
      </c>
      <c r="D57" s="188">
        <v>8.7750000000000004</v>
      </c>
      <c r="E57" s="188">
        <v>119.0081</v>
      </c>
      <c r="F57" s="139">
        <f t="shared" si="0"/>
        <v>13.562176638176638</v>
      </c>
      <c r="G57" s="3"/>
    </row>
    <row r="58" spans="1:7" ht="12.6" customHeight="1">
      <c r="A58" s="52" t="s">
        <v>2409</v>
      </c>
      <c r="B58" s="13" t="s">
        <v>2402</v>
      </c>
      <c r="C58" s="137">
        <v>3</v>
      </c>
      <c r="D58" s="188">
        <v>0.50800000000000001</v>
      </c>
      <c r="E58" s="188">
        <v>3.1967999999999996</v>
      </c>
      <c r="F58" s="139">
        <f t="shared" si="0"/>
        <v>6.292913385826771</v>
      </c>
      <c r="G58" s="3"/>
    </row>
    <row r="59" spans="1:7" ht="12.6" customHeight="1">
      <c r="A59" s="52" t="s">
        <v>2410</v>
      </c>
      <c r="B59" s="13" t="s">
        <v>2403</v>
      </c>
      <c r="C59" s="137">
        <v>6</v>
      </c>
      <c r="D59" s="188">
        <v>0.1429</v>
      </c>
      <c r="E59" s="188">
        <v>2.2365500000000003</v>
      </c>
      <c r="F59" s="139">
        <f t="shared" si="0"/>
        <v>15.651154653603921</v>
      </c>
      <c r="G59" s="3"/>
    </row>
    <row r="60" spans="1:7" ht="12.6" customHeight="1">
      <c r="A60" s="52" t="s">
        <v>2411</v>
      </c>
      <c r="B60" s="13" t="s">
        <v>2404</v>
      </c>
      <c r="C60" s="137">
        <v>8</v>
      </c>
      <c r="D60" s="188">
        <v>0.5139999999999999</v>
      </c>
      <c r="E60" s="188">
        <v>4.6794999999999991</v>
      </c>
      <c r="F60" s="139">
        <f t="shared" si="0"/>
        <v>9.104085603112841</v>
      </c>
      <c r="G60" s="3"/>
    </row>
    <row r="61" spans="1:7" ht="12.6" customHeight="1">
      <c r="A61" s="52" t="s">
        <v>2412</v>
      </c>
      <c r="B61" s="13" t="s">
        <v>2405</v>
      </c>
      <c r="C61" s="137">
        <v>268</v>
      </c>
      <c r="D61" s="188">
        <v>35.092709999999947</v>
      </c>
      <c r="E61" s="188">
        <v>181.94888620000017</v>
      </c>
      <c r="F61" s="139">
        <f t="shared" si="0"/>
        <v>5.1848057958476401</v>
      </c>
      <c r="G61" s="3"/>
    </row>
    <row r="62" spans="1:7" ht="12.6" customHeight="1">
      <c r="A62" s="52" t="s">
        <v>2413</v>
      </c>
      <c r="B62" s="13" t="s">
        <v>2406</v>
      </c>
      <c r="C62" s="137">
        <v>2</v>
      </c>
      <c r="D62" s="188">
        <v>8.8999999999999996E-2</v>
      </c>
      <c r="E62" s="188">
        <v>0.62650000000000006</v>
      </c>
      <c r="F62" s="139">
        <f t="shared" si="0"/>
        <v>7.0393258426966305</v>
      </c>
      <c r="G62" s="3"/>
    </row>
    <row r="63" spans="1:7" ht="12.6" customHeight="1">
      <c r="A63" s="52" t="s">
        <v>2414</v>
      </c>
      <c r="B63" s="13" t="s">
        <v>2407</v>
      </c>
      <c r="C63" s="137">
        <v>21</v>
      </c>
      <c r="D63" s="188">
        <v>2.4702000000000002</v>
      </c>
      <c r="E63" s="188">
        <v>7.9344300000000008</v>
      </c>
      <c r="F63" s="139">
        <f t="shared" si="0"/>
        <v>3.2120597522467818</v>
      </c>
      <c r="G63" s="3"/>
    </row>
    <row r="64" spans="1:7" ht="12.6" customHeight="1">
      <c r="A64" s="52" t="s">
        <v>2415</v>
      </c>
      <c r="B64" s="13" t="s">
        <v>2408</v>
      </c>
      <c r="C64" s="137">
        <v>3</v>
      </c>
      <c r="D64" s="188">
        <v>8.7870000000000004E-2</v>
      </c>
      <c r="E64" s="188">
        <v>0.13348750000000001</v>
      </c>
      <c r="F64" s="139">
        <f t="shared" si="0"/>
        <v>1.519147604415614</v>
      </c>
      <c r="G64" s="3"/>
    </row>
    <row r="65" spans="1:7" ht="12.6" customHeight="1">
      <c r="A65" s="52" t="s">
        <v>2416</v>
      </c>
      <c r="B65" s="13" t="s">
        <v>1760</v>
      </c>
      <c r="C65" s="137">
        <v>15</v>
      </c>
      <c r="D65" s="188">
        <v>1.0519999999999998</v>
      </c>
      <c r="E65" s="188">
        <v>5.6207999999999991</v>
      </c>
      <c r="F65" s="139">
        <f t="shared" si="0"/>
        <v>5.342965779467681</v>
      </c>
      <c r="G65" s="3"/>
    </row>
    <row r="66" spans="1:7" ht="12.6" customHeight="1">
      <c r="A66" s="52" t="s">
        <v>2417</v>
      </c>
      <c r="B66" s="13" t="s">
        <v>1761</v>
      </c>
      <c r="C66" s="137">
        <v>1</v>
      </c>
      <c r="D66" s="188">
        <v>4</v>
      </c>
      <c r="E66" s="188">
        <v>2.8</v>
      </c>
      <c r="F66" s="139">
        <f t="shared" si="0"/>
        <v>0.7</v>
      </c>
      <c r="G66" s="3"/>
    </row>
    <row r="67" spans="1:7" ht="12.6" customHeight="1">
      <c r="A67" s="52" t="s">
        <v>2418</v>
      </c>
      <c r="B67" s="13" t="s">
        <v>1762</v>
      </c>
      <c r="C67" s="137">
        <v>1</v>
      </c>
      <c r="D67" s="188">
        <v>4.1000000000000002E-2</v>
      </c>
      <c r="E67" s="188">
        <v>0.13120000000000001</v>
      </c>
      <c r="F67" s="139">
        <f t="shared" si="0"/>
        <v>3.2</v>
      </c>
      <c r="G67" s="3"/>
    </row>
    <row r="68" spans="1:7" ht="12.6" customHeight="1">
      <c r="A68" s="52" t="s">
        <v>2419</v>
      </c>
      <c r="B68" s="13" t="s">
        <v>1763</v>
      </c>
      <c r="C68" s="137">
        <v>2</v>
      </c>
      <c r="D68" s="188">
        <v>0.10200000000000001</v>
      </c>
      <c r="E68" s="188">
        <v>0.56459999999999999</v>
      </c>
      <c r="F68" s="139">
        <f t="shared" si="0"/>
        <v>5.5352941176470587</v>
      </c>
      <c r="G68" s="3"/>
    </row>
    <row r="69" spans="1:7" ht="12.6" customHeight="1">
      <c r="A69" s="52" t="s">
        <v>2420</v>
      </c>
      <c r="B69" s="13" t="s">
        <v>1764</v>
      </c>
      <c r="C69" s="137">
        <v>0</v>
      </c>
      <c r="D69" s="188">
        <v>0</v>
      </c>
      <c r="E69" s="188">
        <v>0</v>
      </c>
      <c r="F69" s="139" t="str">
        <f t="shared" si="0"/>
        <v xml:space="preserve">            －</v>
      </c>
      <c r="G69" s="3"/>
    </row>
    <row r="70" spans="1:7" ht="12.6" customHeight="1">
      <c r="A70" s="52" t="s">
        <v>2421</v>
      </c>
      <c r="B70" s="13" t="s">
        <v>1765</v>
      </c>
      <c r="C70" s="137">
        <v>0</v>
      </c>
      <c r="D70" s="188">
        <v>0</v>
      </c>
      <c r="E70" s="188">
        <v>0</v>
      </c>
      <c r="F70" s="139" t="str">
        <f t="shared" si="0"/>
        <v xml:space="preserve">            －</v>
      </c>
      <c r="G70" s="3"/>
    </row>
    <row r="71" spans="1:7" ht="12.6" customHeight="1">
      <c r="A71" s="52" t="s">
        <v>2422</v>
      </c>
      <c r="B71" s="13" t="s">
        <v>1766</v>
      </c>
      <c r="C71" s="137">
        <v>0</v>
      </c>
      <c r="D71" s="188">
        <v>0</v>
      </c>
      <c r="E71" s="188">
        <v>0</v>
      </c>
      <c r="F71" s="139" t="str">
        <f t="shared" ref="F71:F106" si="1">IF(C71=0,"            －",E71/D71)</f>
        <v xml:space="preserve">            －</v>
      </c>
      <c r="G71" s="3"/>
    </row>
    <row r="72" spans="1:7" ht="12.6" customHeight="1">
      <c r="A72" s="52" t="s">
        <v>2423</v>
      </c>
      <c r="B72" s="13" t="s">
        <v>1767</v>
      </c>
      <c r="C72" s="137">
        <v>0</v>
      </c>
      <c r="D72" s="188">
        <v>0</v>
      </c>
      <c r="E72" s="188">
        <v>0</v>
      </c>
      <c r="F72" s="139" t="str">
        <f t="shared" si="1"/>
        <v xml:space="preserve">            －</v>
      </c>
      <c r="G72" s="3"/>
    </row>
    <row r="73" spans="1:7" ht="12.6" customHeight="1">
      <c r="A73" s="52" t="s">
        <v>2424</v>
      </c>
      <c r="B73" s="13" t="s">
        <v>1768</v>
      </c>
      <c r="C73" s="137">
        <v>6</v>
      </c>
      <c r="D73" s="188">
        <v>1.2386999999999999</v>
      </c>
      <c r="E73" s="188">
        <v>4.4133200000000006</v>
      </c>
      <c r="F73" s="139">
        <f t="shared" si="1"/>
        <v>3.5628642932106249</v>
      </c>
      <c r="G73" s="3"/>
    </row>
    <row r="74" spans="1:7" ht="12.6" customHeight="1">
      <c r="A74" s="52" t="s">
        <v>2425</v>
      </c>
      <c r="B74" s="13" t="s">
        <v>1769</v>
      </c>
      <c r="C74" s="137">
        <v>65</v>
      </c>
      <c r="D74" s="188">
        <v>12.711440000000001</v>
      </c>
      <c r="E74" s="188">
        <v>65.565206999999987</v>
      </c>
      <c r="F74" s="139">
        <f t="shared" si="1"/>
        <v>5.1579684913746968</v>
      </c>
      <c r="G74" s="3"/>
    </row>
    <row r="75" spans="1:7" ht="12.6" customHeight="1">
      <c r="A75" s="52" t="s">
        <v>2426</v>
      </c>
      <c r="B75" s="13" t="s">
        <v>1770</v>
      </c>
      <c r="C75" s="137">
        <v>3</v>
      </c>
      <c r="D75" s="188">
        <v>0.15626000000000001</v>
      </c>
      <c r="E75" s="188">
        <v>0.55221920000000013</v>
      </c>
      <c r="F75" s="139">
        <f t="shared" si="1"/>
        <v>3.5339767054908493</v>
      </c>
      <c r="G75" s="3"/>
    </row>
    <row r="76" spans="1:7" ht="12.6" customHeight="1">
      <c r="A76" s="52" t="s">
        <v>2427</v>
      </c>
      <c r="B76" s="13" t="s">
        <v>1771</v>
      </c>
      <c r="C76" s="137">
        <v>217</v>
      </c>
      <c r="D76" s="188">
        <v>147.25746999999998</v>
      </c>
      <c r="E76" s="188">
        <v>337.82200400000045</v>
      </c>
      <c r="F76" s="139">
        <f t="shared" si="1"/>
        <v>2.2940907785526976</v>
      </c>
      <c r="G76" s="3"/>
    </row>
    <row r="77" spans="1:7" ht="12.6" customHeight="1">
      <c r="A77" s="52" t="s">
        <v>2428</v>
      </c>
      <c r="B77" s="13" t="s">
        <v>1772</v>
      </c>
      <c r="C77" s="137">
        <v>17</v>
      </c>
      <c r="D77" s="188">
        <v>1.5437000000000001</v>
      </c>
      <c r="E77" s="188">
        <v>10.874563999999998</v>
      </c>
      <c r="F77" s="139">
        <f t="shared" si="1"/>
        <v>7.0444801451059122</v>
      </c>
      <c r="G77" s="3"/>
    </row>
    <row r="78" spans="1:7" ht="12.6" customHeight="1">
      <c r="A78" s="52" t="s">
        <v>1663</v>
      </c>
      <c r="B78" s="13" t="s">
        <v>1773</v>
      </c>
      <c r="C78" s="137">
        <v>1</v>
      </c>
      <c r="D78" s="188">
        <v>9.5000000000000001E-2</v>
      </c>
      <c r="E78" s="188">
        <v>0.50349999999999995</v>
      </c>
      <c r="F78" s="139">
        <f t="shared" si="1"/>
        <v>5.3</v>
      </c>
      <c r="G78" s="3"/>
    </row>
    <row r="79" spans="1:7" ht="12.6" customHeight="1">
      <c r="A79" s="52" t="s">
        <v>1664</v>
      </c>
      <c r="B79" s="13" t="s">
        <v>1774</v>
      </c>
      <c r="C79" s="137">
        <v>109</v>
      </c>
      <c r="D79" s="188">
        <v>1.8285760000000002</v>
      </c>
      <c r="E79" s="188">
        <v>17.951963999999997</v>
      </c>
      <c r="F79" s="139">
        <f t="shared" si="1"/>
        <v>9.8174557688605741</v>
      </c>
      <c r="G79" s="3"/>
    </row>
    <row r="80" spans="1:7" ht="12.6" customHeight="1">
      <c r="A80" s="52" t="s">
        <v>1665</v>
      </c>
      <c r="B80" s="13" t="s">
        <v>1775</v>
      </c>
      <c r="C80" s="137">
        <v>884</v>
      </c>
      <c r="D80" s="188">
        <v>363.23509999999942</v>
      </c>
      <c r="E80" s="188">
        <v>1746.0003314999994</v>
      </c>
      <c r="F80" s="139">
        <f t="shared" si="1"/>
        <v>4.8068051008837038</v>
      </c>
      <c r="G80" s="3"/>
    </row>
    <row r="81" spans="1:7" ht="12.6" customHeight="1">
      <c r="A81" s="52" t="s">
        <v>1666</v>
      </c>
      <c r="B81" s="13" t="s">
        <v>1776</v>
      </c>
      <c r="C81" s="137">
        <v>118</v>
      </c>
      <c r="D81" s="188">
        <v>10.130889999999999</v>
      </c>
      <c r="E81" s="188">
        <v>42.498929249999989</v>
      </c>
      <c r="F81" s="139">
        <f t="shared" si="1"/>
        <v>4.1949847693539262</v>
      </c>
      <c r="G81" s="3"/>
    </row>
    <row r="82" spans="1:7" ht="12.6" customHeight="1">
      <c r="A82" s="52" t="s">
        <v>1667</v>
      </c>
      <c r="B82" s="13" t="s">
        <v>1777</v>
      </c>
      <c r="C82" s="137">
        <v>143</v>
      </c>
      <c r="D82" s="188">
        <v>12.205668000000006</v>
      </c>
      <c r="E82" s="188">
        <v>70.122181999999995</v>
      </c>
      <c r="F82" s="139">
        <f t="shared" si="1"/>
        <v>5.7450507419995329</v>
      </c>
      <c r="G82" s="3"/>
    </row>
    <row r="83" spans="1:7" ht="12.6" customHeight="1">
      <c r="A83" s="52" t="s">
        <v>1668</v>
      </c>
      <c r="B83" s="13" t="s">
        <v>1778</v>
      </c>
      <c r="C83" s="137">
        <v>279</v>
      </c>
      <c r="D83" s="188">
        <v>66.776100100000022</v>
      </c>
      <c r="E83" s="188">
        <v>481.59803800000009</v>
      </c>
      <c r="F83" s="139">
        <f t="shared" si="1"/>
        <v>7.2121318447586296</v>
      </c>
      <c r="G83" s="3"/>
    </row>
    <row r="84" spans="1:7" ht="12.6" customHeight="1">
      <c r="A84" s="52" t="s">
        <v>1669</v>
      </c>
      <c r="B84" s="13" t="s">
        <v>1779</v>
      </c>
      <c r="C84" s="137">
        <v>13</v>
      </c>
      <c r="D84" s="188">
        <v>1.4365999999999999</v>
      </c>
      <c r="E84" s="188">
        <v>4.0633699999999999</v>
      </c>
      <c r="F84" s="139">
        <f t="shared" si="1"/>
        <v>2.8284630377279689</v>
      </c>
      <c r="G84" s="3"/>
    </row>
    <row r="85" spans="1:7" ht="12.6" customHeight="1">
      <c r="A85" s="52" t="s">
        <v>1670</v>
      </c>
      <c r="B85" s="13" t="s">
        <v>1780</v>
      </c>
      <c r="C85" s="137">
        <v>517</v>
      </c>
      <c r="D85" s="188">
        <v>155.47663999999983</v>
      </c>
      <c r="E85" s="188">
        <v>352.83429280000013</v>
      </c>
      <c r="F85" s="139">
        <f t="shared" si="1"/>
        <v>2.2693717384167842</v>
      </c>
      <c r="G85" s="3"/>
    </row>
    <row r="86" spans="1:7" ht="12.6" customHeight="1">
      <c r="A86" s="52" t="s">
        <v>1671</v>
      </c>
      <c r="B86" s="13" t="s">
        <v>1781</v>
      </c>
      <c r="C86" s="137">
        <v>354</v>
      </c>
      <c r="D86" s="188">
        <v>35.221660000000021</v>
      </c>
      <c r="E86" s="188">
        <v>246.40026860000012</v>
      </c>
      <c r="F86" s="139">
        <f t="shared" si="1"/>
        <v>6.9957028885066741</v>
      </c>
      <c r="G86" s="3"/>
    </row>
    <row r="87" spans="1:7" ht="12.6" customHeight="1">
      <c r="A87" s="52" t="s">
        <v>1672</v>
      </c>
      <c r="B87" s="13" t="s">
        <v>1782</v>
      </c>
      <c r="C87" s="137">
        <v>119</v>
      </c>
      <c r="D87" s="188">
        <v>22.74924</v>
      </c>
      <c r="E87" s="188">
        <v>77.157882000000029</v>
      </c>
      <c r="F87" s="139">
        <f t="shared" si="1"/>
        <v>3.391668556839702</v>
      </c>
      <c r="G87" s="3"/>
    </row>
    <row r="88" spans="1:7" ht="12.6" customHeight="1">
      <c r="A88" s="52" t="s">
        <v>1673</v>
      </c>
      <c r="B88" s="13" t="s">
        <v>1783</v>
      </c>
      <c r="C88" s="137">
        <v>776</v>
      </c>
      <c r="D88" s="188">
        <v>241.88385</v>
      </c>
      <c r="E88" s="188">
        <v>1293.1589706049995</v>
      </c>
      <c r="F88" s="139">
        <f t="shared" si="1"/>
        <v>5.346198064091503</v>
      </c>
      <c r="G88" s="3"/>
    </row>
    <row r="89" spans="1:7" ht="12.6" customHeight="1">
      <c r="A89" s="52" t="s">
        <v>1674</v>
      </c>
      <c r="B89" s="13" t="s">
        <v>1784</v>
      </c>
      <c r="C89" s="137">
        <v>42</v>
      </c>
      <c r="D89" s="188">
        <v>1.7317399999999994</v>
      </c>
      <c r="E89" s="188">
        <v>5.6554560000000009</v>
      </c>
      <c r="F89" s="139">
        <f t="shared" si="1"/>
        <v>3.2657650686592694</v>
      </c>
      <c r="G89" s="3"/>
    </row>
    <row r="90" spans="1:7" ht="12.6" customHeight="1">
      <c r="A90" s="52" t="s">
        <v>1675</v>
      </c>
      <c r="B90" s="13" t="s">
        <v>1785</v>
      </c>
      <c r="C90" s="137">
        <v>178</v>
      </c>
      <c r="D90" s="188">
        <v>64.59238999999998</v>
      </c>
      <c r="E90" s="188">
        <v>333.01257399999986</v>
      </c>
      <c r="F90" s="139">
        <f t="shared" si="1"/>
        <v>5.1556007449174732</v>
      </c>
      <c r="G90" s="3"/>
    </row>
    <row r="91" spans="1:7" ht="12.6" customHeight="1">
      <c r="A91" s="52" t="s">
        <v>1676</v>
      </c>
      <c r="B91" s="13" t="s">
        <v>1786</v>
      </c>
      <c r="C91" s="137">
        <v>1</v>
      </c>
      <c r="D91" s="188">
        <v>2.7899999999999998E-2</v>
      </c>
      <c r="E91" s="188">
        <v>7.8119999999999995E-2</v>
      </c>
      <c r="F91" s="139">
        <f t="shared" si="1"/>
        <v>2.8000000000000003</v>
      </c>
      <c r="G91" s="3"/>
    </row>
    <row r="92" spans="1:7" ht="12.6" customHeight="1">
      <c r="A92" s="52" t="s">
        <v>1677</v>
      </c>
      <c r="B92" s="13" t="s">
        <v>1787</v>
      </c>
      <c r="C92" s="137">
        <v>39</v>
      </c>
      <c r="D92" s="188">
        <v>15.222360000000002</v>
      </c>
      <c r="E92" s="188">
        <v>96.747268000000005</v>
      </c>
      <c r="F92" s="139">
        <f t="shared" si="1"/>
        <v>6.3556024164452811</v>
      </c>
      <c r="G92" s="3"/>
    </row>
    <row r="93" spans="1:7" ht="12.6" customHeight="1">
      <c r="A93" s="52" t="s">
        <v>1678</v>
      </c>
      <c r="B93" s="13" t="s">
        <v>1788</v>
      </c>
      <c r="C93" s="137">
        <v>3470</v>
      </c>
      <c r="D93" s="188">
        <v>1490.2344847199984</v>
      </c>
      <c r="E93" s="188">
        <v>6195.4710794840048</v>
      </c>
      <c r="F93" s="139">
        <f t="shared" si="1"/>
        <v>4.1573800250959012</v>
      </c>
      <c r="G93" s="3"/>
    </row>
    <row r="94" spans="1:7" ht="12.6" customHeight="1">
      <c r="A94" s="52" t="s">
        <v>1679</v>
      </c>
      <c r="B94" s="13" t="s">
        <v>1789</v>
      </c>
      <c r="C94" s="137">
        <v>3</v>
      </c>
      <c r="D94" s="188">
        <v>0.13739999999999999</v>
      </c>
      <c r="E94" s="188">
        <v>10.49212</v>
      </c>
      <c r="F94" s="139">
        <f t="shared" si="1"/>
        <v>76.361863173216889</v>
      </c>
      <c r="G94" s="3"/>
    </row>
    <row r="95" spans="1:7" ht="12.6" customHeight="1">
      <c r="A95" s="52" t="s">
        <v>1680</v>
      </c>
      <c r="B95" s="13" t="s">
        <v>1790</v>
      </c>
      <c r="C95" s="137">
        <v>1</v>
      </c>
      <c r="D95" s="188">
        <v>3.4299999999999997E-2</v>
      </c>
      <c r="E95" s="188">
        <v>3.4299999999999997E-2</v>
      </c>
      <c r="F95" s="139">
        <f t="shared" si="1"/>
        <v>1</v>
      </c>
      <c r="G95" s="3"/>
    </row>
    <row r="96" spans="1:7" ht="12.6" customHeight="1">
      <c r="A96" s="52" t="s">
        <v>1681</v>
      </c>
      <c r="B96" s="13" t="s">
        <v>1791</v>
      </c>
      <c r="C96" s="137">
        <v>1</v>
      </c>
      <c r="D96" s="188">
        <v>8.8999999999999996E-2</v>
      </c>
      <c r="E96" s="188">
        <v>0.1958</v>
      </c>
      <c r="F96" s="139">
        <f t="shared" si="1"/>
        <v>2.2000000000000002</v>
      </c>
      <c r="G96" s="3"/>
    </row>
    <row r="97" spans="1:7" ht="12.6" customHeight="1">
      <c r="A97" s="52" t="s">
        <v>1682</v>
      </c>
      <c r="B97" s="13" t="s">
        <v>1792</v>
      </c>
      <c r="C97" s="137">
        <v>21</v>
      </c>
      <c r="D97" s="188">
        <v>2.5308600000000006</v>
      </c>
      <c r="E97" s="188">
        <v>10.906849999999999</v>
      </c>
      <c r="F97" s="139">
        <f t="shared" si="1"/>
        <v>4.3095430011932692</v>
      </c>
      <c r="G97" s="3"/>
    </row>
    <row r="98" spans="1:7" ht="12.6" customHeight="1">
      <c r="A98" s="52" t="s">
        <v>1683</v>
      </c>
      <c r="B98" s="13" t="s">
        <v>1793</v>
      </c>
      <c r="C98" s="137">
        <v>4</v>
      </c>
      <c r="D98" s="188">
        <v>0.24099999999999999</v>
      </c>
      <c r="E98" s="188">
        <v>0.97694000000000003</v>
      </c>
      <c r="F98" s="139">
        <f t="shared" si="1"/>
        <v>4.0536929460580913</v>
      </c>
      <c r="G98" s="3"/>
    </row>
    <row r="99" spans="1:7" ht="12.6" customHeight="1">
      <c r="A99" s="52" t="s">
        <v>1684</v>
      </c>
      <c r="B99" s="13" t="s">
        <v>1794</v>
      </c>
      <c r="C99" s="137">
        <v>23</v>
      </c>
      <c r="D99" s="188">
        <v>6.6128000000000009</v>
      </c>
      <c r="E99" s="188">
        <v>14.674679999999999</v>
      </c>
      <c r="F99" s="139">
        <f t="shared" si="1"/>
        <v>2.2191325913380107</v>
      </c>
      <c r="G99" s="3"/>
    </row>
    <row r="100" spans="1:7" ht="12.6" customHeight="1">
      <c r="A100" s="52" t="s">
        <v>492</v>
      </c>
      <c r="B100" s="13" t="s">
        <v>1795</v>
      </c>
      <c r="C100" s="137">
        <v>129</v>
      </c>
      <c r="D100" s="188">
        <v>53.977590000000028</v>
      </c>
      <c r="E100" s="188">
        <v>389.20420799999994</v>
      </c>
      <c r="F100" s="139">
        <f t="shared" si="1"/>
        <v>7.2104776815711809</v>
      </c>
      <c r="G100" s="3"/>
    </row>
    <row r="101" spans="1:7" ht="12.6" customHeight="1">
      <c r="A101" s="52" t="s">
        <v>493</v>
      </c>
      <c r="B101" s="13" t="s">
        <v>696</v>
      </c>
      <c r="C101" s="137">
        <v>1</v>
      </c>
      <c r="D101" s="188">
        <v>1E-3</v>
      </c>
      <c r="E101" s="188">
        <v>5.0000000000000001E-3</v>
      </c>
      <c r="F101" s="139">
        <f t="shared" si="1"/>
        <v>5</v>
      </c>
      <c r="G101" s="3"/>
    </row>
    <row r="102" spans="1:7" ht="12.6" customHeight="1">
      <c r="A102" s="52" t="s">
        <v>699</v>
      </c>
      <c r="B102" s="13" t="s">
        <v>697</v>
      </c>
      <c r="C102" s="137">
        <v>62</v>
      </c>
      <c r="D102" s="188">
        <v>18.636299999999991</v>
      </c>
      <c r="E102" s="188">
        <v>63.901408000000018</v>
      </c>
      <c r="F102" s="139">
        <f t="shared" si="1"/>
        <v>3.4288677473532863</v>
      </c>
      <c r="G102" s="3"/>
    </row>
    <row r="103" spans="1:7" ht="12.6" customHeight="1">
      <c r="A103" s="52" t="s">
        <v>700</v>
      </c>
      <c r="B103" s="13" t="s">
        <v>698</v>
      </c>
      <c r="C103" s="137">
        <v>212</v>
      </c>
      <c r="D103" s="188">
        <v>171.06282999999999</v>
      </c>
      <c r="E103" s="188">
        <v>660.93662399999971</v>
      </c>
      <c r="F103" s="139"/>
      <c r="G103" s="3"/>
    </row>
    <row r="104" spans="1:7" ht="12.6" customHeight="1">
      <c r="A104" s="52" t="s">
        <v>494</v>
      </c>
      <c r="B104" s="13" t="s">
        <v>2180</v>
      </c>
      <c r="C104" s="137">
        <v>1217</v>
      </c>
      <c r="D104" s="188">
        <v>283.05392000000006</v>
      </c>
      <c r="E104" s="188">
        <v>1099.2726034739992</v>
      </c>
      <c r="F104" s="139"/>
      <c r="G104" s="3"/>
    </row>
    <row r="105" spans="1:7" ht="12.6" customHeight="1">
      <c r="A105" s="52" t="s">
        <v>439</v>
      </c>
      <c r="B105" s="13" t="s">
        <v>4215</v>
      </c>
      <c r="C105" s="137">
        <v>13</v>
      </c>
      <c r="D105" s="188">
        <v>0.94101599999999996</v>
      </c>
      <c r="E105" s="188">
        <v>3.342104</v>
      </c>
      <c r="F105" s="139">
        <f t="shared" si="1"/>
        <v>3.5515910462733897</v>
      </c>
      <c r="G105" s="3"/>
    </row>
    <row r="106" spans="1:7" ht="12.6" customHeight="1">
      <c r="A106" s="52"/>
      <c r="B106" s="4" t="s">
        <v>499</v>
      </c>
      <c r="C106" s="138">
        <f>SUM(C6:C105)</f>
        <v>17595</v>
      </c>
      <c r="D106" s="179">
        <f>SUM(D6:D105)</f>
        <v>164293.34735882015</v>
      </c>
      <c r="E106" s="179">
        <f>SUM(E6:E105)</f>
        <v>503376.73354412912</v>
      </c>
      <c r="F106" s="139">
        <f t="shared" si="1"/>
        <v>3.0638899361198337</v>
      </c>
      <c r="G106" s="8"/>
    </row>
    <row r="107" spans="1:7">
      <c r="A107" s="54"/>
      <c r="B107" s="9"/>
      <c r="C107" s="41"/>
      <c r="D107" s="46"/>
      <c r="E107" s="46"/>
      <c r="F107" s="41"/>
      <c r="G107" s="8"/>
    </row>
    <row r="108" spans="1:7">
      <c r="A108" s="54"/>
      <c r="B108" s="9"/>
      <c r="C108" s="41"/>
      <c r="D108" s="46"/>
      <c r="E108" s="46"/>
      <c r="F108" s="41"/>
      <c r="G108" s="3"/>
    </row>
    <row r="109" spans="1:7">
      <c r="A109" s="54"/>
      <c r="B109" s="9"/>
      <c r="C109" s="58"/>
      <c r="D109" s="46"/>
      <c r="E109" s="46"/>
      <c r="F109" s="41"/>
      <c r="G109" s="3"/>
    </row>
    <row r="110" spans="1:7">
      <c r="A110" s="54"/>
      <c r="B110" s="9"/>
      <c r="C110" s="41"/>
      <c r="D110" s="46"/>
      <c r="E110" s="46"/>
      <c r="F110" s="41"/>
      <c r="G110" s="3"/>
    </row>
    <row r="111" spans="1:7">
      <c r="A111" s="75"/>
      <c r="B111" s="8"/>
      <c r="C111" s="41"/>
      <c r="D111" s="46"/>
      <c r="E111" s="46"/>
      <c r="F111" s="41"/>
    </row>
    <row r="112" spans="1:7">
      <c r="A112" s="75"/>
      <c r="B112" s="8"/>
      <c r="C112" s="41"/>
      <c r="D112" s="46"/>
      <c r="E112" s="46"/>
      <c r="F112" s="41"/>
    </row>
    <row r="113" spans="1:6">
      <c r="A113" s="75"/>
      <c r="B113" s="8"/>
      <c r="C113" s="8"/>
      <c r="D113" s="80"/>
      <c r="E113" s="80"/>
      <c r="F113" s="8"/>
    </row>
    <row r="114" spans="1:6">
      <c r="A114" s="81"/>
      <c r="B114" s="82"/>
      <c r="C114" s="82"/>
      <c r="D114" s="84"/>
      <c r="E114" s="84"/>
      <c r="F114" s="82"/>
    </row>
    <row r="115" spans="1:6">
      <c r="A115" s="71"/>
      <c r="D115" s="109"/>
      <c r="E115" s="109"/>
    </row>
    <row r="116" spans="1:6">
      <c r="A116" s="71"/>
      <c r="D116" s="109"/>
      <c r="E116" s="109"/>
    </row>
    <row r="117" spans="1:6">
      <c r="A117" s="71"/>
      <c r="D117" s="109"/>
      <c r="E117" s="109"/>
    </row>
    <row r="118" spans="1:6">
      <c r="A118" s="71"/>
    </row>
    <row r="119" spans="1:6">
      <c r="C119" s="110"/>
      <c r="D119" s="110"/>
      <c r="E11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  <drawing r:id="rId2"/>
  <legacyDrawing r:id="rId3"/>
  <controls>
    <mc:AlternateContent xmlns:mc="http://schemas.openxmlformats.org/markup-compatibility/2006">
      <mc:Choice Requires="x14">
        <control shapeId="67585" r:id="rId4" name="CommandButton1">
          <controlPr defaultSize="0" print="0" autoLine="0" r:id="rId5">
            <anchor moveWithCells="1">
              <from>
                <xdr:col>23</xdr:col>
                <xdr:colOff>47625</xdr:colOff>
                <xdr:row>2</xdr:row>
                <xdr:rowOff>0</xdr:rowOff>
              </from>
              <to>
                <xdr:col>24</xdr:col>
                <xdr:colOff>390525</xdr:colOff>
                <xdr:row>3</xdr:row>
                <xdr:rowOff>76200</xdr:rowOff>
              </to>
            </anchor>
          </controlPr>
        </control>
      </mc:Choice>
      <mc:Fallback>
        <control shapeId="67585" r:id="rId4" name="CommandButton1"/>
      </mc:Fallback>
    </mc:AlternateContent>
  </control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G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2.75" style="37" customWidth="1"/>
    <col min="3" max="3" width="9" style="37"/>
    <col min="4" max="4" width="11.75" style="37" bestFit="1" customWidth="1"/>
    <col min="5" max="5" width="9.875" style="37" bestFit="1" customWidth="1"/>
    <col min="6" max="6" width="10.5" style="37" bestFit="1" customWidth="1"/>
    <col min="7" max="16384" width="9" style="37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2" customFormat="1">
      <c r="A3" s="130" t="s">
        <v>1580</v>
      </c>
      <c r="B3" s="9"/>
      <c r="D3" s="8"/>
      <c r="E3" s="8"/>
      <c r="F3" s="79"/>
      <c r="G3" s="8"/>
    </row>
    <row r="4" spans="1:7">
      <c r="A4" s="51"/>
      <c r="B4" s="2"/>
      <c r="D4" s="3"/>
      <c r="E4" s="3"/>
      <c r="F4" s="79" t="s">
        <v>1990</v>
      </c>
      <c r="G4" s="3"/>
    </row>
    <row r="5" spans="1:7" ht="12.6" customHeight="1">
      <c r="A5" s="204" t="s">
        <v>447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449</v>
      </c>
      <c r="B6" s="13" t="s">
        <v>2802</v>
      </c>
      <c r="C6" s="137">
        <v>49</v>
      </c>
      <c r="D6" s="188">
        <v>9.3080999999999996</v>
      </c>
      <c r="E6" s="188">
        <v>401.46961000000016</v>
      </c>
      <c r="F6" s="139">
        <f t="shared" ref="F6:F69" si="0">IF(C6=0,"            －",E6/D6)</f>
        <v>43.131209376779381</v>
      </c>
      <c r="G6" s="3"/>
    </row>
    <row r="7" spans="1:7" ht="12.6" customHeight="1">
      <c r="A7" s="52" t="s">
        <v>450</v>
      </c>
      <c r="B7" s="13" t="s">
        <v>955</v>
      </c>
      <c r="C7" s="137">
        <v>1</v>
      </c>
      <c r="D7" s="188">
        <v>2E-3</v>
      </c>
      <c r="E7" s="188">
        <v>8.8000000000000005E-3</v>
      </c>
      <c r="F7" s="139">
        <f t="shared" si="0"/>
        <v>4.4000000000000004</v>
      </c>
      <c r="G7" s="3"/>
    </row>
    <row r="8" spans="1:7" ht="12.6" customHeight="1">
      <c r="A8" s="52" t="s">
        <v>451</v>
      </c>
      <c r="B8" s="13" t="s">
        <v>956</v>
      </c>
      <c r="C8" s="137">
        <v>1</v>
      </c>
      <c r="D8" s="188">
        <v>0.08</v>
      </c>
      <c r="E8" s="188">
        <v>0.16</v>
      </c>
      <c r="F8" s="139">
        <f t="shared" si="0"/>
        <v>2</v>
      </c>
      <c r="G8" s="3"/>
    </row>
    <row r="9" spans="1:7" ht="12.6" customHeight="1">
      <c r="A9" s="52" t="s">
        <v>452</v>
      </c>
      <c r="B9" s="13" t="s">
        <v>957</v>
      </c>
      <c r="C9" s="137">
        <v>4</v>
      </c>
      <c r="D9" s="188">
        <v>29.459199999999999</v>
      </c>
      <c r="E9" s="188">
        <v>49.213720000000002</v>
      </c>
      <c r="F9" s="139">
        <f t="shared" si="0"/>
        <v>1.6705721811861831</v>
      </c>
      <c r="G9" s="3"/>
    </row>
    <row r="10" spans="1:7" ht="12.6" customHeight="1">
      <c r="A10" s="52" t="s">
        <v>453</v>
      </c>
      <c r="B10" s="13" t="s">
        <v>958</v>
      </c>
      <c r="C10" s="137">
        <v>29</v>
      </c>
      <c r="D10" s="188">
        <v>55.438499999999998</v>
      </c>
      <c r="E10" s="188">
        <v>505.900375</v>
      </c>
      <c r="F10" s="139">
        <f t="shared" si="0"/>
        <v>9.1254340395212719</v>
      </c>
      <c r="G10" s="3"/>
    </row>
    <row r="11" spans="1:7" ht="12.6" customHeight="1">
      <c r="A11" s="52" t="s">
        <v>454</v>
      </c>
      <c r="B11" s="13" t="s">
        <v>959</v>
      </c>
      <c r="C11" s="137">
        <v>29</v>
      </c>
      <c r="D11" s="188">
        <v>45.581400000000002</v>
      </c>
      <c r="E11" s="188">
        <v>57.205770000000001</v>
      </c>
      <c r="F11" s="139">
        <f t="shared" si="0"/>
        <v>1.2550244178546512</v>
      </c>
      <c r="G11" s="3"/>
    </row>
    <row r="12" spans="1:7" ht="12.6" customHeight="1">
      <c r="A12" s="52" t="s">
        <v>455</v>
      </c>
      <c r="B12" s="13" t="s">
        <v>960</v>
      </c>
      <c r="C12" s="137">
        <v>0</v>
      </c>
      <c r="D12" s="188">
        <v>0</v>
      </c>
      <c r="E12" s="188">
        <v>0</v>
      </c>
      <c r="F12" s="139" t="str">
        <f t="shared" si="0"/>
        <v xml:space="preserve">            －</v>
      </c>
      <c r="G12" s="3"/>
    </row>
    <row r="13" spans="1:7" ht="12.6" customHeight="1">
      <c r="A13" s="52" t="s">
        <v>456</v>
      </c>
      <c r="B13" s="13" t="s">
        <v>2357</v>
      </c>
      <c r="C13" s="137">
        <v>1</v>
      </c>
      <c r="D13" s="188">
        <v>1.6500000000000002E-3</v>
      </c>
      <c r="E13" s="188">
        <v>3.3000000000000004E-3</v>
      </c>
      <c r="F13" s="139">
        <f t="shared" si="0"/>
        <v>2</v>
      </c>
      <c r="G13" s="3"/>
    </row>
    <row r="14" spans="1:7" ht="12.6" customHeight="1">
      <c r="A14" s="52" t="s">
        <v>457</v>
      </c>
      <c r="B14" s="13" t="s">
        <v>2358</v>
      </c>
      <c r="C14" s="137">
        <v>1251</v>
      </c>
      <c r="D14" s="188">
        <v>2848.386396999997</v>
      </c>
      <c r="E14" s="188">
        <v>43661.087582760018</v>
      </c>
      <c r="F14" s="139">
        <f t="shared" si="0"/>
        <v>15.328358409780758</v>
      </c>
      <c r="G14" s="3"/>
    </row>
    <row r="15" spans="1:7" ht="12.6" customHeight="1">
      <c r="A15" s="52" t="s">
        <v>458</v>
      </c>
      <c r="B15" s="13" t="s">
        <v>2359</v>
      </c>
      <c r="C15" s="137">
        <v>256</v>
      </c>
      <c r="D15" s="188">
        <v>375.10629999999986</v>
      </c>
      <c r="E15" s="188">
        <v>4697.8738200000025</v>
      </c>
      <c r="F15" s="139">
        <f t="shared" si="0"/>
        <v>12.524113351335354</v>
      </c>
      <c r="G15" s="3"/>
    </row>
    <row r="16" spans="1:7" ht="12.6" customHeight="1">
      <c r="A16" s="52" t="s">
        <v>459</v>
      </c>
      <c r="B16" s="13" t="s">
        <v>2360</v>
      </c>
      <c r="C16" s="137">
        <v>244</v>
      </c>
      <c r="D16" s="188">
        <v>1947.5481999999997</v>
      </c>
      <c r="E16" s="188">
        <v>25326.027890000019</v>
      </c>
      <c r="F16" s="139">
        <f t="shared" si="0"/>
        <v>13.004057044647226</v>
      </c>
      <c r="G16" s="3"/>
    </row>
    <row r="17" spans="1:7" ht="12.6" customHeight="1">
      <c r="A17" s="52" t="s">
        <v>460</v>
      </c>
      <c r="B17" s="13" t="s">
        <v>2361</v>
      </c>
      <c r="C17" s="137">
        <v>18</v>
      </c>
      <c r="D17" s="188">
        <v>17.301629999999999</v>
      </c>
      <c r="E17" s="188">
        <v>362.076279</v>
      </c>
      <c r="F17" s="139">
        <f t="shared" si="0"/>
        <v>20.927292919800042</v>
      </c>
      <c r="G17" s="3"/>
    </row>
    <row r="18" spans="1:7" ht="12.6" customHeight="1">
      <c r="A18" s="52" t="s">
        <v>461</v>
      </c>
      <c r="B18" s="13" t="s">
        <v>2362</v>
      </c>
      <c r="C18" s="137">
        <v>17</v>
      </c>
      <c r="D18" s="188">
        <v>3.1284999999999994</v>
      </c>
      <c r="E18" s="188">
        <v>21.257460000000002</v>
      </c>
      <c r="F18" s="139">
        <f t="shared" si="0"/>
        <v>6.7947770497043329</v>
      </c>
      <c r="G18" s="3"/>
    </row>
    <row r="19" spans="1:7" ht="12.6" customHeight="1">
      <c r="A19" s="52" t="s">
        <v>462</v>
      </c>
      <c r="B19" s="13" t="s">
        <v>2363</v>
      </c>
      <c r="C19" s="137">
        <v>189</v>
      </c>
      <c r="D19" s="188">
        <v>4482.6162600000007</v>
      </c>
      <c r="E19" s="188">
        <v>219444.116698</v>
      </c>
      <c r="F19" s="139">
        <f t="shared" si="0"/>
        <v>48.954473006350973</v>
      </c>
      <c r="G19" s="3"/>
    </row>
    <row r="20" spans="1:7" ht="12.6" customHeight="1">
      <c r="A20" s="52" t="s">
        <v>463</v>
      </c>
      <c r="B20" s="13" t="s">
        <v>2364</v>
      </c>
      <c r="C20" s="137">
        <v>38</v>
      </c>
      <c r="D20" s="188">
        <v>35.530100000000004</v>
      </c>
      <c r="E20" s="188">
        <v>195.26326999999998</v>
      </c>
      <c r="F20" s="139">
        <f t="shared" si="0"/>
        <v>5.4957140565323472</v>
      </c>
      <c r="G20" s="3"/>
    </row>
    <row r="21" spans="1:7" ht="12.6" customHeight="1">
      <c r="A21" s="52" t="s">
        <v>464</v>
      </c>
      <c r="B21" s="13" t="s">
        <v>2365</v>
      </c>
      <c r="C21" s="137">
        <v>768</v>
      </c>
      <c r="D21" s="188">
        <v>18332.457619999986</v>
      </c>
      <c r="E21" s="188">
        <v>79467.426309000002</v>
      </c>
      <c r="F21" s="139">
        <f t="shared" si="0"/>
        <v>4.3347939461375971</v>
      </c>
      <c r="G21" s="3"/>
    </row>
    <row r="22" spans="1:7" ht="12.6" customHeight="1">
      <c r="A22" s="52" t="s">
        <v>465</v>
      </c>
      <c r="B22" s="13" t="s">
        <v>2366</v>
      </c>
      <c r="C22" s="137">
        <v>48</v>
      </c>
      <c r="D22" s="188">
        <v>6937.7465000000002</v>
      </c>
      <c r="E22" s="188">
        <v>25780.527009999998</v>
      </c>
      <c r="F22" s="139">
        <f t="shared" si="0"/>
        <v>3.7159799669820739</v>
      </c>
      <c r="G22" s="3"/>
    </row>
    <row r="23" spans="1:7" ht="12.6" customHeight="1">
      <c r="A23" s="52" t="s">
        <v>466</v>
      </c>
      <c r="B23" s="13" t="s">
        <v>2367</v>
      </c>
      <c r="C23" s="137">
        <v>61</v>
      </c>
      <c r="D23" s="188">
        <v>267.12169999999998</v>
      </c>
      <c r="E23" s="188">
        <v>1559.832707</v>
      </c>
      <c r="F23" s="139">
        <f t="shared" si="0"/>
        <v>5.8394084306890832</v>
      </c>
      <c r="G23" s="3"/>
    </row>
    <row r="24" spans="1:7" ht="12.6" customHeight="1">
      <c r="A24" s="52" t="s">
        <v>467</v>
      </c>
      <c r="B24" s="13" t="s">
        <v>2368</v>
      </c>
      <c r="C24" s="137">
        <v>66</v>
      </c>
      <c r="D24" s="188">
        <v>62.482299999999988</v>
      </c>
      <c r="E24" s="188">
        <v>297.24854600000015</v>
      </c>
      <c r="F24" s="139">
        <f t="shared" si="0"/>
        <v>4.7573240101596808</v>
      </c>
      <c r="G24" s="3"/>
    </row>
    <row r="25" spans="1:7" ht="12.6" customHeight="1">
      <c r="A25" s="52" t="s">
        <v>468</v>
      </c>
      <c r="B25" s="13" t="s">
        <v>2369</v>
      </c>
      <c r="C25" s="137">
        <v>2</v>
      </c>
      <c r="D25" s="188">
        <v>0.86099999999999999</v>
      </c>
      <c r="E25" s="188">
        <v>79.644999999999996</v>
      </c>
      <c r="F25" s="139">
        <f t="shared" si="0"/>
        <v>92.502903600464577</v>
      </c>
      <c r="G25" s="3"/>
    </row>
    <row r="26" spans="1:7" ht="12.6" customHeight="1">
      <c r="A26" s="52" t="s">
        <v>469</v>
      </c>
      <c r="B26" s="13" t="s">
        <v>2370</v>
      </c>
      <c r="C26" s="137">
        <v>237</v>
      </c>
      <c r="D26" s="188">
        <v>283.13019999999995</v>
      </c>
      <c r="E26" s="188">
        <v>2198.1626800000008</v>
      </c>
      <c r="F26" s="139">
        <f t="shared" si="0"/>
        <v>7.7637874024035627</v>
      </c>
      <c r="G26" s="3"/>
    </row>
    <row r="27" spans="1:7" ht="12.6" customHeight="1">
      <c r="A27" s="52" t="s">
        <v>470</v>
      </c>
      <c r="B27" s="13" t="s">
        <v>2371</v>
      </c>
      <c r="C27" s="137">
        <v>171</v>
      </c>
      <c r="D27" s="188">
        <v>19554.718099999995</v>
      </c>
      <c r="E27" s="188">
        <v>54469.183700000009</v>
      </c>
      <c r="F27" s="139">
        <f t="shared" si="0"/>
        <v>2.7854752710549184</v>
      </c>
      <c r="G27" s="3"/>
    </row>
    <row r="28" spans="1:7" ht="12.6" customHeight="1">
      <c r="A28" s="52" t="s">
        <v>471</v>
      </c>
      <c r="B28" s="13" t="s">
        <v>2372</v>
      </c>
      <c r="C28" s="137">
        <v>134</v>
      </c>
      <c r="D28" s="188">
        <v>1971.6703999999997</v>
      </c>
      <c r="E28" s="188">
        <v>4517.1678599999996</v>
      </c>
      <c r="F28" s="139">
        <f t="shared" si="0"/>
        <v>2.291035996685856</v>
      </c>
      <c r="G28" s="3"/>
    </row>
    <row r="29" spans="1:7" ht="12.6" customHeight="1">
      <c r="A29" s="52" t="s">
        <v>472</v>
      </c>
      <c r="B29" s="13" t="s">
        <v>2373</v>
      </c>
      <c r="C29" s="137">
        <v>536</v>
      </c>
      <c r="D29" s="188">
        <v>189.2463999999996</v>
      </c>
      <c r="E29" s="188">
        <v>1343.2668603499992</v>
      </c>
      <c r="F29" s="139">
        <f t="shared" si="0"/>
        <v>7.0979784046090284</v>
      </c>
      <c r="G29" s="3"/>
    </row>
    <row r="30" spans="1:7" ht="12.6" customHeight="1">
      <c r="A30" s="52" t="s">
        <v>473</v>
      </c>
      <c r="B30" s="13" t="s">
        <v>2374</v>
      </c>
      <c r="C30" s="137">
        <v>83</v>
      </c>
      <c r="D30" s="188">
        <v>41.455500000000022</v>
      </c>
      <c r="E30" s="188">
        <v>264.66507999999988</v>
      </c>
      <c r="F30" s="139">
        <f t="shared" si="0"/>
        <v>6.3843176418086802</v>
      </c>
      <c r="G30" s="3"/>
    </row>
    <row r="31" spans="1:7" ht="12.6" customHeight="1">
      <c r="A31" s="52" t="s">
        <v>474</v>
      </c>
      <c r="B31" s="13" t="s">
        <v>2375</v>
      </c>
      <c r="C31" s="137">
        <v>79</v>
      </c>
      <c r="D31" s="188">
        <v>61.264970000000005</v>
      </c>
      <c r="E31" s="188">
        <v>1017.5619350000002</v>
      </c>
      <c r="F31" s="139">
        <f t="shared" si="0"/>
        <v>16.609196658384068</v>
      </c>
      <c r="G31" s="3"/>
    </row>
    <row r="32" spans="1:7" ht="12.6" customHeight="1">
      <c r="A32" s="52" t="s">
        <v>475</v>
      </c>
      <c r="B32" s="13" t="s">
        <v>2376</v>
      </c>
      <c r="C32" s="137">
        <v>58</v>
      </c>
      <c r="D32" s="188">
        <v>54.918299999999988</v>
      </c>
      <c r="E32" s="188">
        <v>406.54133000000002</v>
      </c>
      <c r="F32" s="139">
        <f t="shared" si="0"/>
        <v>7.4026568557293304</v>
      </c>
      <c r="G32" s="3"/>
    </row>
    <row r="33" spans="1:7" ht="12.6" customHeight="1">
      <c r="A33" s="52" t="s">
        <v>476</v>
      </c>
      <c r="B33" s="13" t="s">
        <v>2377</v>
      </c>
      <c r="C33" s="137">
        <v>249</v>
      </c>
      <c r="D33" s="188">
        <v>1149.3573000000001</v>
      </c>
      <c r="E33" s="188">
        <v>3256.3111650000019</v>
      </c>
      <c r="F33" s="139">
        <f t="shared" si="0"/>
        <v>2.8331582920298164</v>
      </c>
      <c r="G33" s="3"/>
    </row>
    <row r="34" spans="1:7" ht="12.6" customHeight="1">
      <c r="A34" s="52" t="s">
        <v>477</v>
      </c>
      <c r="B34" s="13" t="s">
        <v>2378</v>
      </c>
      <c r="C34" s="137">
        <v>169</v>
      </c>
      <c r="D34" s="188">
        <v>214.58831999999998</v>
      </c>
      <c r="E34" s="188">
        <v>1242.5905246000004</v>
      </c>
      <c r="F34" s="139">
        <f t="shared" si="0"/>
        <v>5.7905785580501332</v>
      </c>
      <c r="G34" s="3"/>
    </row>
    <row r="35" spans="1:7" ht="12.6" customHeight="1">
      <c r="A35" s="52" t="s">
        <v>478</v>
      </c>
      <c r="B35" s="13" t="s">
        <v>2379</v>
      </c>
      <c r="C35" s="137">
        <v>28</v>
      </c>
      <c r="D35" s="188">
        <v>13.28</v>
      </c>
      <c r="E35" s="188">
        <v>54.926960000000001</v>
      </c>
      <c r="F35" s="139">
        <f t="shared" si="0"/>
        <v>4.1360662650602409</v>
      </c>
      <c r="G35" s="3"/>
    </row>
    <row r="36" spans="1:7" ht="12.6" customHeight="1">
      <c r="A36" s="52" t="s">
        <v>479</v>
      </c>
      <c r="B36" s="13" t="s">
        <v>2380</v>
      </c>
      <c r="C36" s="137">
        <v>396</v>
      </c>
      <c r="D36" s="188">
        <v>444.65289999999999</v>
      </c>
      <c r="E36" s="188">
        <v>2950.3438705699973</v>
      </c>
      <c r="F36" s="139">
        <f t="shared" si="0"/>
        <v>6.6351616520886232</v>
      </c>
      <c r="G36" s="3"/>
    </row>
    <row r="37" spans="1:7" ht="12.6" customHeight="1">
      <c r="A37" s="52" t="s">
        <v>480</v>
      </c>
      <c r="B37" s="13" t="s">
        <v>2381</v>
      </c>
      <c r="C37" s="137">
        <v>56</v>
      </c>
      <c r="D37" s="188">
        <v>467.29809999999998</v>
      </c>
      <c r="E37" s="188">
        <v>656.9960040000002</v>
      </c>
      <c r="F37" s="139">
        <f t="shared" si="0"/>
        <v>1.4059462343202342</v>
      </c>
      <c r="G37" s="3"/>
    </row>
    <row r="38" spans="1:7" ht="12.6" customHeight="1">
      <c r="A38" s="52" t="s">
        <v>1640</v>
      </c>
      <c r="B38" s="13" t="s">
        <v>2382</v>
      </c>
      <c r="C38" s="137">
        <v>63</v>
      </c>
      <c r="D38" s="188">
        <v>296398.78319999995</v>
      </c>
      <c r="E38" s="188">
        <v>671399.41010439978</v>
      </c>
      <c r="F38" s="139">
        <f t="shared" si="0"/>
        <v>2.2651894952327183</v>
      </c>
      <c r="G38" s="3"/>
    </row>
    <row r="39" spans="1:7" ht="12.6" customHeight="1">
      <c r="A39" s="52" t="s">
        <v>1641</v>
      </c>
      <c r="B39" s="13" t="s">
        <v>2383</v>
      </c>
      <c r="C39" s="137">
        <v>5</v>
      </c>
      <c r="D39" s="188">
        <v>1282.509</v>
      </c>
      <c r="E39" s="188">
        <v>3480.2084399999994</v>
      </c>
      <c r="F39" s="139">
        <f t="shared" si="0"/>
        <v>2.7135937759501099</v>
      </c>
      <c r="G39" s="3"/>
    </row>
    <row r="40" spans="1:7" ht="12.6" customHeight="1">
      <c r="A40" s="52" t="s">
        <v>1642</v>
      </c>
      <c r="B40" s="13" t="s">
        <v>2384</v>
      </c>
      <c r="C40" s="137">
        <v>3</v>
      </c>
      <c r="D40" s="188">
        <v>41.908999999999999</v>
      </c>
      <c r="E40" s="188">
        <v>196.97639999999996</v>
      </c>
      <c r="F40" s="139">
        <f t="shared" si="0"/>
        <v>4.7000978310148165</v>
      </c>
      <c r="G40" s="3"/>
    </row>
    <row r="41" spans="1:7" ht="12.6" customHeight="1">
      <c r="A41" s="52" t="s">
        <v>5956</v>
      </c>
      <c r="B41" s="13" t="s">
        <v>2385</v>
      </c>
      <c r="C41" s="137">
        <v>1738</v>
      </c>
      <c r="D41" s="188">
        <v>43734.537939999995</v>
      </c>
      <c r="E41" s="188">
        <v>384072.002744</v>
      </c>
      <c r="F41" s="139">
        <f t="shared" si="0"/>
        <v>8.7818923174840346</v>
      </c>
      <c r="G41" s="3"/>
    </row>
    <row r="42" spans="1:7" ht="12.6" customHeight="1">
      <c r="A42" s="52" t="s">
        <v>5957</v>
      </c>
      <c r="B42" s="13" t="s">
        <v>2386</v>
      </c>
      <c r="C42" s="137">
        <v>1</v>
      </c>
      <c r="D42" s="188">
        <v>57.276000000000003</v>
      </c>
      <c r="E42" s="188">
        <v>0</v>
      </c>
      <c r="F42" s="139">
        <f t="shared" si="0"/>
        <v>0</v>
      </c>
      <c r="G42" s="3"/>
    </row>
    <row r="43" spans="1:7" ht="12.6" customHeight="1">
      <c r="A43" s="52" t="s">
        <v>5958</v>
      </c>
      <c r="B43" s="13" t="s">
        <v>2387</v>
      </c>
      <c r="C43" s="137">
        <v>0</v>
      </c>
      <c r="D43" s="188">
        <v>0</v>
      </c>
      <c r="E43" s="188">
        <v>0</v>
      </c>
      <c r="F43" s="139" t="str">
        <f t="shared" si="0"/>
        <v xml:space="preserve">            －</v>
      </c>
      <c r="G43" s="3"/>
    </row>
    <row r="44" spans="1:7" ht="12.6" customHeight="1">
      <c r="A44" s="52" t="s">
        <v>5959</v>
      </c>
      <c r="B44" s="13" t="s">
        <v>2388</v>
      </c>
      <c r="C44" s="137">
        <v>3</v>
      </c>
      <c r="D44" s="188">
        <v>0.55599999999999994</v>
      </c>
      <c r="E44" s="188">
        <v>3.7950199999999996</v>
      </c>
      <c r="F44" s="139">
        <f t="shared" si="0"/>
        <v>6.8255755395683453</v>
      </c>
      <c r="G44" s="3"/>
    </row>
    <row r="45" spans="1:7" ht="12.6" customHeight="1">
      <c r="A45" s="52" t="s">
        <v>5960</v>
      </c>
      <c r="B45" s="13" t="s">
        <v>2389</v>
      </c>
      <c r="C45" s="137">
        <v>0</v>
      </c>
      <c r="D45" s="188">
        <v>0</v>
      </c>
      <c r="E45" s="188">
        <v>0</v>
      </c>
      <c r="F45" s="139" t="str">
        <f t="shared" si="0"/>
        <v xml:space="preserve">            －</v>
      </c>
      <c r="G45" s="3"/>
    </row>
    <row r="46" spans="1:7" ht="12.6" customHeight="1">
      <c r="A46" s="52" t="s">
        <v>5961</v>
      </c>
      <c r="B46" s="13" t="s">
        <v>2390</v>
      </c>
      <c r="C46" s="137">
        <v>3</v>
      </c>
      <c r="D46" s="188">
        <v>0.51500000000000001</v>
      </c>
      <c r="E46" s="188">
        <v>0.47849999999999998</v>
      </c>
      <c r="F46" s="139">
        <f t="shared" si="0"/>
        <v>0.92912621359223291</v>
      </c>
      <c r="G46" s="3"/>
    </row>
    <row r="47" spans="1:7" ht="12.6" customHeight="1">
      <c r="A47" s="52" t="s">
        <v>1077</v>
      </c>
      <c r="B47" s="13" t="s">
        <v>2391</v>
      </c>
      <c r="C47" s="137">
        <v>27</v>
      </c>
      <c r="D47" s="188">
        <v>3.0386999999999991</v>
      </c>
      <c r="E47" s="188">
        <v>20.266454000000003</v>
      </c>
      <c r="F47" s="139">
        <f t="shared" si="0"/>
        <v>6.6694487774377231</v>
      </c>
      <c r="G47" s="3"/>
    </row>
    <row r="48" spans="1:7" ht="12.6" customHeight="1">
      <c r="A48" s="52" t="s">
        <v>1078</v>
      </c>
      <c r="B48" s="13" t="s">
        <v>2392</v>
      </c>
      <c r="C48" s="137">
        <v>2</v>
      </c>
      <c r="D48" s="188">
        <v>0.77549999999999997</v>
      </c>
      <c r="E48" s="188">
        <v>3.8237999999999994</v>
      </c>
      <c r="F48" s="139">
        <f t="shared" si="0"/>
        <v>4.9307543520309469</v>
      </c>
      <c r="G48" s="3"/>
    </row>
    <row r="49" spans="1:7" ht="12.6" customHeight="1">
      <c r="A49" s="52" t="s">
        <v>1079</v>
      </c>
      <c r="B49" s="13" t="s">
        <v>2393</v>
      </c>
      <c r="C49" s="137">
        <v>9</v>
      </c>
      <c r="D49" s="188">
        <v>0.46162999999999998</v>
      </c>
      <c r="E49" s="188">
        <v>6.9532907999999995</v>
      </c>
      <c r="F49" s="139">
        <f t="shared" si="0"/>
        <v>15.062476008924897</v>
      </c>
      <c r="G49" s="3"/>
    </row>
    <row r="50" spans="1:7" ht="12.6" customHeight="1">
      <c r="A50" s="52" t="s">
        <v>1080</v>
      </c>
      <c r="B50" s="13" t="s">
        <v>2394</v>
      </c>
      <c r="C50" s="137">
        <v>1</v>
      </c>
      <c r="D50" s="188">
        <v>0.1</v>
      </c>
      <c r="E50" s="188">
        <v>0.88</v>
      </c>
      <c r="F50" s="139">
        <f t="shared" si="0"/>
        <v>8.7999999999999989</v>
      </c>
      <c r="G50" s="3"/>
    </row>
    <row r="51" spans="1:7" ht="12.6" customHeight="1">
      <c r="A51" s="52" t="s">
        <v>1081</v>
      </c>
      <c r="B51" s="13" t="s">
        <v>2395</v>
      </c>
      <c r="C51" s="137">
        <v>1</v>
      </c>
      <c r="D51" s="188">
        <v>1.111</v>
      </c>
      <c r="E51" s="188">
        <v>5.4439000000000002</v>
      </c>
      <c r="F51" s="139">
        <f t="shared" si="0"/>
        <v>4.9000000000000004</v>
      </c>
      <c r="G51" s="3"/>
    </row>
    <row r="52" spans="1:7" ht="12.6" customHeight="1">
      <c r="A52" s="52" t="s">
        <v>1082</v>
      </c>
      <c r="B52" s="13" t="s">
        <v>2396</v>
      </c>
      <c r="C52" s="137">
        <v>12</v>
      </c>
      <c r="D52" s="188">
        <v>1.5125</v>
      </c>
      <c r="E52" s="188">
        <v>6.8261000000000003</v>
      </c>
      <c r="F52" s="139">
        <f t="shared" si="0"/>
        <v>4.5131239669421488</v>
      </c>
      <c r="G52" s="3"/>
    </row>
    <row r="53" spans="1:7" ht="12.6" customHeight="1">
      <c r="A53" s="52" t="s">
        <v>1083</v>
      </c>
      <c r="B53" s="13" t="s">
        <v>2397</v>
      </c>
      <c r="C53" s="137">
        <v>83</v>
      </c>
      <c r="D53" s="188">
        <v>6.9649999999999999</v>
      </c>
      <c r="E53" s="188">
        <v>66.375238999999993</v>
      </c>
      <c r="F53" s="139">
        <f t="shared" si="0"/>
        <v>9.5298261306532659</v>
      </c>
      <c r="G53" s="3"/>
    </row>
    <row r="54" spans="1:7" ht="12.6" customHeight="1">
      <c r="A54" s="52" t="s">
        <v>1084</v>
      </c>
      <c r="B54" s="13" t="s">
        <v>2398</v>
      </c>
      <c r="C54" s="137">
        <v>0</v>
      </c>
      <c r="D54" s="188">
        <v>0</v>
      </c>
      <c r="E54" s="188">
        <v>0</v>
      </c>
      <c r="F54" s="139" t="str">
        <f t="shared" si="0"/>
        <v xml:space="preserve">            －</v>
      </c>
      <c r="G54" s="3"/>
    </row>
    <row r="55" spans="1:7" ht="12.6" customHeight="1">
      <c r="A55" s="52" t="s">
        <v>1085</v>
      </c>
      <c r="B55" s="13" t="s">
        <v>2399</v>
      </c>
      <c r="C55" s="137">
        <v>11</v>
      </c>
      <c r="D55" s="188">
        <v>2.9689300000000003</v>
      </c>
      <c r="E55" s="188">
        <v>15.317990300000002</v>
      </c>
      <c r="F55" s="139">
        <f t="shared" si="0"/>
        <v>5.1594312765878616</v>
      </c>
      <c r="G55" s="3"/>
    </row>
    <row r="56" spans="1:7" ht="12.6" customHeight="1">
      <c r="A56" s="52" t="s">
        <v>1086</v>
      </c>
      <c r="B56" s="13" t="s">
        <v>2400</v>
      </c>
      <c r="C56" s="137">
        <v>1</v>
      </c>
      <c r="D56" s="188">
        <v>5.1999999999999998E-2</v>
      </c>
      <c r="E56" s="188">
        <v>8.3199999999999996E-2</v>
      </c>
      <c r="F56" s="139">
        <f t="shared" si="0"/>
        <v>1.6</v>
      </c>
      <c r="G56" s="3"/>
    </row>
    <row r="57" spans="1:7" ht="12.6" customHeight="1">
      <c r="A57" s="52" t="s">
        <v>1087</v>
      </c>
      <c r="B57" s="13" t="s">
        <v>2401</v>
      </c>
      <c r="C57" s="137">
        <v>22</v>
      </c>
      <c r="D57" s="188">
        <v>6.1950000000000003</v>
      </c>
      <c r="E57" s="188">
        <v>45.957500000000003</v>
      </c>
      <c r="F57" s="139">
        <f t="shared" si="0"/>
        <v>7.4184826472962069</v>
      </c>
      <c r="G57" s="3"/>
    </row>
    <row r="58" spans="1:7" ht="12.6" customHeight="1">
      <c r="A58" s="52" t="s">
        <v>2409</v>
      </c>
      <c r="B58" s="13" t="s">
        <v>2402</v>
      </c>
      <c r="C58" s="137">
        <v>4</v>
      </c>
      <c r="D58" s="188">
        <v>0.54400000000000004</v>
      </c>
      <c r="E58" s="188">
        <v>5.0027999999999997</v>
      </c>
      <c r="F58" s="139">
        <f t="shared" si="0"/>
        <v>9.1963235294117638</v>
      </c>
      <c r="G58" s="3"/>
    </row>
    <row r="59" spans="1:7" ht="12.6" customHeight="1">
      <c r="A59" s="52" t="s">
        <v>2410</v>
      </c>
      <c r="B59" s="13" t="s">
        <v>2403</v>
      </c>
      <c r="C59" s="137">
        <v>4</v>
      </c>
      <c r="D59" s="188">
        <v>7.9899999999999999E-2</v>
      </c>
      <c r="E59" s="188">
        <v>0.89594999999999991</v>
      </c>
      <c r="F59" s="139">
        <f t="shared" si="0"/>
        <v>11.213391739674591</v>
      </c>
      <c r="G59" s="3"/>
    </row>
    <row r="60" spans="1:7" ht="12.6" customHeight="1">
      <c r="A60" s="52" t="s">
        <v>2411</v>
      </c>
      <c r="B60" s="13" t="s">
        <v>2404</v>
      </c>
      <c r="C60" s="137">
        <v>5</v>
      </c>
      <c r="D60" s="188">
        <v>0.20700000000000002</v>
      </c>
      <c r="E60" s="188">
        <v>2.4935</v>
      </c>
      <c r="F60" s="139">
        <f t="shared" si="0"/>
        <v>12.045893719806763</v>
      </c>
      <c r="G60" s="3"/>
    </row>
    <row r="61" spans="1:7" ht="12.6" customHeight="1">
      <c r="A61" s="52" t="s">
        <v>2412</v>
      </c>
      <c r="B61" s="13" t="s">
        <v>2405</v>
      </c>
      <c r="C61" s="137">
        <v>243</v>
      </c>
      <c r="D61" s="188">
        <v>33.019339999999978</v>
      </c>
      <c r="E61" s="188">
        <v>395.35427120000014</v>
      </c>
      <c r="F61" s="139">
        <f t="shared" si="0"/>
        <v>11.973415313570786</v>
      </c>
      <c r="G61" s="3"/>
    </row>
    <row r="62" spans="1:7" ht="12.6" customHeight="1">
      <c r="A62" s="52" t="s">
        <v>2413</v>
      </c>
      <c r="B62" s="13" t="s">
        <v>2406</v>
      </c>
      <c r="C62" s="137">
        <v>2</v>
      </c>
      <c r="D62" s="188">
        <v>8.8999999999999996E-2</v>
      </c>
      <c r="E62" s="188">
        <v>0.9456</v>
      </c>
      <c r="F62" s="139">
        <f t="shared" si="0"/>
        <v>10.624719101123596</v>
      </c>
      <c r="G62" s="3"/>
    </row>
    <row r="63" spans="1:7" ht="12.6" customHeight="1">
      <c r="A63" s="52" t="s">
        <v>2414</v>
      </c>
      <c r="B63" s="13" t="s">
        <v>2407</v>
      </c>
      <c r="C63" s="137">
        <v>17</v>
      </c>
      <c r="D63" s="188">
        <v>2.1907999999999999</v>
      </c>
      <c r="E63" s="188">
        <v>15.81176</v>
      </c>
      <c r="F63" s="139">
        <f t="shared" si="0"/>
        <v>7.2173452620047476</v>
      </c>
      <c r="G63" s="3"/>
    </row>
    <row r="64" spans="1:7" ht="12.6" customHeight="1">
      <c r="A64" s="52" t="s">
        <v>2415</v>
      </c>
      <c r="B64" s="13" t="s">
        <v>2408</v>
      </c>
      <c r="C64" s="137">
        <v>1</v>
      </c>
      <c r="D64" s="188">
        <v>4.487E-2</v>
      </c>
      <c r="E64" s="188">
        <v>0.29928289999999996</v>
      </c>
      <c r="F64" s="139">
        <f t="shared" si="0"/>
        <v>6.669999999999999</v>
      </c>
      <c r="G64" s="3"/>
    </row>
    <row r="65" spans="1:7" ht="12.6" customHeight="1">
      <c r="A65" s="52" t="s">
        <v>2416</v>
      </c>
      <c r="B65" s="13" t="s">
        <v>1760</v>
      </c>
      <c r="C65" s="137">
        <v>13</v>
      </c>
      <c r="D65" s="188">
        <v>1.3759999999999999</v>
      </c>
      <c r="E65" s="188">
        <v>16.631412000000001</v>
      </c>
      <c r="F65" s="139">
        <f t="shared" si="0"/>
        <v>12.086781976744188</v>
      </c>
      <c r="G65" s="3"/>
    </row>
    <row r="66" spans="1:7" ht="12.6" customHeight="1">
      <c r="A66" s="52" t="s">
        <v>2417</v>
      </c>
      <c r="B66" s="13" t="s">
        <v>1761</v>
      </c>
      <c r="C66" s="137">
        <v>0</v>
      </c>
      <c r="D66" s="188">
        <v>0</v>
      </c>
      <c r="E66" s="188">
        <v>0</v>
      </c>
      <c r="F66" s="139" t="str">
        <f t="shared" si="0"/>
        <v xml:space="preserve">            －</v>
      </c>
      <c r="G66" s="3"/>
    </row>
    <row r="67" spans="1:7" ht="12.6" customHeight="1">
      <c r="A67" s="52" t="s">
        <v>2418</v>
      </c>
      <c r="B67" s="13" t="s">
        <v>1762</v>
      </c>
      <c r="C67" s="137">
        <v>0</v>
      </c>
      <c r="D67" s="188">
        <v>0</v>
      </c>
      <c r="E67" s="188">
        <v>0</v>
      </c>
      <c r="F67" s="139" t="str">
        <f t="shared" si="0"/>
        <v xml:space="preserve">            －</v>
      </c>
      <c r="G67" s="3"/>
    </row>
    <row r="68" spans="1:7" ht="12.6" customHeight="1">
      <c r="A68" s="52" t="s">
        <v>2419</v>
      </c>
      <c r="B68" s="13" t="s">
        <v>1763</v>
      </c>
      <c r="C68" s="137">
        <v>2</v>
      </c>
      <c r="D68" s="188">
        <v>0.10200000000000001</v>
      </c>
      <c r="E68" s="188">
        <v>4.2402000000000006</v>
      </c>
      <c r="F68" s="139">
        <f t="shared" si="0"/>
        <v>41.570588235294117</v>
      </c>
      <c r="G68" s="3"/>
    </row>
    <row r="69" spans="1:7" ht="12.6" customHeight="1">
      <c r="A69" s="52" t="s">
        <v>2420</v>
      </c>
      <c r="B69" s="13" t="s">
        <v>1764</v>
      </c>
      <c r="C69" s="137">
        <v>0</v>
      </c>
      <c r="D69" s="188">
        <v>0</v>
      </c>
      <c r="E69" s="188">
        <v>0</v>
      </c>
      <c r="F69" s="139" t="str">
        <f t="shared" si="0"/>
        <v xml:space="preserve">            －</v>
      </c>
      <c r="G69" s="3"/>
    </row>
    <row r="70" spans="1:7" ht="12.6" customHeight="1">
      <c r="A70" s="52" t="s">
        <v>2421</v>
      </c>
      <c r="B70" s="13" t="s">
        <v>1765</v>
      </c>
      <c r="C70" s="137">
        <v>0</v>
      </c>
      <c r="D70" s="188">
        <v>0</v>
      </c>
      <c r="E70" s="188">
        <v>0</v>
      </c>
      <c r="F70" s="139" t="str">
        <f t="shared" ref="F70:F106" si="1">IF(C70=0,"            －",E70/D70)</f>
        <v xml:space="preserve">            －</v>
      </c>
      <c r="G70" s="3"/>
    </row>
    <row r="71" spans="1:7" ht="12.6" customHeight="1">
      <c r="A71" s="52" t="s">
        <v>2422</v>
      </c>
      <c r="B71" s="13" t="s">
        <v>1766</v>
      </c>
      <c r="C71" s="137">
        <v>0</v>
      </c>
      <c r="D71" s="188">
        <v>0</v>
      </c>
      <c r="E71" s="188">
        <v>0</v>
      </c>
      <c r="F71" s="139" t="str">
        <f t="shared" si="1"/>
        <v xml:space="preserve">            －</v>
      </c>
      <c r="G71" s="3"/>
    </row>
    <row r="72" spans="1:7" ht="12.6" customHeight="1">
      <c r="A72" s="52" t="s">
        <v>2423</v>
      </c>
      <c r="B72" s="13" t="s">
        <v>1767</v>
      </c>
      <c r="C72" s="137">
        <v>0</v>
      </c>
      <c r="D72" s="188">
        <v>0</v>
      </c>
      <c r="E72" s="188">
        <v>0</v>
      </c>
      <c r="F72" s="139" t="str">
        <f t="shared" si="1"/>
        <v xml:space="preserve">            －</v>
      </c>
      <c r="G72" s="3"/>
    </row>
    <row r="73" spans="1:7" ht="12.6" customHeight="1">
      <c r="A73" s="52" t="s">
        <v>2424</v>
      </c>
      <c r="B73" s="13" t="s">
        <v>1768</v>
      </c>
      <c r="C73" s="137">
        <v>5</v>
      </c>
      <c r="D73" s="188">
        <v>0.4657</v>
      </c>
      <c r="E73" s="188">
        <v>6.5252699999999999</v>
      </c>
      <c r="F73" s="139">
        <f t="shared" si="1"/>
        <v>14.011745759072364</v>
      </c>
      <c r="G73" s="3"/>
    </row>
    <row r="74" spans="1:7" ht="12.6" customHeight="1">
      <c r="A74" s="52" t="s">
        <v>2425</v>
      </c>
      <c r="B74" s="13" t="s">
        <v>1769</v>
      </c>
      <c r="C74" s="137">
        <v>50</v>
      </c>
      <c r="D74" s="188">
        <v>9.5076400000000056</v>
      </c>
      <c r="E74" s="188">
        <v>80.12624799999999</v>
      </c>
      <c r="F74" s="139">
        <f t="shared" si="1"/>
        <v>8.4275643587683113</v>
      </c>
      <c r="G74" s="3"/>
    </row>
    <row r="75" spans="1:7" ht="12.6" customHeight="1">
      <c r="A75" s="52" t="s">
        <v>2426</v>
      </c>
      <c r="B75" s="13" t="s">
        <v>1770</v>
      </c>
      <c r="C75" s="137">
        <v>2</v>
      </c>
      <c r="D75" s="188">
        <v>8.6260000000000003E-2</v>
      </c>
      <c r="E75" s="188">
        <v>0.51695000000000002</v>
      </c>
      <c r="F75" s="139">
        <f t="shared" si="1"/>
        <v>5.9929283561326221</v>
      </c>
      <c r="G75" s="3"/>
    </row>
    <row r="76" spans="1:7" ht="12.6" customHeight="1">
      <c r="A76" s="52" t="s">
        <v>2427</v>
      </c>
      <c r="B76" s="13" t="s">
        <v>1771</v>
      </c>
      <c r="C76" s="137">
        <v>195</v>
      </c>
      <c r="D76" s="188">
        <v>198.73327</v>
      </c>
      <c r="E76" s="188">
        <v>633.32356519999985</v>
      </c>
      <c r="F76" s="139">
        <f t="shared" si="1"/>
        <v>3.1868019139422392</v>
      </c>
      <c r="G76" s="3"/>
    </row>
    <row r="77" spans="1:7" ht="12.6" customHeight="1">
      <c r="A77" s="52" t="s">
        <v>2428</v>
      </c>
      <c r="B77" s="13" t="s">
        <v>1772</v>
      </c>
      <c r="C77" s="137">
        <v>13</v>
      </c>
      <c r="D77" s="188">
        <v>2.6976999999999998</v>
      </c>
      <c r="E77" s="188">
        <v>24.073404000000004</v>
      </c>
      <c r="F77" s="139">
        <f t="shared" si="1"/>
        <v>8.9236772065092502</v>
      </c>
      <c r="G77" s="3"/>
    </row>
    <row r="78" spans="1:7" ht="12.6" customHeight="1">
      <c r="A78" s="52" t="s">
        <v>1663</v>
      </c>
      <c r="B78" s="13" t="s">
        <v>1773</v>
      </c>
      <c r="C78" s="137">
        <v>1</v>
      </c>
      <c r="D78" s="188">
        <v>9.5000000000000001E-2</v>
      </c>
      <c r="E78" s="188">
        <v>1.3205</v>
      </c>
      <c r="F78" s="139">
        <f t="shared" si="1"/>
        <v>13.9</v>
      </c>
      <c r="G78" s="3"/>
    </row>
    <row r="79" spans="1:7" ht="12.6" customHeight="1">
      <c r="A79" s="52" t="s">
        <v>1664</v>
      </c>
      <c r="B79" s="13" t="s">
        <v>1774</v>
      </c>
      <c r="C79" s="137">
        <v>100</v>
      </c>
      <c r="D79" s="188">
        <v>1.8012760000000003</v>
      </c>
      <c r="E79" s="188">
        <v>14.282417999999998</v>
      </c>
      <c r="F79" s="139">
        <f t="shared" si="1"/>
        <v>7.9290558470772918</v>
      </c>
      <c r="G79" s="3"/>
    </row>
    <row r="80" spans="1:7" ht="12.6" customHeight="1">
      <c r="A80" s="52" t="s">
        <v>1665</v>
      </c>
      <c r="B80" s="13" t="s">
        <v>1775</v>
      </c>
      <c r="C80" s="137">
        <v>579</v>
      </c>
      <c r="D80" s="188">
        <v>110.29137000000007</v>
      </c>
      <c r="E80" s="188">
        <v>957.82600199999922</v>
      </c>
      <c r="F80" s="139">
        <f t="shared" si="1"/>
        <v>8.6845054331993392</v>
      </c>
      <c r="G80" s="3"/>
    </row>
    <row r="81" spans="1:7" ht="12.6" customHeight="1">
      <c r="A81" s="52" t="s">
        <v>1666</v>
      </c>
      <c r="B81" s="13" t="s">
        <v>1776</v>
      </c>
      <c r="C81" s="137">
        <v>87</v>
      </c>
      <c r="D81" s="188">
        <v>7.6472899999999946</v>
      </c>
      <c r="E81" s="188">
        <v>77.746075099999985</v>
      </c>
      <c r="F81" s="139">
        <f t="shared" si="1"/>
        <v>10.166487095428582</v>
      </c>
      <c r="G81" s="3"/>
    </row>
    <row r="82" spans="1:7" ht="12.6" customHeight="1">
      <c r="A82" s="52" t="s">
        <v>1667</v>
      </c>
      <c r="B82" s="13" t="s">
        <v>1777</v>
      </c>
      <c r="C82" s="137">
        <v>105</v>
      </c>
      <c r="D82" s="188">
        <v>9.0315280000000069</v>
      </c>
      <c r="E82" s="188">
        <v>89.40107488000001</v>
      </c>
      <c r="F82" s="139">
        <f t="shared" si="1"/>
        <v>9.8987762513718547</v>
      </c>
      <c r="G82" s="3"/>
    </row>
    <row r="83" spans="1:7" ht="12.6" customHeight="1">
      <c r="A83" s="52" t="s">
        <v>1668</v>
      </c>
      <c r="B83" s="13" t="s">
        <v>1778</v>
      </c>
      <c r="C83" s="137">
        <v>207</v>
      </c>
      <c r="D83" s="188">
        <v>53.774000000000058</v>
      </c>
      <c r="E83" s="188">
        <v>768.13804000000016</v>
      </c>
      <c r="F83" s="139">
        <f t="shared" si="1"/>
        <v>14.284562056012186</v>
      </c>
      <c r="G83" s="3"/>
    </row>
    <row r="84" spans="1:7" ht="12.6" customHeight="1">
      <c r="A84" s="52" t="s">
        <v>1669</v>
      </c>
      <c r="B84" s="13" t="s">
        <v>1779</v>
      </c>
      <c r="C84" s="137">
        <v>13</v>
      </c>
      <c r="D84" s="188">
        <v>1.4225999999999999</v>
      </c>
      <c r="E84" s="188">
        <v>10.22523</v>
      </c>
      <c r="F84" s="139">
        <f t="shared" si="1"/>
        <v>7.1877056094474909</v>
      </c>
      <c r="G84" s="3"/>
    </row>
    <row r="85" spans="1:7" ht="12.6" customHeight="1">
      <c r="A85" s="52" t="s">
        <v>1670</v>
      </c>
      <c r="B85" s="13" t="s">
        <v>1780</v>
      </c>
      <c r="C85" s="137">
        <v>430</v>
      </c>
      <c r="D85" s="188">
        <v>143.2963399999999</v>
      </c>
      <c r="E85" s="188">
        <v>662.33181545000082</v>
      </c>
      <c r="F85" s="139">
        <f t="shared" si="1"/>
        <v>4.6221125776834304</v>
      </c>
      <c r="G85" s="3"/>
    </row>
    <row r="86" spans="1:7" ht="12.6" customHeight="1">
      <c r="A86" s="52" t="s">
        <v>1671</v>
      </c>
      <c r="B86" s="13" t="s">
        <v>1781</v>
      </c>
      <c r="C86" s="137">
        <v>287</v>
      </c>
      <c r="D86" s="188">
        <v>33.709369999999993</v>
      </c>
      <c r="E86" s="188">
        <v>305.1621796</v>
      </c>
      <c r="F86" s="139">
        <f t="shared" si="1"/>
        <v>9.0527405169541897</v>
      </c>
      <c r="G86" s="3"/>
    </row>
    <row r="87" spans="1:7" ht="12.6" customHeight="1">
      <c r="A87" s="52" t="s">
        <v>1672</v>
      </c>
      <c r="B87" s="13" t="s">
        <v>1782</v>
      </c>
      <c r="C87" s="137">
        <v>103</v>
      </c>
      <c r="D87" s="188">
        <v>30.004909999999985</v>
      </c>
      <c r="E87" s="188">
        <v>164.031677</v>
      </c>
      <c r="F87" s="139">
        <f t="shared" si="1"/>
        <v>5.4668278291786274</v>
      </c>
      <c r="G87" s="3"/>
    </row>
    <row r="88" spans="1:7" ht="12.6" customHeight="1">
      <c r="A88" s="52" t="s">
        <v>1673</v>
      </c>
      <c r="B88" s="13" t="s">
        <v>1783</v>
      </c>
      <c r="C88" s="137">
        <v>611</v>
      </c>
      <c r="D88" s="188">
        <v>127.98466000000002</v>
      </c>
      <c r="E88" s="188">
        <v>900.1223556499998</v>
      </c>
      <c r="F88" s="139">
        <f t="shared" si="1"/>
        <v>7.0330487704542062</v>
      </c>
      <c r="G88" s="3"/>
    </row>
    <row r="89" spans="1:7" ht="12.6" customHeight="1">
      <c r="A89" s="52" t="s">
        <v>1674</v>
      </c>
      <c r="B89" s="13" t="s">
        <v>1784</v>
      </c>
      <c r="C89" s="137">
        <v>24</v>
      </c>
      <c r="D89" s="188">
        <v>1.2686499999999998</v>
      </c>
      <c r="E89" s="188">
        <v>8.7516039999999968</v>
      </c>
      <c r="F89" s="139">
        <f t="shared" si="1"/>
        <v>6.8983596736688586</v>
      </c>
      <c r="G89" s="3"/>
    </row>
    <row r="90" spans="1:7" ht="12.6" customHeight="1">
      <c r="A90" s="52" t="s">
        <v>1675</v>
      </c>
      <c r="B90" s="13" t="s">
        <v>1785</v>
      </c>
      <c r="C90" s="137">
        <v>160</v>
      </c>
      <c r="D90" s="188">
        <v>54.11215</v>
      </c>
      <c r="E90" s="188">
        <v>526.18564200000014</v>
      </c>
      <c r="F90" s="139">
        <f t="shared" si="1"/>
        <v>9.7239832828671595</v>
      </c>
      <c r="G90" s="3"/>
    </row>
    <row r="91" spans="1:7" ht="12.6" customHeight="1">
      <c r="A91" s="52" t="s">
        <v>1676</v>
      </c>
      <c r="B91" s="13" t="s">
        <v>1786</v>
      </c>
      <c r="C91" s="137">
        <v>1</v>
      </c>
      <c r="D91" s="188">
        <v>2.7899999999999998E-2</v>
      </c>
      <c r="E91" s="188">
        <v>0.15623999999999999</v>
      </c>
      <c r="F91" s="139">
        <f t="shared" si="1"/>
        <v>5.6000000000000005</v>
      </c>
      <c r="G91" s="3"/>
    </row>
    <row r="92" spans="1:7" ht="12.6" customHeight="1">
      <c r="A92" s="52" t="s">
        <v>1677</v>
      </c>
      <c r="B92" s="13" t="s">
        <v>1787</v>
      </c>
      <c r="C92" s="137">
        <v>24</v>
      </c>
      <c r="D92" s="188">
        <v>10.4794</v>
      </c>
      <c r="E92" s="188">
        <v>84.127319999999997</v>
      </c>
      <c r="F92" s="139">
        <f t="shared" si="1"/>
        <v>8.0278756417352142</v>
      </c>
      <c r="G92" s="3"/>
    </row>
    <row r="93" spans="1:7" ht="12.6" customHeight="1">
      <c r="A93" s="52" t="s">
        <v>1678</v>
      </c>
      <c r="B93" s="13" t="s">
        <v>1788</v>
      </c>
      <c r="C93" s="137">
        <v>2523</v>
      </c>
      <c r="D93" s="188">
        <v>837.67915500000038</v>
      </c>
      <c r="E93" s="188">
        <v>7060.6199679999982</v>
      </c>
      <c r="F93" s="139">
        <f t="shared" si="1"/>
        <v>8.4287879504414729</v>
      </c>
      <c r="G93" s="3"/>
    </row>
    <row r="94" spans="1:7" ht="12.6" customHeight="1">
      <c r="A94" s="52" t="s">
        <v>1679</v>
      </c>
      <c r="B94" s="13" t="s">
        <v>1789</v>
      </c>
      <c r="C94" s="137">
        <v>2</v>
      </c>
      <c r="D94" s="188">
        <v>0.1128</v>
      </c>
      <c r="E94" s="188">
        <v>0.50416000000000005</v>
      </c>
      <c r="F94" s="139">
        <f t="shared" si="1"/>
        <v>4.4695035460992916</v>
      </c>
      <c r="G94" s="3"/>
    </row>
    <row r="95" spans="1:7" ht="12.6" customHeight="1">
      <c r="A95" s="52" t="s">
        <v>1680</v>
      </c>
      <c r="B95" s="13" t="s">
        <v>1790</v>
      </c>
      <c r="C95" s="137">
        <v>1</v>
      </c>
      <c r="D95" s="188">
        <v>3.4299999999999997E-2</v>
      </c>
      <c r="E95" s="188">
        <v>0.25381999999999999</v>
      </c>
      <c r="F95" s="139">
        <f t="shared" si="1"/>
        <v>7.4</v>
      </c>
      <c r="G95" s="3"/>
    </row>
    <row r="96" spans="1:7" ht="12.6" customHeight="1">
      <c r="A96" s="52" t="s">
        <v>1681</v>
      </c>
      <c r="B96" s="13" t="s">
        <v>1791</v>
      </c>
      <c r="C96" s="137">
        <v>1</v>
      </c>
      <c r="D96" s="188">
        <v>8.8999999999999996E-2</v>
      </c>
      <c r="E96" s="188">
        <v>0.41830000000000001</v>
      </c>
      <c r="F96" s="139">
        <f t="shared" si="1"/>
        <v>4.7</v>
      </c>
      <c r="G96" s="3"/>
    </row>
    <row r="97" spans="1:7" ht="12.6" customHeight="1">
      <c r="A97" s="52" t="s">
        <v>1682</v>
      </c>
      <c r="B97" s="13" t="s">
        <v>1792</v>
      </c>
      <c r="C97" s="137">
        <v>20</v>
      </c>
      <c r="D97" s="188">
        <v>2.6088300000000002</v>
      </c>
      <c r="E97" s="188">
        <v>22.112281000000003</v>
      </c>
      <c r="F97" s="139">
        <f t="shared" si="1"/>
        <v>8.4759378725328975</v>
      </c>
      <c r="G97" s="3"/>
    </row>
    <row r="98" spans="1:7" ht="12.6" customHeight="1">
      <c r="A98" s="52" t="s">
        <v>1683</v>
      </c>
      <c r="B98" s="13" t="s">
        <v>1793</v>
      </c>
      <c r="C98" s="137">
        <v>3</v>
      </c>
      <c r="D98" s="188">
        <v>0.219</v>
      </c>
      <c r="E98" s="188">
        <v>0.94001999999999986</v>
      </c>
      <c r="F98" s="139">
        <f t="shared" si="1"/>
        <v>4.292328767123287</v>
      </c>
      <c r="G98" s="3"/>
    </row>
    <row r="99" spans="1:7" ht="12.6" customHeight="1">
      <c r="A99" s="52" t="s">
        <v>1684</v>
      </c>
      <c r="B99" s="13" t="s">
        <v>1794</v>
      </c>
      <c r="C99" s="137">
        <v>18</v>
      </c>
      <c r="D99" s="188">
        <v>6.3374000000000015</v>
      </c>
      <c r="E99" s="188">
        <v>45.479870999999996</v>
      </c>
      <c r="F99" s="139">
        <f t="shared" si="1"/>
        <v>7.1764242433805636</v>
      </c>
      <c r="G99" s="3"/>
    </row>
    <row r="100" spans="1:7" ht="12.6" customHeight="1">
      <c r="A100" s="52" t="s">
        <v>492</v>
      </c>
      <c r="B100" s="13" t="s">
        <v>1795</v>
      </c>
      <c r="C100" s="137">
        <v>95</v>
      </c>
      <c r="D100" s="188">
        <v>39.940570000000001</v>
      </c>
      <c r="E100" s="188">
        <v>419.17703200000005</v>
      </c>
      <c r="F100" s="139">
        <f t="shared" si="1"/>
        <v>10.495018774143684</v>
      </c>
      <c r="G100" s="3"/>
    </row>
    <row r="101" spans="1:7" ht="12.6" customHeight="1">
      <c r="A101" s="52" t="s">
        <v>493</v>
      </c>
      <c r="B101" s="13" t="s">
        <v>696</v>
      </c>
      <c r="C101" s="137">
        <v>0</v>
      </c>
      <c r="D101" s="188">
        <v>0</v>
      </c>
      <c r="E101" s="188">
        <v>0</v>
      </c>
      <c r="F101" s="139" t="str">
        <f t="shared" si="1"/>
        <v xml:space="preserve">            －</v>
      </c>
      <c r="G101" s="3"/>
    </row>
    <row r="102" spans="1:7" ht="12.6" customHeight="1">
      <c r="A102" s="52" t="s">
        <v>699</v>
      </c>
      <c r="B102" s="13" t="s">
        <v>697</v>
      </c>
      <c r="C102" s="137">
        <v>46</v>
      </c>
      <c r="D102" s="188">
        <v>12.552199999999999</v>
      </c>
      <c r="E102" s="188">
        <v>85.771572999999961</v>
      </c>
      <c r="F102" s="139">
        <f t="shared" si="1"/>
        <v>6.8331904367361869</v>
      </c>
      <c r="G102" s="3"/>
    </row>
    <row r="103" spans="1:7" ht="12.6" customHeight="1">
      <c r="A103" s="52" t="s">
        <v>700</v>
      </c>
      <c r="B103" s="13" t="s">
        <v>698</v>
      </c>
      <c r="C103" s="137">
        <v>162</v>
      </c>
      <c r="D103" s="188">
        <v>93.506929999999954</v>
      </c>
      <c r="E103" s="188">
        <v>847.36465099999987</v>
      </c>
      <c r="F103" s="139"/>
      <c r="G103" s="3"/>
    </row>
    <row r="104" spans="1:7" ht="12.6" customHeight="1">
      <c r="A104" s="52" t="s">
        <v>494</v>
      </c>
      <c r="B104" s="13" t="s">
        <v>2180</v>
      </c>
      <c r="C104" s="137">
        <v>1157</v>
      </c>
      <c r="D104" s="188">
        <v>312.24081999999981</v>
      </c>
      <c r="E104" s="188">
        <v>3277.1351344999994</v>
      </c>
      <c r="F104" s="139"/>
      <c r="G104" s="3"/>
    </row>
    <row r="105" spans="1:7" ht="12.6" customHeight="1">
      <c r="A105" s="52" t="s">
        <v>439</v>
      </c>
      <c r="B105" s="13" t="s">
        <v>4215</v>
      </c>
      <c r="C105" s="137">
        <v>9</v>
      </c>
      <c r="D105" s="188">
        <v>0.62229600000000007</v>
      </c>
      <c r="E105" s="188">
        <v>6.8125800000000005</v>
      </c>
      <c r="F105" s="139">
        <f t="shared" si="1"/>
        <v>10.94749122604034</v>
      </c>
      <c r="G105" s="3"/>
    </row>
    <row r="106" spans="1:7" ht="12.6" customHeight="1">
      <c r="A106" s="52"/>
      <c r="B106" s="4" t="s">
        <v>499</v>
      </c>
      <c r="C106" s="138">
        <f>SUM(C6:C105)</f>
        <v>14578</v>
      </c>
      <c r="D106" s="179">
        <f>SUM(D6:D105)</f>
        <v>403575.03747199982</v>
      </c>
      <c r="E106" s="179">
        <f>SUM(E6:E105)</f>
        <v>1551131.4985762592</v>
      </c>
      <c r="F106" s="139">
        <f t="shared" si="1"/>
        <v>3.8434773079439464</v>
      </c>
      <c r="G106" s="8"/>
    </row>
    <row r="107" spans="1:7">
      <c r="A107" s="54"/>
      <c r="B107" s="9"/>
      <c r="C107" s="41"/>
      <c r="D107" s="46"/>
      <c r="E107" s="46"/>
      <c r="F107" s="41"/>
      <c r="G107" s="8"/>
    </row>
    <row r="108" spans="1:7">
      <c r="A108" s="54"/>
      <c r="B108" s="9"/>
      <c r="C108" s="41"/>
      <c r="D108" s="46"/>
      <c r="E108" s="46"/>
      <c r="F108" s="41"/>
      <c r="G108" s="3"/>
    </row>
    <row r="109" spans="1:7">
      <c r="A109" s="54"/>
      <c r="B109" s="9"/>
      <c r="C109" s="58"/>
      <c r="D109" s="46"/>
      <c r="E109" s="46"/>
      <c r="F109" s="41"/>
      <c r="G109" s="3"/>
    </row>
    <row r="110" spans="1:7">
      <c r="A110" s="54"/>
      <c r="B110" s="9"/>
      <c r="C110" s="41"/>
      <c r="D110" s="46"/>
      <c r="E110" s="46"/>
      <c r="F110" s="41"/>
      <c r="G110" s="3"/>
    </row>
    <row r="111" spans="1:7">
      <c r="A111" s="75"/>
      <c r="B111" s="8"/>
      <c r="C111" s="41"/>
      <c r="D111" s="46"/>
      <c r="E111" s="46"/>
      <c r="F111" s="41"/>
    </row>
    <row r="112" spans="1:7">
      <c r="A112" s="75"/>
      <c r="B112" s="8"/>
      <c r="C112" s="41"/>
      <c r="D112" s="46"/>
      <c r="E112" s="46"/>
      <c r="F112" s="41"/>
    </row>
    <row r="113" spans="1:6">
      <c r="A113" s="75"/>
      <c r="B113" s="8"/>
      <c r="C113" s="8"/>
      <c r="D113" s="80"/>
      <c r="E113" s="80"/>
      <c r="F113" s="8"/>
    </row>
    <row r="114" spans="1:6">
      <c r="A114" s="81"/>
      <c r="B114" s="82"/>
      <c r="C114" s="82"/>
      <c r="D114" s="84"/>
      <c r="E114" s="84"/>
      <c r="F114" s="82"/>
    </row>
    <row r="115" spans="1:6">
      <c r="A115" s="71"/>
      <c r="D115" s="109"/>
      <c r="E115" s="109"/>
    </row>
    <row r="116" spans="1:6">
      <c r="A116" s="71"/>
      <c r="D116" s="109"/>
      <c r="E116" s="109"/>
    </row>
    <row r="117" spans="1:6">
      <c r="A117" s="71"/>
      <c r="D117" s="109"/>
      <c r="E117" s="109"/>
    </row>
    <row r="118" spans="1:6">
      <c r="A118" s="71"/>
    </row>
    <row r="119" spans="1:6">
      <c r="C119" s="110"/>
      <c r="D119" s="110"/>
      <c r="E11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G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2.75" style="37" customWidth="1"/>
    <col min="3" max="3" width="9" style="37"/>
    <col min="4" max="4" width="11.75" style="37" bestFit="1" customWidth="1"/>
    <col min="5" max="5" width="9.875" style="37" bestFit="1" customWidth="1"/>
    <col min="6" max="6" width="10.5" style="37" bestFit="1" customWidth="1"/>
    <col min="7" max="16384" width="9" style="37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2" customFormat="1">
      <c r="A3" s="130" t="s">
        <v>1581</v>
      </c>
      <c r="B3" s="9"/>
      <c r="D3" s="8"/>
      <c r="E3" s="8"/>
      <c r="F3" s="79"/>
      <c r="G3" s="8"/>
    </row>
    <row r="4" spans="1:7">
      <c r="A4" s="51"/>
      <c r="B4" s="2"/>
      <c r="D4" s="3"/>
      <c r="E4" s="3"/>
      <c r="F4" s="79" t="s">
        <v>391</v>
      </c>
      <c r="G4" s="3"/>
    </row>
    <row r="5" spans="1:7" ht="12.6" customHeight="1">
      <c r="A5" s="204" t="s">
        <v>447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449</v>
      </c>
      <c r="B6" s="13" t="s">
        <v>2802</v>
      </c>
      <c r="C6" s="137">
        <v>100</v>
      </c>
      <c r="D6" s="188">
        <v>21.656607000000008</v>
      </c>
      <c r="E6" s="188">
        <v>476.95246500000013</v>
      </c>
      <c r="F6" s="139">
        <f t="shared" ref="F6:F69" si="0">IF(C6=0,"            －",E6/D6)</f>
        <v>22.02341599494325</v>
      </c>
      <c r="G6" s="3"/>
    </row>
    <row r="7" spans="1:7" ht="12.6" customHeight="1">
      <c r="A7" s="52" t="s">
        <v>450</v>
      </c>
      <c r="B7" s="13" t="s">
        <v>955</v>
      </c>
      <c r="C7" s="137">
        <v>1</v>
      </c>
      <c r="D7" s="188">
        <v>2E-3</v>
      </c>
      <c r="E7" s="188">
        <v>2.8000000000000001E-2</v>
      </c>
      <c r="F7" s="139">
        <f t="shared" si="0"/>
        <v>14</v>
      </c>
      <c r="G7" s="3"/>
    </row>
    <row r="8" spans="1:7" ht="12.6" customHeight="1">
      <c r="A8" s="52" t="s">
        <v>451</v>
      </c>
      <c r="B8" s="13" t="s">
        <v>956</v>
      </c>
      <c r="C8" s="137">
        <v>2</v>
      </c>
      <c r="D8" s="188">
        <v>0.80500000000000005</v>
      </c>
      <c r="E8" s="188">
        <v>44.545000000000002</v>
      </c>
      <c r="F8" s="139">
        <f t="shared" si="0"/>
        <v>55.335403726708073</v>
      </c>
      <c r="G8" s="3"/>
    </row>
    <row r="9" spans="1:7" ht="12.6" customHeight="1">
      <c r="A9" s="52" t="s">
        <v>452</v>
      </c>
      <c r="B9" s="13" t="s">
        <v>957</v>
      </c>
      <c r="C9" s="137">
        <v>5</v>
      </c>
      <c r="D9" s="188">
        <v>47.100200000000001</v>
      </c>
      <c r="E9" s="188">
        <v>85.027749999999997</v>
      </c>
      <c r="F9" s="139">
        <f t="shared" si="0"/>
        <v>1.8052524193103212</v>
      </c>
      <c r="G9" s="3"/>
    </row>
    <row r="10" spans="1:7" ht="12.6" customHeight="1">
      <c r="A10" s="52" t="s">
        <v>453</v>
      </c>
      <c r="B10" s="13" t="s">
        <v>958</v>
      </c>
      <c r="C10" s="137">
        <v>72</v>
      </c>
      <c r="D10" s="188">
        <v>218.273</v>
      </c>
      <c r="E10" s="188">
        <v>1218.7907800000003</v>
      </c>
      <c r="F10" s="139">
        <f t="shared" si="0"/>
        <v>5.583790849074326</v>
      </c>
      <c r="G10" s="3"/>
    </row>
    <row r="11" spans="1:7" ht="12.6" customHeight="1">
      <c r="A11" s="52" t="s">
        <v>454</v>
      </c>
      <c r="B11" s="13" t="s">
        <v>959</v>
      </c>
      <c r="C11" s="137">
        <v>53</v>
      </c>
      <c r="D11" s="188">
        <v>70.954999999999998</v>
      </c>
      <c r="E11" s="188">
        <v>697.90124999999978</v>
      </c>
      <c r="F11" s="139">
        <f t="shared" si="0"/>
        <v>9.8358290465788141</v>
      </c>
      <c r="G11" s="3"/>
    </row>
    <row r="12" spans="1:7" ht="12.6" customHeight="1">
      <c r="A12" s="52" t="s">
        <v>455</v>
      </c>
      <c r="B12" s="13" t="s">
        <v>960</v>
      </c>
      <c r="C12" s="137">
        <v>0</v>
      </c>
      <c r="D12" s="188">
        <v>0</v>
      </c>
      <c r="E12" s="188">
        <v>0</v>
      </c>
      <c r="F12" s="139" t="str">
        <f t="shared" si="0"/>
        <v xml:space="preserve">            －</v>
      </c>
      <c r="G12" s="3"/>
    </row>
    <row r="13" spans="1:7" ht="12.6" customHeight="1">
      <c r="A13" s="52" t="s">
        <v>456</v>
      </c>
      <c r="B13" s="13" t="s">
        <v>2357</v>
      </c>
      <c r="C13" s="137">
        <v>0</v>
      </c>
      <c r="D13" s="188">
        <v>0</v>
      </c>
      <c r="E13" s="188">
        <v>0</v>
      </c>
      <c r="F13" s="139" t="str">
        <f t="shared" si="0"/>
        <v xml:space="preserve">            －</v>
      </c>
      <c r="G13" s="3"/>
    </row>
    <row r="14" spans="1:7" ht="12.6" customHeight="1">
      <c r="A14" s="52" t="s">
        <v>457</v>
      </c>
      <c r="B14" s="13" t="s">
        <v>2358</v>
      </c>
      <c r="C14" s="137">
        <v>1671</v>
      </c>
      <c r="D14" s="188">
        <v>2494.4590769999963</v>
      </c>
      <c r="E14" s="188">
        <v>29005.956328160039</v>
      </c>
      <c r="F14" s="139">
        <f t="shared" si="0"/>
        <v>11.628154815449827</v>
      </c>
      <c r="G14" s="3"/>
    </row>
    <row r="15" spans="1:7" ht="12.6" customHeight="1">
      <c r="A15" s="52" t="s">
        <v>458</v>
      </c>
      <c r="B15" s="13" t="s">
        <v>2359</v>
      </c>
      <c r="C15" s="137">
        <v>347</v>
      </c>
      <c r="D15" s="188">
        <v>418.54853199999991</v>
      </c>
      <c r="E15" s="188">
        <v>2624.6965444000002</v>
      </c>
      <c r="F15" s="139">
        <f t="shared" si="0"/>
        <v>6.2709491103889494</v>
      </c>
      <c r="G15" s="3"/>
    </row>
    <row r="16" spans="1:7" ht="12.6" customHeight="1">
      <c r="A16" s="52" t="s">
        <v>459</v>
      </c>
      <c r="B16" s="13" t="s">
        <v>2360</v>
      </c>
      <c r="C16" s="137">
        <v>286</v>
      </c>
      <c r="D16" s="188">
        <v>2044.6443999999999</v>
      </c>
      <c r="E16" s="188">
        <v>13076.842149999995</v>
      </c>
      <c r="F16" s="139">
        <f t="shared" si="0"/>
        <v>6.395655963452616</v>
      </c>
      <c r="G16" s="3"/>
    </row>
    <row r="17" spans="1:7" ht="12.6" customHeight="1">
      <c r="A17" s="52" t="s">
        <v>460</v>
      </c>
      <c r="B17" s="13" t="s">
        <v>2361</v>
      </c>
      <c r="C17" s="137">
        <v>22</v>
      </c>
      <c r="D17" s="188">
        <v>21.000630000000001</v>
      </c>
      <c r="E17" s="188">
        <v>186.96859000000001</v>
      </c>
      <c r="F17" s="139">
        <f t="shared" si="0"/>
        <v>8.902999100503175</v>
      </c>
      <c r="G17" s="3"/>
    </row>
    <row r="18" spans="1:7" ht="12.6" customHeight="1">
      <c r="A18" s="52" t="s">
        <v>461</v>
      </c>
      <c r="B18" s="13" t="s">
        <v>2362</v>
      </c>
      <c r="C18" s="137">
        <v>19</v>
      </c>
      <c r="D18" s="188">
        <v>3.6714999999999995</v>
      </c>
      <c r="E18" s="188">
        <v>11.2653</v>
      </c>
      <c r="F18" s="139">
        <f t="shared" si="0"/>
        <v>3.0683099550592403</v>
      </c>
      <c r="G18" s="3"/>
    </row>
    <row r="19" spans="1:7" ht="12.6" customHeight="1">
      <c r="A19" s="52" t="s">
        <v>462</v>
      </c>
      <c r="B19" s="13" t="s">
        <v>2363</v>
      </c>
      <c r="C19" s="137">
        <v>230</v>
      </c>
      <c r="D19" s="188">
        <v>5015.044719999999</v>
      </c>
      <c r="E19" s="188">
        <v>96903.213670000026</v>
      </c>
      <c r="F19" s="139">
        <f t="shared" si="0"/>
        <v>19.322502406319529</v>
      </c>
      <c r="G19" s="3"/>
    </row>
    <row r="20" spans="1:7" ht="12.6" customHeight="1">
      <c r="A20" s="52" t="s">
        <v>463</v>
      </c>
      <c r="B20" s="13" t="s">
        <v>2364</v>
      </c>
      <c r="C20" s="137">
        <v>42</v>
      </c>
      <c r="D20" s="188">
        <v>42.724100000000007</v>
      </c>
      <c r="E20" s="188">
        <v>147.88220999999996</v>
      </c>
      <c r="F20" s="139">
        <f t="shared" si="0"/>
        <v>3.4613300221654741</v>
      </c>
      <c r="G20" s="3"/>
    </row>
    <row r="21" spans="1:7" ht="12.6" customHeight="1">
      <c r="A21" s="52" t="s">
        <v>464</v>
      </c>
      <c r="B21" s="13" t="s">
        <v>2365</v>
      </c>
      <c r="C21" s="137">
        <v>823</v>
      </c>
      <c r="D21" s="188">
        <v>18506.223409999984</v>
      </c>
      <c r="E21" s="188">
        <v>110401.89281100003</v>
      </c>
      <c r="F21" s="139">
        <f t="shared" si="0"/>
        <v>5.9656630294079065</v>
      </c>
      <c r="G21" s="3"/>
    </row>
    <row r="22" spans="1:7" ht="12.6" customHeight="1">
      <c r="A22" s="52" t="s">
        <v>465</v>
      </c>
      <c r="B22" s="13" t="s">
        <v>2366</v>
      </c>
      <c r="C22" s="137">
        <v>50</v>
      </c>
      <c r="D22" s="188">
        <v>6939.1785</v>
      </c>
      <c r="E22" s="188">
        <v>30399.482900000003</v>
      </c>
      <c r="F22" s="139">
        <f t="shared" si="0"/>
        <v>4.3808475167485605</v>
      </c>
      <c r="G22" s="3"/>
    </row>
    <row r="23" spans="1:7" ht="12.6" customHeight="1">
      <c r="A23" s="52" t="s">
        <v>466</v>
      </c>
      <c r="B23" s="13" t="s">
        <v>2367</v>
      </c>
      <c r="C23" s="137">
        <v>67</v>
      </c>
      <c r="D23" s="188">
        <v>270.74770000000001</v>
      </c>
      <c r="E23" s="188">
        <v>864.55476799999997</v>
      </c>
      <c r="F23" s="139">
        <f t="shared" si="0"/>
        <v>3.193211864772997</v>
      </c>
      <c r="G23" s="3"/>
    </row>
    <row r="24" spans="1:7" ht="12.6" customHeight="1">
      <c r="A24" s="52" t="s">
        <v>467</v>
      </c>
      <c r="B24" s="13" t="s">
        <v>2368</v>
      </c>
      <c r="C24" s="137">
        <v>84</v>
      </c>
      <c r="D24" s="188">
        <v>84.79598</v>
      </c>
      <c r="E24" s="188">
        <v>233.92516900000004</v>
      </c>
      <c r="F24" s="139">
        <f t="shared" si="0"/>
        <v>2.7586822983825416</v>
      </c>
      <c r="G24" s="3"/>
    </row>
    <row r="25" spans="1:7" ht="12.6" customHeight="1">
      <c r="A25" s="52" t="s">
        <v>468</v>
      </c>
      <c r="B25" s="13" t="s">
        <v>2369</v>
      </c>
      <c r="C25" s="137">
        <v>8</v>
      </c>
      <c r="D25" s="188">
        <v>3.4459999999999997</v>
      </c>
      <c r="E25" s="188">
        <v>56.768000000000001</v>
      </c>
      <c r="F25" s="139">
        <f t="shared" si="0"/>
        <v>16.473592571096926</v>
      </c>
      <c r="G25" s="3"/>
    </row>
    <row r="26" spans="1:7" ht="12.6" customHeight="1">
      <c r="A26" s="52" t="s">
        <v>469</v>
      </c>
      <c r="B26" s="13" t="s">
        <v>2370</v>
      </c>
      <c r="C26" s="137">
        <v>295</v>
      </c>
      <c r="D26" s="188">
        <v>233.37062999999989</v>
      </c>
      <c r="E26" s="188">
        <v>1342.7407600000006</v>
      </c>
      <c r="F26" s="139">
        <f t="shared" si="0"/>
        <v>5.7536835719216306</v>
      </c>
      <c r="G26" s="3"/>
    </row>
    <row r="27" spans="1:7" ht="12.6" customHeight="1">
      <c r="A27" s="52" t="s">
        <v>470</v>
      </c>
      <c r="B27" s="13" t="s">
        <v>2371</v>
      </c>
      <c r="C27" s="137">
        <v>192</v>
      </c>
      <c r="D27" s="188">
        <v>19585.629599999997</v>
      </c>
      <c r="E27" s="188">
        <v>110948.50141899991</v>
      </c>
      <c r="F27" s="139">
        <f t="shared" si="0"/>
        <v>5.6647911598920428</v>
      </c>
      <c r="G27" s="3"/>
    </row>
    <row r="28" spans="1:7" ht="12.6" customHeight="1">
      <c r="A28" s="52" t="s">
        <v>471</v>
      </c>
      <c r="B28" s="13" t="s">
        <v>2372</v>
      </c>
      <c r="C28" s="137">
        <v>155</v>
      </c>
      <c r="D28" s="188">
        <v>2019.4187999999997</v>
      </c>
      <c r="E28" s="188">
        <v>13412.880710000007</v>
      </c>
      <c r="F28" s="139">
        <f t="shared" si="0"/>
        <v>6.6419509959994469</v>
      </c>
      <c r="G28" s="3"/>
    </row>
    <row r="29" spans="1:7" ht="12.6" customHeight="1">
      <c r="A29" s="52" t="s">
        <v>472</v>
      </c>
      <c r="B29" s="13" t="s">
        <v>2373</v>
      </c>
      <c r="C29" s="137">
        <v>669</v>
      </c>
      <c r="D29" s="188">
        <v>212.25240999999971</v>
      </c>
      <c r="E29" s="188">
        <v>800.4303089000008</v>
      </c>
      <c r="F29" s="139">
        <f t="shared" si="0"/>
        <v>3.7711247137311745</v>
      </c>
      <c r="G29" s="3"/>
    </row>
    <row r="30" spans="1:7" ht="12.6" customHeight="1">
      <c r="A30" s="52" t="s">
        <v>473</v>
      </c>
      <c r="B30" s="13" t="s">
        <v>2374</v>
      </c>
      <c r="C30" s="137">
        <v>97</v>
      </c>
      <c r="D30" s="188">
        <v>43.596500000000013</v>
      </c>
      <c r="E30" s="188">
        <v>134.95818700000001</v>
      </c>
      <c r="F30" s="139">
        <f t="shared" si="0"/>
        <v>3.0956197630543727</v>
      </c>
      <c r="G30" s="3"/>
    </row>
    <row r="31" spans="1:7" ht="12.6" customHeight="1">
      <c r="A31" s="52" t="s">
        <v>474</v>
      </c>
      <c r="B31" s="13" t="s">
        <v>2375</v>
      </c>
      <c r="C31" s="137">
        <v>102</v>
      </c>
      <c r="D31" s="188">
        <v>83.936459999999997</v>
      </c>
      <c r="E31" s="188">
        <v>522.68752100000006</v>
      </c>
      <c r="F31" s="139">
        <f t="shared" si="0"/>
        <v>6.2271809056517284</v>
      </c>
      <c r="G31" s="3"/>
    </row>
    <row r="32" spans="1:7" ht="12.6" customHeight="1">
      <c r="A32" s="52" t="s">
        <v>475</v>
      </c>
      <c r="B32" s="13" t="s">
        <v>2376</v>
      </c>
      <c r="C32" s="137">
        <v>115</v>
      </c>
      <c r="D32" s="188">
        <v>74.900029999999987</v>
      </c>
      <c r="E32" s="188">
        <v>197.45075399999999</v>
      </c>
      <c r="F32" s="139">
        <f t="shared" si="0"/>
        <v>2.6361905863055064</v>
      </c>
      <c r="G32" s="3"/>
    </row>
    <row r="33" spans="1:7" ht="12.6" customHeight="1">
      <c r="A33" s="52" t="s">
        <v>476</v>
      </c>
      <c r="B33" s="13" t="s">
        <v>2377</v>
      </c>
      <c r="C33" s="137">
        <v>346</v>
      </c>
      <c r="D33" s="188">
        <v>1247.1517999999996</v>
      </c>
      <c r="E33" s="188">
        <v>4347.3828580000009</v>
      </c>
      <c r="F33" s="139">
        <f t="shared" si="0"/>
        <v>3.4858490025031452</v>
      </c>
      <c r="G33" s="3"/>
    </row>
    <row r="34" spans="1:7" ht="12.6" customHeight="1">
      <c r="A34" s="52" t="s">
        <v>477</v>
      </c>
      <c r="B34" s="13" t="s">
        <v>2378</v>
      </c>
      <c r="C34" s="137">
        <v>212</v>
      </c>
      <c r="D34" s="188">
        <v>245.60278</v>
      </c>
      <c r="E34" s="188">
        <v>1996.5871538000004</v>
      </c>
      <c r="F34" s="139">
        <f t="shared" si="0"/>
        <v>8.1293345042755636</v>
      </c>
      <c r="G34" s="3"/>
    </row>
    <row r="35" spans="1:7" ht="12.6" customHeight="1">
      <c r="A35" s="52" t="s">
        <v>478</v>
      </c>
      <c r="B35" s="13" t="s">
        <v>2379</v>
      </c>
      <c r="C35" s="137">
        <v>32</v>
      </c>
      <c r="D35" s="188">
        <v>17.973749999999999</v>
      </c>
      <c r="E35" s="188">
        <v>56.741449999999993</v>
      </c>
      <c r="F35" s="139">
        <f t="shared" si="0"/>
        <v>3.1569065999026358</v>
      </c>
      <c r="G35" s="3"/>
    </row>
    <row r="36" spans="1:7" ht="12.6" customHeight="1">
      <c r="A36" s="52" t="s">
        <v>479</v>
      </c>
      <c r="B36" s="13" t="s">
        <v>2380</v>
      </c>
      <c r="C36" s="137">
        <v>472</v>
      </c>
      <c r="D36" s="188">
        <v>472.26040000000012</v>
      </c>
      <c r="E36" s="188">
        <v>1183.7896765699991</v>
      </c>
      <c r="F36" s="139">
        <f t="shared" si="0"/>
        <v>2.5066460718916912</v>
      </c>
      <c r="G36" s="3"/>
    </row>
    <row r="37" spans="1:7" ht="12.6" customHeight="1">
      <c r="A37" s="52" t="s">
        <v>480</v>
      </c>
      <c r="B37" s="13" t="s">
        <v>2381</v>
      </c>
      <c r="C37" s="137">
        <v>75</v>
      </c>
      <c r="D37" s="188">
        <v>541.0454000000002</v>
      </c>
      <c r="E37" s="188">
        <v>257.73402600000003</v>
      </c>
      <c r="F37" s="139">
        <f t="shared" si="0"/>
        <v>0.47636302979380274</v>
      </c>
      <c r="G37" s="3"/>
    </row>
    <row r="38" spans="1:7" ht="12.6" customHeight="1">
      <c r="A38" s="52" t="s">
        <v>1640</v>
      </c>
      <c r="B38" s="13" t="s">
        <v>2382</v>
      </c>
      <c r="C38" s="137">
        <v>63</v>
      </c>
      <c r="D38" s="188">
        <v>296398.78319999995</v>
      </c>
      <c r="E38" s="188">
        <v>942926.77263839997</v>
      </c>
      <c r="F38" s="139">
        <f t="shared" si="0"/>
        <v>3.1812774750905257</v>
      </c>
      <c r="G38" s="3"/>
    </row>
    <row r="39" spans="1:7" ht="12.6" customHeight="1">
      <c r="A39" s="52" t="s">
        <v>1641</v>
      </c>
      <c r="B39" s="13" t="s">
        <v>2383</v>
      </c>
      <c r="C39" s="137">
        <v>6</v>
      </c>
      <c r="D39" s="188">
        <v>1282.5569999999998</v>
      </c>
      <c r="E39" s="188">
        <v>5985.9301100000012</v>
      </c>
      <c r="F39" s="139">
        <f t="shared" si="0"/>
        <v>4.6671844682146695</v>
      </c>
      <c r="G39" s="3"/>
    </row>
    <row r="40" spans="1:7" ht="12.6" customHeight="1">
      <c r="A40" s="52" t="s">
        <v>1642</v>
      </c>
      <c r="B40" s="13" t="s">
        <v>2384</v>
      </c>
      <c r="C40" s="137">
        <v>4</v>
      </c>
      <c r="D40" s="188">
        <v>41.908999999999999</v>
      </c>
      <c r="E40" s="188">
        <v>99.496399999999994</v>
      </c>
      <c r="F40" s="139">
        <f t="shared" si="0"/>
        <v>2.374105800663342</v>
      </c>
      <c r="G40" s="3"/>
    </row>
    <row r="41" spans="1:7" ht="12.6" customHeight="1">
      <c r="A41" s="52" t="s">
        <v>5956</v>
      </c>
      <c r="B41" s="13" t="s">
        <v>2385</v>
      </c>
      <c r="C41" s="137">
        <v>1964</v>
      </c>
      <c r="D41" s="188">
        <v>45032.801080000048</v>
      </c>
      <c r="E41" s="188">
        <v>127226.28542000001</v>
      </c>
      <c r="F41" s="139">
        <f t="shared" si="0"/>
        <v>2.8251914686360409</v>
      </c>
      <c r="G41" s="3"/>
    </row>
    <row r="42" spans="1:7" ht="12.6" customHeight="1">
      <c r="A42" s="52" t="s">
        <v>5957</v>
      </c>
      <c r="B42" s="13" t="s">
        <v>2386</v>
      </c>
      <c r="C42" s="137">
        <v>1</v>
      </c>
      <c r="D42" s="188">
        <v>57.276000000000003</v>
      </c>
      <c r="E42" s="188">
        <v>137.4624</v>
      </c>
      <c r="F42" s="139">
        <f t="shared" si="0"/>
        <v>2.4</v>
      </c>
      <c r="G42" s="3"/>
    </row>
    <row r="43" spans="1:7" ht="12.6" customHeight="1">
      <c r="A43" s="52" t="s">
        <v>5958</v>
      </c>
      <c r="B43" s="13" t="s">
        <v>2387</v>
      </c>
      <c r="C43" s="137">
        <v>0</v>
      </c>
      <c r="D43" s="188">
        <v>0</v>
      </c>
      <c r="E43" s="188">
        <v>0</v>
      </c>
      <c r="F43" s="139" t="str">
        <f t="shared" si="0"/>
        <v xml:space="preserve">            －</v>
      </c>
      <c r="G43" s="3"/>
    </row>
    <row r="44" spans="1:7" ht="12.6" customHeight="1">
      <c r="A44" s="52" t="s">
        <v>5959</v>
      </c>
      <c r="B44" s="13" t="s">
        <v>2388</v>
      </c>
      <c r="C44" s="137">
        <v>4</v>
      </c>
      <c r="D44" s="188">
        <v>0.58399999999999996</v>
      </c>
      <c r="E44" s="188">
        <v>1.84768</v>
      </c>
      <c r="F44" s="139">
        <f t="shared" si="0"/>
        <v>3.1638356164383565</v>
      </c>
      <c r="G44" s="3"/>
    </row>
    <row r="45" spans="1:7" ht="12.6" customHeight="1">
      <c r="A45" s="52" t="s">
        <v>5960</v>
      </c>
      <c r="B45" s="13" t="s">
        <v>2389</v>
      </c>
      <c r="C45" s="137">
        <v>0</v>
      </c>
      <c r="D45" s="188">
        <v>0</v>
      </c>
      <c r="E45" s="188">
        <v>0</v>
      </c>
      <c r="F45" s="139" t="str">
        <f t="shared" si="0"/>
        <v xml:space="preserve">            －</v>
      </c>
      <c r="G45" s="3"/>
    </row>
    <row r="46" spans="1:7" ht="12.6" customHeight="1">
      <c r="A46" s="52" t="s">
        <v>5961</v>
      </c>
      <c r="B46" s="13" t="s">
        <v>2390</v>
      </c>
      <c r="C46" s="137">
        <v>4</v>
      </c>
      <c r="D46" s="188">
        <v>0.59499999999999997</v>
      </c>
      <c r="E46" s="188">
        <v>3.8361999999999998</v>
      </c>
      <c r="F46" s="139">
        <f t="shared" si="0"/>
        <v>6.4473949579831933</v>
      </c>
      <c r="G46" s="3"/>
    </row>
    <row r="47" spans="1:7" ht="12.6" customHeight="1">
      <c r="A47" s="52" t="s">
        <v>1077</v>
      </c>
      <c r="B47" s="13" t="s">
        <v>2391</v>
      </c>
      <c r="C47" s="137">
        <v>31</v>
      </c>
      <c r="D47" s="188">
        <v>4.0367999999999986</v>
      </c>
      <c r="E47" s="188">
        <v>23.954799999999999</v>
      </c>
      <c r="F47" s="139">
        <f t="shared" si="0"/>
        <v>5.9341062227506951</v>
      </c>
      <c r="G47" s="3"/>
    </row>
    <row r="48" spans="1:7" ht="12.6" customHeight="1">
      <c r="A48" s="52" t="s">
        <v>1078</v>
      </c>
      <c r="B48" s="13" t="s">
        <v>2392</v>
      </c>
      <c r="C48" s="137">
        <v>2</v>
      </c>
      <c r="D48" s="188">
        <v>0.77549999999999997</v>
      </c>
      <c r="E48" s="188">
        <v>2.6195999999999997</v>
      </c>
      <c r="F48" s="139">
        <f t="shared" si="0"/>
        <v>3.3779497098646032</v>
      </c>
      <c r="G48" s="3"/>
    </row>
    <row r="49" spans="1:7" ht="12.6" customHeight="1">
      <c r="A49" s="52" t="s">
        <v>1079</v>
      </c>
      <c r="B49" s="13" t="s">
        <v>2393</v>
      </c>
      <c r="C49" s="137">
        <v>7</v>
      </c>
      <c r="D49" s="188">
        <v>0.26563000000000003</v>
      </c>
      <c r="E49" s="188">
        <v>1.26383</v>
      </c>
      <c r="F49" s="139">
        <f t="shared" si="0"/>
        <v>4.7578586756014003</v>
      </c>
      <c r="G49" s="3"/>
    </row>
    <row r="50" spans="1:7" ht="12.6" customHeight="1">
      <c r="A50" s="52" t="s">
        <v>1080</v>
      </c>
      <c r="B50" s="13" t="s">
        <v>2394</v>
      </c>
      <c r="C50" s="137">
        <v>1</v>
      </c>
      <c r="D50" s="188">
        <v>0.1</v>
      </c>
      <c r="E50" s="188">
        <v>0.1</v>
      </c>
      <c r="F50" s="139">
        <f t="shared" si="0"/>
        <v>1</v>
      </c>
      <c r="G50" s="3"/>
    </row>
    <row r="51" spans="1:7" ht="12.6" customHeight="1">
      <c r="A51" s="52" t="s">
        <v>1081</v>
      </c>
      <c r="B51" s="13" t="s">
        <v>2395</v>
      </c>
      <c r="C51" s="137">
        <v>2</v>
      </c>
      <c r="D51" s="188">
        <v>1.1159999999999999</v>
      </c>
      <c r="E51" s="188">
        <v>1.4692999999999998</v>
      </c>
      <c r="F51" s="139">
        <f t="shared" si="0"/>
        <v>1.3165770609318996</v>
      </c>
      <c r="G51" s="3"/>
    </row>
    <row r="52" spans="1:7" ht="12.6" customHeight="1">
      <c r="A52" s="52" t="s">
        <v>1082</v>
      </c>
      <c r="B52" s="13" t="s">
        <v>2396</v>
      </c>
      <c r="C52" s="137">
        <v>11</v>
      </c>
      <c r="D52" s="188">
        <v>1.4954999999999998</v>
      </c>
      <c r="E52" s="188">
        <v>2.1370500000000003</v>
      </c>
      <c r="F52" s="139">
        <f t="shared" si="0"/>
        <v>1.4289869608826484</v>
      </c>
      <c r="G52" s="3"/>
    </row>
    <row r="53" spans="1:7" ht="12.6" customHeight="1">
      <c r="A53" s="52" t="s">
        <v>1083</v>
      </c>
      <c r="B53" s="13" t="s">
        <v>2397</v>
      </c>
      <c r="C53" s="137">
        <v>99</v>
      </c>
      <c r="D53" s="188">
        <v>8.3499499999999998</v>
      </c>
      <c r="E53" s="188">
        <v>31.504361000000003</v>
      </c>
      <c r="F53" s="139">
        <f t="shared" si="0"/>
        <v>3.7729999580835818</v>
      </c>
      <c r="G53" s="3"/>
    </row>
    <row r="54" spans="1:7" ht="12.6" customHeight="1">
      <c r="A54" s="52" t="s">
        <v>1084</v>
      </c>
      <c r="B54" s="13" t="s">
        <v>2398</v>
      </c>
      <c r="C54" s="137">
        <v>1</v>
      </c>
      <c r="D54" s="188">
        <v>0.17299999999999999</v>
      </c>
      <c r="E54" s="188">
        <v>1.3667</v>
      </c>
      <c r="F54" s="139">
        <f t="shared" si="0"/>
        <v>7.9</v>
      </c>
      <c r="G54" s="3"/>
    </row>
    <row r="55" spans="1:7" ht="12.6" customHeight="1">
      <c r="A55" s="52" t="s">
        <v>1085</v>
      </c>
      <c r="B55" s="13" t="s">
        <v>2399</v>
      </c>
      <c r="C55" s="137">
        <v>13</v>
      </c>
      <c r="D55" s="188">
        <v>3.0529299999999999</v>
      </c>
      <c r="E55" s="188">
        <v>13.318523899999999</v>
      </c>
      <c r="F55" s="139">
        <f t="shared" si="0"/>
        <v>4.3625382501400294</v>
      </c>
      <c r="G55" s="3"/>
    </row>
    <row r="56" spans="1:7" ht="12.6" customHeight="1">
      <c r="A56" s="52" t="s">
        <v>1086</v>
      </c>
      <c r="B56" s="13" t="s">
        <v>2400</v>
      </c>
      <c r="C56" s="137">
        <v>2</v>
      </c>
      <c r="D56" s="188">
        <v>0.252</v>
      </c>
      <c r="E56" s="188">
        <v>1.1195999999999999</v>
      </c>
      <c r="F56" s="139">
        <f t="shared" si="0"/>
        <v>4.4428571428571422</v>
      </c>
      <c r="G56" s="3"/>
    </row>
    <row r="57" spans="1:7" ht="12.6" customHeight="1">
      <c r="A57" s="52" t="s">
        <v>1087</v>
      </c>
      <c r="B57" s="13" t="s">
        <v>2401</v>
      </c>
      <c r="C57" s="137">
        <v>23</v>
      </c>
      <c r="D57" s="188">
        <v>8.9009999999999998</v>
      </c>
      <c r="E57" s="188">
        <v>68.628600000000006</v>
      </c>
      <c r="F57" s="139">
        <f t="shared" si="0"/>
        <v>7.7102123356926198</v>
      </c>
      <c r="G57" s="3"/>
    </row>
    <row r="58" spans="1:7" ht="12.6" customHeight="1">
      <c r="A58" s="52" t="s">
        <v>2409</v>
      </c>
      <c r="B58" s="13" t="s">
        <v>2402</v>
      </c>
      <c r="C58" s="137">
        <v>2</v>
      </c>
      <c r="D58" s="188">
        <v>0.26800000000000002</v>
      </c>
      <c r="E58" s="188">
        <v>1.58</v>
      </c>
      <c r="F58" s="139">
        <f t="shared" si="0"/>
        <v>5.8955223880597014</v>
      </c>
      <c r="G58" s="3"/>
    </row>
    <row r="59" spans="1:7" ht="12.6" customHeight="1">
      <c r="A59" s="52" t="s">
        <v>2410</v>
      </c>
      <c r="B59" s="13" t="s">
        <v>2403</v>
      </c>
      <c r="C59" s="137">
        <v>4</v>
      </c>
      <c r="D59" s="188">
        <v>7.9899999999999999E-2</v>
      </c>
      <c r="E59" s="188">
        <v>0.40310000000000001</v>
      </c>
      <c r="F59" s="139">
        <f t="shared" si="0"/>
        <v>5.0450563204005006</v>
      </c>
      <c r="G59" s="3"/>
    </row>
    <row r="60" spans="1:7" ht="12.6" customHeight="1">
      <c r="A60" s="52" t="s">
        <v>2411</v>
      </c>
      <c r="B60" s="13" t="s">
        <v>2404</v>
      </c>
      <c r="C60" s="137">
        <v>8</v>
      </c>
      <c r="D60" s="188">
        <v>0.5139999999999999</v>
      </c>
      <c r="E60" s="188">
        <v>5.5374999999999996</v>
      </c>
      <c r="F60" s="139">
        <f t="shared" si="0"/>
        <v>10.773346303501947</v>
      </c>
      <c r="G60" s="3"/>
    </row>
    <row r="61" spans="1:7" ht="12.6" customHeight="1">
      <c r="A61" s="52" t="s">
        <v>2412</v>
      </c>
      <c r="B61" s="13" t="s">
        <v>2405</v>
      </c>
      <c r="C61" s="137">
        <v>249</v>
      </c>
      <c r="D61" s="188">
        <v>33.589409999999972</v>
      </c>
      <c r="E61" s="188">
        <v>267.93214523999978</v>
      </c>
      <c r="F61" s="139">
        <f t="shared" si="0"/>
        <v>7.9766850694906521</v>
      </c>
      <c r="G61" s="3"/>
    </row>
    <row r="62" spans="1:7" ht="12.6" customHeight="1">
      <c r="A62" s="52" t="s">
        <v>2413</v>
      </c>
      <c r="B62" s="13" t="s">
        <v>2406</v>
      </c>
      <c r="C62" s="137">
        <v>2</v>
      </c>
      <c r="D62" s="188">
        <v>8.8999999999999996E-2</v>
      </c>
      <c r="E62" s="188">
        <v>0.45980000000000004</v>
      </c>
      <c r="F62" s="139">
        <f t="shared" si="0"/>
        <v>5.166292134831461</v>
      </c>
      <c r="G62" s="3"/>
    </row>
    <row r="63" spans="1:7" ht="12.6" customHeight="1">
      <c r="A63" s="52" t="s">
        <v>2414</v>
      </c>
      <c r="B63" s="13" t="s">
        <v>2407</v>
      </c>
      <c r="C63" s="137">
        <v>19</v>
      </c>
      <c r="D63" s="188">
        <v>1.2332000000000003</v>
      </c>
      <c r="E63" s="188">
        <v>7.3571100000000005</v>
      </c>
      <c r="F63" s="139">
        <f t="shared" si="0"/>
        <v>5.9658692831657465</v>
      </c>
      <c r="G63" s="3"/>
    </row>
    <row r="64" spans="1:7" ht="12.6" customHeight="1">
      <c r="A64" s="52" t="s">
        <v>2415</v>
      </c>
      <c r="B64" s="13" t="s">
        <v>2408</v>
      </c>
      <c r="C64" s="137">
        <v>3</v>
      </c>
      <c r="D64" s="188">
        <v>8.7870000000000004E-2</v>
      </c>
      <c r="E64" s="188">
        <v>0.34228289999999995</v>
      </c>
      <c r="F64" s="139">
        <f t="shared" si="0"/>
        <v>3.8953328781153971</v>
      </c>
      <c r="G64" s="3"/>
    </row>
    <row r="65" spans="1:7" ht="12.6" customHeight="1">
      <c r="A65" s="52" t="s">
        <v>2416</v>
      </c>
      <c r="B65" s="13" t="s">
        <v>1760</v>
      </c>
      <c r="C65" s="137">
        <v>13</v>
      </c>
      <c r="D65" s="188">
        <v>0.85799999999999987</v>
      </c>
      <c r="E65" s="188">
        <v>5.446200000000001</v>
      </c>
      <c r="F65" s="139">
        <f t="shared" si="0"/>
        <v>6.3475524475524496</v>
      </c>
      <c r="G65" s="3"/>
    </row>
    <row r="66" spans="1:7" ht="12.6" customHeight="1">
      <c r="A66" s="52" t="s">
        <v>2417</v>
      </c>
      <c r="B66" s="13" t="s">
        <v>1761</v>
      </c>
      <c r="C66" s="137">
        <v>1</v>
      </c>
      <c r="D66" s="188">
        <v>4</v>
      </c>
      <c r="E66" s="188">
        <v>76</v>
      </c>
      <c r="F66" s="139">
        <f t="shared" si="0"/>
        <v>19</v>
      </c>
      <c r="G66" s="3"/>
    </row>
    <row r="67" spans="1:7" ht="12.6" customHeight="1">
      <c r="A67" s="52" t="s">
        <v>2418</v>
      </c>
      <c r="B67" s="13" t="s">
        <v>1762</v>
      </c>
      <c r="C67" s="137">
        <v>0</v>
      </c>
      <c r="D67" s="188">
        <v>0</v>
      </c>
      <c r="E67" s="188">
        <v>0</v>
      </c>
      <c r="F67" s="139" t="str">
        <f t="shared" si="0"/>
        <v xml:space="preserve">            －</v>
      </c>
      <c r="G67" s="3"/>
    </row>
    <row r="68" spans="1:7" ht="12.6" customHeight="1">
      <c r="A68" s="52" t="s">
        <v>2419</v>
      </c>
      <c r="B68" s="13" t="s">
        <v>1763</v>
      </c>
      <c r="C68" s="137">
        <v>2</v>
      </c>
      <c r="D68" s="188">
        <v>0.10200000000000001</v>
      </c>
      <c r="E68" s="188">
        <v>0.249</v>
      </c>
      <c r="F68" s="139">
        <f t="shared" si="0"/>
        <v>2.4411764705882351</v>
      </c>
      <c r="G68" s="3"/>
    </row>
    <row r="69" spans="1:7" ht="12.6" customHeight="1">
      <c r="A69" s="52" t="s">
        <v>2420</v>
      </c>
      <c r="B69" s="13" t="s">
        <v>1764</v>
      </c>
      <c r="C69" s="137">
        <v>0</v>
      </c>
      <c r="D69" s="188">
        <v>0</v>
      </c>
      <c r="E69" s="188">
        <v>0</v>
      </c>
      <c r="F69" s="139" t="str">
        <f t="shared" si="0"/>
        <v xml:space="preserve">            －</v>
      </c>
      <c r="G69" s="3"/>
    </row>
    <row r="70" spans="1:7" ht="12.6" customHeight="1">
      <c r="A70" s="52" t="s">
        <v>2421</v>
      </c>
      <c r="B70" s="13" t="s">
        <v>1765</v>
      </c>
      <c r="C70" s="137">
        <v>0</v>
      </c>
      <c r="D70" s="188">
        <v>0</v>
      </c>
      <c r="E70" s="188">
        <v>0</v>
      </c>
      <c r="F70" s="139" t="str">
        <f t="shared" ref="F70:F106" si="1">IF(C70=0,"            －",E70/D70)</f>
        <v xml:space="preserve">            －</v>
      </c>
      <c r="G70" s="3"/>
    </row>
    <row r="71" spans="1:7" ht="12.6" customHeight="1">
      <c r="A71" s="52" t="s">
        <v>2422</v>
      </c>
      <c r="B71" s="13" t="s">
        <v>1766</v>
      </c>
      <c r="C71" s="137">
        <v>0</v>
      </c>
      <c r="D71" s="188">
        <v>0</v>
      </c>
      <c r="E71" s="188">
        <v>0</v>
      </c>
      <c r="F71" s="139" t="str">
        <f t="shared" si="1"/>
        <v xml:space="preserve">            －</v>
      </c>
      <c r="G71" s="3"/>
    </row>
    <row r="72" spans="1:7" ht="12.6" customHeight="1">
      <c r="A72" s="52" t="s">
        <v>2423</v>
      </c>
      <c r="B72" s="13" t="s">
        <v>1767</v>
      </c>
      <c r="C72" s="137">
        <v>0</v>
      </c>
      <c r="D72" s="188">
        <v>0</v>
      </c>
      <c r="E72" s="188">
        <v>0</v>
      </c>
      <c r="F72" s="139" t="str">
        <f t="shared" si="1"/>
        <v xml:space="preserve">            －</v>
      </c>
      <c r="G72" s="3"/>
    </row>
    <row r="73" spans="1:7" ht="12.6" customHeight="1">
      <c r="A73" s="52" t="s">
        <v>2424</v>
      </c>
      <c r="B73" s="13" t="s">
        <v>1768</v>
      </c>
      <c r="C73" s="137">
        <v>5</v>
      </c>
      <c r="D73" s="188">
        <v>1.2357</v>
      </c>
      <c r="E73" s="188">
        <v>4.9671000000000003</v>
      </c>
      <c r="F73" s="139">
        <f t="shared" si="1"/>
        <v>4.0196649672250544</v>
      </c>
      <c r="G73" s="3"/>
    </row>
    <row r="74" spans="1:7" ht="12.6" customHeight="1">
      <c r="A74" s="52" t="s">
        <v>2425</v>
      </c>
      <c r="B74" s="13" t="s">
        <v>1769</v>
      </c>
      <c r="C74" s="137">
        <v>62</v>
      </c>
      <c r="D74" s="188">
        <v>12.576740000000001</v>
      </c>
      <c r="E74" s="188">
        <v>67.823567000000011</v>
      </c>
      <c r="F74" s="139">
        <f t="shared" si="1"/>
        <v>5.392778017196826</v>
      </c>
      <c r="G74" s="3"/>
    </row>
    <row r="75" spans="1:7" ht="12.6" customHeight="1">
      <c r="A75" s="52" t="s">
        <v>2426</v>
      </c>
      <c r="B75" s="13" t="s">
        <v>1770</v>
      </c>
      <c r="C75" s="137">
        <v>2</v>
      </c>
      <c r="D75" s="188">
        <v>0.12</v>
      </c>
      <c r="E75" s="188">
        <v>0.61</v>
      </c>
      <c r="F75" s="139">
        <f t="shared" si="1"/>
        <v>5.083333333333333</v>
      </c>
      <c r="G75" s="3"/>
    </row>
    <row r="76" spans="1:7" ht="12.6" customHeight="1">
      <c r="A76" s="52" t="s">
        <v>2427</v>
      </c>
      <c r="B76" s="13" t="s">
        <v>1771</v>
      </c>
      <c r="C76" s="137">
        <v>221</v>
      </c>
      <c r="D76" s="188">
        <v>196.91392999999997</v>
      </c>
      <c r="E76" s="188">
        <v>605.0860424</v>
      </c>
      <c r="F76" s="139">
        <f t="shared" si="1"/>
        <v>3.0728452903255756</v>
      </c>
      <c r="G76" s="3"/>
    </row>
    <row r="77" spans="1:7" ht="12.6" customHeight="1">
      <c r="A77" s="52" t="s">
        <v>2428</v>
      </c>
      <c r="B77" s="13" t="s">
        <v>1772</v>
      </c>
      <c r="C77" s="137">
        <v>18</v>
      </c>
      <c r="D77" s="188">
        <v>3.0827</v>
      </c>
      <c r="E77" s="188">
        <v>16.855400000000003</v>
      </c>
      <c r="F77" s="139">
        <f t="shared" si="1"/>
        <v>5.4677393194277757</v>
      </c>
      <c r="G77" s="3"/>
    </row>
    <row r="78" spans="1:7" ht="12.6" customHeight="1">
      <c r="A78" s="52" t="s">
        <v>1663</v>
      </c>
      <c r="B78" s="13" t="s">
        <v>1773</v>
      </c>
      <c r="C78" s="137">
        <v>1</v>
      </c>
      <c r="D78" s="188">
        <v>9.5000000000000001E-2</v>
      </c>
      <c r="E78" s="188">
        <v>0.87399999999999989</v>
      </c>
      <c r="F78" s="139">
        <f t="shared" si="1"/>
        <v>9.1999999999999993</v>
      </c>
      <c r="G78" s="3"/>
    </row>
    <row r="79" spans="1:7" ht="12.6" customHeight="1">
      <c r="A79" s="52" t="s">
        <v>1664</v>
      </c>
      <c r="B79" s="13" t="s">
        <v>1774</v>
      </c>
      <c r="C79" s="137">
        <v>112</v>
      </c>
      <c r="D79" s="188">
        <v>1.9145760000000005</v>
      </c>
      <c r="E79" s="188">
        <v>14.761639999999996</v>
      </c>
      <c r="F79" s="139">
        <f t="shared" si="1"/>
        <v>7.7101352988860157</v>
      </c>
      <c r="G79" s="3"/>
    </row>
    <row r="80" spans="1:7" ht="12.6" customHeight="1">
      <c r="A80" s="52" t="s">
        <v>1665</v>
      </c>
      <c r="B80" s="13" t="s">
        <v>1775</v>
      </c>
      <c r="C80" s="137">
        <v>795</v>
      </c>
      <c r="D80" s="188">
        <v>273.30516999999998</v>
      </c>
      <c r="E80" s="188">
        <v>1806.4554715969996</v>
      </c>
      <c r="F80" s="139">
        <f t="shared" si="1"/>
        <v>6.6096644699293456</v>
      </c>
      <c r="G80" s="3"/>
    </row>
    <row r="81" spans="1:7" ht="12.6" customHeight="1">
      <c r="A81" s="52" t="s">
        <v>1666</v>
      </c>
      <c r="B81" s="13" t="s">
        <v>1776</v>
      </c>
      <c r="C81" s="137">
        <v>109</v>
      </c>
      <c r="D81" s="188">
        <v>10.978710000000007</v>
      </c>
      <c r="E81" s="188">
        <v>70.134181310000031</v>
      </c>
      <c r="F81" s="139">
        <f t="shared" si="1"/>
        <v>6.3881987328201575</v>
      </c>
      <c r="G81" s="3"/>
    </row>
    <row r="82" spans="1:7" ht="12.6" customHeight="1">
      <c r="A82" s="52" t="s">
        <v>1667</v>
      </c>
      <c r="B82" s="13" t="s">
        <v>1777</v>
      </c>
      <c r="C82" s="137">
        <v>134</v>
      </c>
      <c r="D82" s="188">
        <v>11.293668000000007</v>
      </c>
      <c r="E82" s="188">
        <v>115.64354000000003</v>
      </c>
      <c r="F82" s="139">
        <f t="shared" si="1"/>
        <v>10.239679438070958</v>
      </c>
      <c r="G82" s="3"/>
    </row>
    <row r="83" spans="1:7" ht="12.6" customHeight="1">
      <c r="A83" s="52" t="s">
        <v>1668</v>
      </c>
      <c r="B83" s="13" t="s">
        <v>1778</v>
      </c>
      <c r="C83" s="137">
        <v>264</v>
      </c>
      <c r="D83" s="188">
        <v>64.640100100000041</v>
      </c>
      <c r="E83" s="188">
        <v>512.71997400000009</v>
      </c>
      <c r="F83" s="139">
        <f t="shared" si="1"/>
        <v>7.9319180076579086</v>
      </c>
      <c r="G83" s="3"/>
    </row>
    <row r="84" spans="1:7" ht="12.6" customHeight="1">
      <c r="A84" s="52" t="s">
        <v>1669</v>
      </c>
      <c r="B84" s="13" t="s">
        <v>1779</v>
      </c>
      <c r="C84" s="137">
        <v>13</v>
      </c>
      <c r="D84" s="188">
        <v>1.5136000000000001</v>
      </c>
      <c r="E84" s="188">
        <v>6.5254500000000002</v>
      </c>
      <c r="F84" s="139">
        <f t="shared" si="1"/>
        <v>4.3112116807610992</v>
      </c>
      <c r="G84" s="3"/>
    </row>
    <row r="85" spans="1:7" ht="12.6" customHeight="1">
      <c r="A85" s="52" t="s">
        <v>1670</v>
      </c>
      <c r="B85" s="13" t="s">
        <v>1780</v>
      </c>
      <c r="C85" s="137">
        <v>476</v>
      </c>
      <c r="D85" s="188">
        <v>149.96479999999983</v>
      </c>
      <c r="E85" s="188">
        <v>389.42421400000018</v>
      </c>
      <c r="F85" s="139">
        <f t="shared" si="1"/>
        <v>2.5967708022149241</v>
      </c>
      <c r="G85" s="3"/>
    </row>
    <row r="86" spans="1:7" ht="12.6" customHeight="1">
      <c r="A86" s="52" t="s">
        <v>1671</v>
      </c>
      <c r="B86" s="13" t="s">
        <v>1781</v>
      </c>
      <c r="C86" s="137">
        <v>334</v>
      </c>
      <c r="D86" s="188">
        <v>34.907010000000021</v>
      </c>
      <c r="E86" s="188">
        <v>186.08434489999993</v>
      </c>
      <c r="F86" s="139">
        <f t="shared" si="1"/>
        <v>5.3308588991151007</v>
      </c>
      <c r="G86" s="3"/>
    </row>
    <row r="87" spans="1:7" ht="12.6" customHeight="1">
      <c r="A87" s="52" t="s">
        <v>1672</v>
      </c>
      <c r="B87" s="13" t="s">
        <v>1782</v>
      </c>
      <c r="C87" s="137">
        <v>118</v>
      </c>
      <c r="D87" s="188">
        <v>30.591039999999996</v>
      </c>
      <c r="E87" s="188">
        <v>179.13171</v>
      </c>
      <c r="F87" s="139">
        <f t="shared" si="1"/>
        <v>5.8556920588512202</v>
      </c>
      <c r="G87" s="3"/>
    </row>
    <row r="88" spans="1:7" ht="12.6" customHeight="1">
      <c r="A88" s="52" t="s">
        <v>1673</v>
      </c>
      <c r="B88" s="13" t="s">
        <v>1783</v>
      </c>
      <c r="C88" s="137">
        <v>732</v>
      </c>
      <c r="D88" s="188">
        <v>236.44264999999999</v>
      </c>
      <c r="E88" s="188">
        <v>1376.4745689599997</v>
      </c>
      <c r="F88" s="139">
        <f t="shared" si="1"/>
        <v>5.8216001595312852</v>
      </c>
      <c r="G88" s="3"/>
    </row>
    <row r="89" spans="1:7" ht="12.6" customHeight="1">
      <c r="A89" s="52" t="s">
        <v>1674</v>
      </c>
      <c r="B89" s="13" t="s">
        <v>1784</v>
      </c>
      <c r="C89" s="137">
        <v>30</v>
      </c>
      <c r="D89" s="188">
        <v>1.5866399999999996</v>
      </c>
      <c r="E89" s="188">
        <v>7.2555440000000013</v>
      </c>
      <c r="F89" s="139">
        <f t="shared" si="1"/>
        <v>4.5728987041799041</v>
      </c>
      <c r="G89" s="3"/>
    </row>
    <row r="90" spans="1:7" ht="12.6" customHeight="1">
      <c r="A90" s="52" t="s">
        <v>1675</v>
      </c>
      <c r="B90" s="13" t="s">
        <v>1785</v>
      </c>
      <c r="C90" s="137">
        <v>160</v>
      </c>
      <c r="D90" s="188">
        <v>45.429289999999988</v>
      </c>
      <c r="E90" s="188">
        <v>453.57547000000005</v>
      </c>
      <c r="F90" s="139">
        <f t="shared" si="1"/>
        <v>9.9842077655186809</v>
      </c>
      <c r="G90" s="3"/>
    </row>
    <row r="91" spans="1:7" ht="12.6" customHeight="1">
      <c r="A91" s="52" t="s">
        <v>1676</v>
      </c>
      <c r="B91" s="13" t="s">
        <v>1786</v>
      </c>
      <c r="C91" s="137">
        <v>1</v>
      </c>
      <c r="D91" s="188">
        <v>2.7899999999999998E-2</v>
      </c>
      <c r="E91" s="188">
        <v>0</v>
      </c>
      <c r="F91" s="139">
        <f t="shared" si="1"/>
        <v>0</v>
      </c>
      <c r="G91" s="3"/>
    </row>
    <row r="92" spans="1:7" ht="12.6" customHeight="1">
      <c r="A92" s="52" t="s">
        <v>1677</v>
      </c>
      <c r="B92" s="13" t="s">
        <v>1787</v>
      </c>
      <c r="C92" s="137">
        <v>39</v>
      </c>
      <c r="D92" s="188">
        <v>15.27036</v>
      </c>
      <c r="E92" s="188">
        <v>136.10271</v>
      </c>
      <c r="F92" s="139">
        <f t="shared" si="1"/>
        <v>8.9128684588968436</v>
      </c>
      <c r="G92" s="3"/>
    </row>
    <row r="93" spans="1:7" ht="12.6" customHeight="1">
      <c r="A93" s="52" t="s">
        <v>1678</v>
      </c>
      <c r="B93" s="13" t="s">
        <v>1788</v>
      </c>
      <c r="C93" s="137">
        <v>3461</v>
      </c>
      <c r="D93" s="188">
        <v>1493.5949147199985</v>
      </c>
      <c r="E93" s="188">
        <v>4471.4667475470087</v>
      </c>
      <c r="F93" s="139">
        <f t="shared" si="1"/>
        <v>2.9937613629230024</v>
      </c>
      <c r="G93" s="3"/>
    </row>
    <row r="94" spans="1:7" ht="12.6" customHeight="1">
      <c r="A94" s="52" t="s">
        <v>1679</v>
      </c>
      <c r="B94" s="13" t="s">
        <v>1789</v>
      </c>
      <c r="C94" s="137">
        <v>3</v>
      </c>
      <c r="D94" s="188">
        <v>0.13739999999999999</v>
      </c>
      <c r="E94" s="188">
        <v>0.7208</v>
      </c>
      <c r="F94" s="139">
        <f t="shared" si="1"/>
        <v>5.2459970887918486</v>
      </c>
      <c r="G94" s="3"/>
    </row>
    <row r="95" spans="1:7" ht="12.6" customHeight="1">
      <c r="A95" s="52" t="s">
        <v>1680</v>
      </c>
      <c r="B95" s="13" t="s">
        <v>1790</v>
      </c>
      <c r="C95" s="137">
        <v>1</v>
      </c>
      <c r="D95" s="188">
        <v>3.4299999999999997E-2</v>
      </c>
      <c r="E95" s="188">
        <v>3.773E-2</v>
      </c>
      <c r="F95" s="139">
        <f t="shared" si="1"/>
        <v>1.1000000000000001</v>
      </c>
      <c r="G95" s="3"/>
    </row>
    <row r="96" spans="1:7" ht="12.6" customHeight="1">
      <c r="A96" s="52" t="s">
        <v>1681</v>
      </c>
      <c r="B96" s="13" t="s">
        <v>1791</v>
      </c>
      <c r="C96" s="137">
        <v>1</v>
      </c>
      <c r="D96" s="188">
        <v>8.8999999999999996E-2</v>
      </c>
      <c r="E96" s="188">
        <v>0.21359999999999998</v>
      </c>
      <c r="F96" s="139">
        <f t="shared" si="1"/>
        <v>2.4</v>
      </c>
      <c r="G96" s="3"/>
    </row>
    <row r="97" spans="1:7" ht="12.6" customHeight="1">
      <c r="A97" s="52" t="s">
        <v>1682</v>
      </c>
      <c r="B97" s="13" t="s">
        <v>1792</v>
      </c>
      <c r="C97" s="137">
        <v>22</v>
      </c>
      <c r="D97" s="188">
        <v>2.7035299999999998</v>
      </c>
      <c r="E97" s="188">
        <v>12.356494999999999</v>
      </c>
      <c r="F97" s="139">
        <f t="shared" si="1"/>
        <v>4.5705041186892688</v>
      </c>
      <c r="G97" s="3"/>
    </row>
    <row r="98" spans="1:7" ht="12.6" customHeight="1">
      <c r="A98" s="52" t="s">
        <v>1683</v>
      </c>
      <c r="B98" s="13" t="s">
        <v>1793</v>
      </c>
      <c r="C98" s="137">
        <v>3</v>
      </c>
      <c r="D98" s="188">
        <v>0.104</v>
      </c>
      <c r="E98" s="188">
        <v>0.78044000000000002</v>
      </c>
      <c r="F98" s="139">
        <f t="shared" si="1"/>
        <v>7.5042307692307695</v>
      </c>
      <c r="G98" s="3"/>
    </row>
    <row r="99" spans="1:7" ht="12.6" customHeight="1">
      <c r="A99" s="52" t="s">
        <v>1684</v>
      </c>
      <c r="B99" s="13" t="s">
        <v>1794</v>
      </c>
      <c r="C99" s="137">
        <v>22</v>
      </c>
      <c r="D99" s="188">
        <v>6.5562000000000005</v>
      </c>
      <c r="E99" s="188">
        <v>10.638690000000002</v>
      </c>
      <c r="F99" s="139">
        <f t="shared" si="1"/>
        <v>1.6226914981239136</v>
      </c>
      <c r="G99" s="3"/>
    </row>
    <row r="100" spans="1:7" ht="12.6" customHeight="1">
      <c r="A100" s="52" t="s">
        <v>492</v>
      </c>
      <c r="B100" s="13" t="s">
        <v>1795</v>
      </c>
      <c r="C100" s="137">
        <v>128</v>
      </c>
      <c r="D100" s="188">
        <v>56.110990000000022</v>
      </c>
      <c r="E100" s="188">
        <v>445.13653500000009</v>
      </c>
      <c r="F100" s="139">
        <f t="shared" si="1"/>
        <v>7.933143489359213</v>
      </c>
      <c r="G100" s="3"/>
    </row>
    <row r="101" spans="1:7" ht="12.6" customHeight="1">
      <c r="A101" s="52" t="s">
        <v>493</v>
      </c>
      <c r="B101" s="13" t="s">
        <v>696</v>
      </c>
      <c r="C101" s="137">
        <v>0</v>
      </c>
      <c r="D101" s="188">
        <v>0</v>
      </c>
      <c r="E101" s="188">
        <v>0</v>
      </c>
      <c r="F101" s="139" t="str">
        <f t="shared" si="1"/>
        <v xml:space="preserve">            －</v>
      </c>
      <c r="G101" s="3"/>
    </row>
    <row r="102" spans="1:7" ht="12.6" customHeight="1">
      <c r="A102" s="52" t="s">
        <v>699</v>
      </c>
      <c r="B102" s="13" t="s">
        <v>697</v>
      </c>
      <c r="C102" s="137">
        <v>66</v>
      </c>
      <c r="D102" s="188">
        <v>19.751899999999988</v>
      </c>
      <c r="E102" s="188">
        <v>90.246887000000015</v>
      </c>
      <c r="F102" s="139">
        <f t="shared" si="1"/>
        <v>4.5690230813238255</v>
      </c>
      <c r="G102" s="3"/>
    </row>
    <row r="103" spans="1:7" ht="12.6" customHeight="1">
      <c r="A103" s="52" t="s">
        <v>700</v>
      </c>
      <c r="B103" s="13" t="s">
        <v>698</v>
      </c>
      <c r="C103" s="137">
        <v>203</v>
      </c>
      <c r="D103" s="188">
        <v>167.89682999999997</v>
      </c>
      <c r="E103" s="188">
        <v>520.84187700000007</v>
      </c>
      <c r="F103" s="139"/>
      <c r="G103" s="3"/>
    </row>
    <row r="104" spans="1:7" ht="12.6" customHeight="1">
      <c r="A104" s="52" t="s">
        <v>494</v>
      </c>
      <c r="B104" s="13" t="s">
        <v>2180</v>
      </c>
      <c r="C104" s="137">
        <v>1147</v>
      </c>
      <c r="D104" s="188">
        <v>275.71573000000001</v>
      </c>
      <c r="E104" s="188">
        <v>1167.1530559790003</v>
      </c>
      <c r="F104" s="139"/>
      <c r="G104" s="3"/>
    </row>
    <row r="105" spans="1:7" ht="12.6" customHeight="1">
      <c r="A105" s="52" t="s">
        <v>439</v>
      </c>
      <c r="B105" s="13" t="s">
        <v>4215</v>
      </c>
      <c r="C105" s="137">
        <v>14</v>
      </c>
      <c r="D105" s="188">
        <v>0.94901599999999997</v>
      </c>
      <c r="E105" s="188">
        <v>6.3998599999999985</v>
      </c>
      <c r="F105" s="139">
        <f t="shared" si="1"/>
        <v>6.7436797693611057</v>
      </c>
      <c r="G105" s="3"/>
    </row>
    <row r="106" spans="1:7" ht="12.6" customHeight="1">
      <c r="A106" s="52"/>
      <c r="B106" s="4" t="s">
        <v>499</v>
      </c>
      <c r="C106" s="138">
        <f>SUM(C6:C105)</f>
        <v>17882</v>
      </c>
      <c r="D106" s="179">
        <f>SUM(D6:D105)</f>
        <v>406979.79328081995</v>
      </c>
      <c r="E106" s="179">
        <f>SUM(E6:E105)</f>
        <v>1511209.4965069634</v>
      </c>
      <c r="F106" s="139">
        <f t="shared" si="1"/>
        <v>3.713229800242722</v>
      </c>
      <c r="G106" s="8"/>
    </row>
    <row r="107" spans="1:7">
      <c r="A107" s="54"/>
      <c r="B107" s="9"/>
      <c r="C107" s="41"/>
      <c r="D107" s="46"/>
      <c r="E107" s="46"/>
      <c r="F107" s="41"/>
      <c r="G107" s="8"/>
    </row>
    <row r="108" spans="1:7">
      <c r="A108" s="54"/>
      <c r="B108" s="9"/>
      <c r="C108" s="41"/>
      <c r="D108" s="46"/>
      <c r="E108" s="46"/>
      <c r="F108" s="41"/>
      <c r="G108" s="3"/>
    </row>
    <row r="109" spans="1:7">
      <c r="A109" s="54"/>
      <c r="B109" s="9"/>
      <c r="C109" s="58"/>
      <c r="D109" s="46"/>
      <c r="E109" s="46"/>
      <c r="F109" s="41"/>
      <c r="G109" s="3"/>
    </row>
    <row r="110" spans="1:7">
      <c r="A110" s="54"/>
      <c r="B110" s="9"/>
      <c r="C110" s="41"/>
      <c r="D110" s="46"/>
      <c r="E110" s="46"/>
      <c r="F110" s="41"/>
      <c r="G110" s="3"/>
    </row>
    <row r="111" spans="1:7">
      <c r="A111" s="75"/>
      <c r="B111" s="8"/>
      <c r="C111" s="41"/>
      <c r="D111" s="46"/>
      <c r="E111" s="46"/>
      <c r="F111" s="41"/>
    </row>
    <row r="112" spans="1:7">
      <c r="A112" s="75"/>
      <c r="B112" s="8"/>
      <c r="C112" s="41"/>
      <c r="D112" s="46"/>
      <c r="E112" s="46"/>
      <c r="F112" s="41"/>
    </row>
    <row r="113" spans="1:6">
      <c r="A113" s="75"/>
      <c r="B113" s="8"/>
      <c r="C113" s="8"/>
      <c r="D113" s="80"/>
      <c r="E113" s="80"/>
      <c r="F113" s="8"/>
    </row>
    <row r="114" spans="1:6">
      <c r="A114" s="81"/>
      <c r="B114" s="82"/>
      <c r="C114" s="82"/>
      <c r="D114" s="84"/>
      <c r="E114" s="84"/>
      <c r="F114" s="82"/>
    </row>
    <row r="115" spans="1:6">
      <c r="A115" s="71"/>
      <c r="D115" s="109"/>
      <c r="E115" s="109"/>
    </row>
    <row r="116" spans="1:6">
      <c r="A116" s="71"/>
      <c r="D116" s="109"/>
      <c r="E116" s="109"/>
    </row>
    <row r="117" spans="1:6">
      <c r="A117" s="71"/>
      <c r="D117" s="109"/>
      <c r="E117" s="109"/>
    </row>
    <row r="118" spans="1:6">
      <c r="A118" s="71"/>
    </row>
    <row r="119" spans="1:6">
      <c r="C119" s="110"/>
      <c r="D119" s="110"/>
      <c r="E11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G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2.75" style="37" customWidth="1"/>
    <col min="3" max="3" width="9" style="37"/>
    <col min="4" max="4" width="11.75" style="37" bestFit="1" customWidth="1"/>
    <col min="5" max="5" width="9.875" style="37" bestFit="1" customWidth="1"/>
    <col min="6" max="6" width="10.5" style="37" bestFit="1" customWidth="1"/>
    <col min="7" max="16384" width="9" style="37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2" customFormat="1">
      <c r="A3" s="130" t="s">
        <v>1582</v>
      </c>
      <c r="B3" s="9"/>
      <c r="D3" s="8"/>
      <c r="E3" s="8"/>
      <c r="F3" s="79"/>
      <c r="G3" s="8"/>
    </row>
    <row r="4" spans="1:7">
      <c r="A4" s="51"/>
      <c r="B4" s="2"/>
      <c r="D4" s="3"/>
      <c r="E4" s="3"/>
      <c r="F4" s="79" t="s">
        <v>325</v>
      </c>
      <c r="G4" s="3"/>
    </row>
    <row r="5" spans="1:7" ht="12.6" customHeight="1">
      <c r="A5" s="204" t="s">
        <v>447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449</v>
      </c>
      <c r="B6" s="13" t="s">
        <v>2802</v>
      </c>
      <c r="C6" s="137">
        <v>61</v>
      </c>
      <c r="D6" s="188">
        <v>15.781100000000006</v>
      </c>
      <c r="E6" s="188">
        <v>816.9612800000001</v>
      </c>
      <c r="F6" s="139">
        <f t="shared" ref="F6:F69" si="0">IF(C6=0,"            －",E6/D6)</f>
        <v>51.768335540615027</v>
      </c>
      <c r="G6" s="3"/>
    </row>
    <row r="7" spans="1:7" ht="12.6" customHeight="1">
      <c r="A7" s="52" t="s">
        <v>450</v>
      </c>
      <c r="B7" s="13" t="s">
        <v>955</v>
      </c>
      <c r="C7" s="137">
        <v>1</v>
      </c>
      <c r="D7" s="188">
        <v>2E-3</v>
      </c>
      <c r="E7" s="188">
        <v>1.4199999999999999E-2</v>
      </c>
      <c r="F7" s="139">
        <f t="shared" si="0"/>
        <v>7.1</v>
      </c>
      <c r="G7" s="3"/>
    </row>
    <row r="8" spans="1:7" ht="12.6" customHeight="1">
      <c r="A8" s="52" t="s">
        <v>451</v>
      </c>
      <c r="B8" s="13" t="s">
        <v>956</v>
      </c>
      <c r="C8" s="137">
        <v>2</v>
      </c>
      <c r="D8" s="188">
        <v>0.80500000000000005</v>
      </c>
      <c r="E8" s="188">
        <v>0.13600000000000001</v>
      </c>
      <c r="F8" s="139">
        <f t="shared" si="0"/>
        <v>0.168944099378882</v>
      </c>
      <c r="G8" s="3"/>
    </row>
    <row r="9" spans="1:7" ht="12.6" customHeight="1">
      <c r="A9" s="52" t="s">
        <v>452</v>
      </c>
      <c r="B9" s="13" t="s">
        <v>957</v>
      </c>
      <c r="C9" s="137">
        <v>2</v>
      </c>
      <c r="D9" s="188">
        <v>23.721</v>
      </c>
      <c r="E9" s="188">
        <v>30.449570000000001</v>
      </c>
      <c r="F9" s="139">
        <f t="shared" si="0"/>
        <v>1.2836545676826441</v>
      </c>
      <c r="G9" s="3"/>
    </row>
    <row r="10" spans="1:7" ht="12.6" customHeight="1">
      <c r="A10" s="52" t="s">
        <v>453</v>
      </c>
      <c r="B10" s="13" t="s">
        <v>958</v>
      </c>
      <c r="C10" s="137">
        <v>15</v>
      </c>
      <c r="D10" s="188">
        <v>22.653000000000002</v>
      </c>
      <c r="E10" s="188">
        <v>324.48519000000005</v>
      </c>
      <c r="F10" s="139">
        <f t="shared" si="0"/>
        <v>14.324159713945173</v>
      </c>
      <c r="G10" s="3"/>
    </row>
    <row r="11" spans="1:7" ht="12.6" customHeight="1">
      <c r="A11" s="52" t="s">
        <v>454</v>
      </c>
      <c r="B11" s="13" t="s">
        <v>959</v>
      </c>
      <c r="C11" s="137">
        <v>26</v>
      </c>
      <c r="D11" s="188">
        <v>31.503499999999999</v>
      </c>
      <c r="E11" s="188">
        <v>44.826380000000007</v>
      </c>
      <c r="F11" s="139">
        <f t="shared" si="0"/>
        <v>1.4229015823638647</v>
      </c>
      <c r="G11" s="3"/>
    </row>
    <row r="12" spans="1:7" ht="12.6" customHeight="1">
      <c r="A12" s="52" t="s">
        <v>455</v>
      </c>
      <c r="B12" s="13" t="s">
        <v>960</v>
      </c>
      <c r="C12" s="137">
        <v>0</v>
      </c>
      <c r="D12" s="188">
        <v>0</v>
      </c>
      <c r="E12" s="188">
        <v>0</v>
      </c>
      <c r="F12" s="139" t="str">
        <f t="shared" si="0"/>
        <v xml:space="preserve">            －</v>
      </c>
      <c r="G12" s="3"/>
    </row>
    <row r="13" spans="1:7" ht="12.6" customHeight="1">
      <c r="A13" s="52" t="s">
        <v>456</v>
      </c>
      <c r="B13" s="13" t="s">
        <v>2357</v>
      </c>
      <c r="C13" s="137">
        <v>0</v>
      </c>
      <c r="D13" s="188">
        <v>0</v>
      </c>
      <c r="E13" s="188">
        <v>0</v>
      </c>
      <c r="F13" s="139" t="str">
        <f t="shared" si="0"/>
        <v xml:space="preserve">            －</v>
      </c>
      <c r="G13" s="3"/>
    </row>
    <row r="14" spans="1:7" ht="12.6" customHeight="1">
      <c r="A14" s="52" t="s">
        <v>457</v>
      </c>
      <c r="B14" s="13" t="s">
        <v>2358</v>
      </c>
      <c r="C14" s="137">
        <v>1008</v>
      </c>
      <c r="D14" s="188">
        <v>2276.0618969999996</v>
      </c>
      <c r="E14" s="188">
        <v>17217.90541574001</v>
      </c>
      <c r="F14" s="139">
        <f t="shared" si="0"/>
        <v>7.5647790767177074</v>
      </c>
      <c r="G14" s="3"/>
    </row>
    <row r="15" spans="1:7" ht="12.6" customHeight="1">
      <c r="A15" s="52" t="s">
        <v>458</v>
      </c>
      <c r="B15" s="13" t="s">
        <v>2359</v>
      </c>
      <c r="C15" s="137">
        <v>216</v>
      </c>
      <c r="D15" s="188">
        <v>325.66923200000014</v>
      </c>
      <c r="E15" s="188">
        <v>1798.0790107999997</v>
      </c>
      <c r="F15" s="139">
        <f t="shared" si="0"/>
        <v>5.5211817209677303</v>
      </c>
      <c r="G15" s="3"/>
    </row>
    <row r="16" spans="1:7" ht="12.6" customHeight="1">
      <c r="A16" s="52" t="s">
        <v>459</v>
      </c>
      <c r="B16" s="13" t="s">
        <v>2360</v>
      </c>
      <c r="C16" s="137">
        <v>201</v>
      </c>
      <c r="D16" s="188">
        <v>1634.2839999999997</v>
      </c>
      <c r="E16" s="188">
        <v>6617.3663200000001</v>
      </c>
      <c r="F16" s="139">
        <f t="shared" si="0"/>
        <v>4.0490920305161167</v>
      </c>
      <c r="G16" s="3"/>
    </row>
    <row r="17" spans="1:7" ht="12.6" customHeight="1">
      <c r="A17" s="52" t="s">
        <v>460</v>
      </c>
      <c r="B17" s="13" t="s">
        <v>2361</v>
      </c>
      <c r="C17" s="137">
        <v>11</v>
      </c>
      <c r="D17" s="188">
        <v>8.5416299999999996</v>
      </c>
      <c r="E17" s="188">
        <v>41.686050000000002</v>
      </c>
      <c r="F17" s="139">
        <f t="shared" si="0"/>
        <v>4.8803389985283845</v>
      </c>
      <c r="G17" s="3"/>
    </row>
    <row r="18" spans="1:7" ht="12.6" customHeight="1">
      <c r="A18" s="52" t="s">
        <v>461</v>
      </c>
      <c r="B18" s="13" t="s">
        <v>2362</v>
      </c>
      <c r="C18" s="137">
        <v>17</v>
      </c>
      <c r="D18" s="188">
        <v>3.3904999999999998</v>
      </c>
      <c r="E18" s="188">
        <v>20.033170000000002</v>
      </c>
      <c r="F18" s="139">
        <f t="shared" si="0"/>
        <v>5.9086181979059145</v>
      </c>
      <c r="G18" s="3"/>
    </row>
    <row r="19" spans="1:7" ht="12.6" customHeight="1">
      <c r="A19" s="52" t="s">
        <v>462</v>
      </c>
      <c r="B19" s="13" t="s">
        <v>2363</v>
      </c>
      <c r="C19" s="137">
        <v>137</v>
      </c>
      <c r="D19" s="188">
        <v>3835.0742599999994</v>
      </c>
      <c r="E19" s="188">
        <v>10574.969232399999</v>
      </c>
      <c r="F19" s="139">
        <f t="shared" si="0"/>
        <v>2.7574353234036204</v>
      </c>
      <c r="G19" s="3"/>
    </row>
    <row r="20" spans="1:7" ht="12.6" customHeight="1">
      <c r="A20" s="52" t="s">
        <v>463</v>
      </c>
      <c r="B20" s="13" t="s">
        <v>2364</v>
      </c>
      <c r="C20" s="137">
        <v>33</v>
      </c>
      <c r="D20" s="188">
        <v>32.996000000000002</v>
      </c>
      <c r="E20" s="188">
        <v>106.06743</v>
      </c>
      <c r="F20" s="139">
        <f t="shared" si="0"/>
        <v>3.214554188386471</v>
      </c>
      <c r="G20" s="3"/>
    </row>
    <row r="21" spans="1:7" ht="12.6" customHeight="1">
      <c r="A21" s="52" t="s">
        <v>464</v>
      </c>
      <c r="B21" s="13" t="s">
        <v>2365</v>
      </c>
      <c r="C21" s="137">
        <v>674</v>
      </c>
      <c r="D21" s="188">
        <v>18228.209149999984</v>
      </c>
      <c r="E21" s="188">
        <v>89523.078703299994</v>
      </c>
      <c r="F21" s="139">
        <f t="shared" si="0"/>
        <v>4.9112382882275671</v>
      </c>
      <c r="G21" s="3"/>
    </row>
    <row r="22" spans="1:7" ht="12.6" customHeight="1">
      <c r="A22" s="52" t="s">
        <v>465</v>
      </c>
      <c r="B22" s="13" t="s">
        <v>2366</v>
      </c>
      <c r="C22" s="137">
        <v>44</v>
      </c>
      <c r="D22" s="188">
        <v>6460.3874999999998</v>
      </c>
      <c r="E22" s="188">
        <v>18343.689240000003</v>
      </c>
      <c r="F22" s="139">
        <f t="shared" si="0"/>
        <v>2.8394100570592715</v>
      </c>
      <c r="G22" s="3"/>
    </row>
    <row r="23" spans="1:7" ht="12.6" customHeight="1">
      <c r="A23" s="52" t="s">
        <v>466</v>
      </c>
      <c r="B23" s="13" t="s">
        <v>2367</v>
      </c>
      <c r="C23" s="137">
        <v>54</v>
      </c>
      <c r="D23" s="188">
        <v>256.32369999999997</v>
      </c>
      <c r="E23" s="188">
        <v>964.79314399999998</v>
      </c>
      <c r="F23" s="139">
        <f t="shared" si="0"/>
        <v>3.7639638628811931</v>
      </c>
      <c r="G23" s="3"/>
    </row>
    <row r="24" spans="1:7" ht="12.6" customHeight="1">
      <c r="A24" s="52" t="s">
        <v>467</v>
      </c>
      <c r="B24" s="13" t="s">
        <v>2368</v>
      </c>
      <c r="C24" s="137">
        <v>61</v>
      </c>
      <c r="D24" s="188">
        <v>59.013679999999987</v>
      </c>
      <c r="E24" s="188">
        <v>180.13993699999997</v>
      </c>
      <c r="F24" s="139">
        <f t="shared" si="0"/>
        <v>3.0525115024177447</v>
      </c>
      <c r="G24" s="3"/>
    </row>
    <row r="25" spans="1:7" ht="12.6" customHeight="1">
      <c r="A25" s="52" t="s">
        <v>468</v>
      </c>
      <c r="B25" s="13" t="s">
        <v>2369</v>
      </c>
      <c r="C25" s="137">
        <v>4</v>
      </c>
      <c r="D25" s="188">
        <v>1.9850000000000001</v>
      </c>
      <c r="E25" s="188">
        <v>74.471999999999994</v>
      </c>
      <c r="F25" s="139">
        <f t="shared" si="0"/>
        <v>37.517380352644828</v>
      </c>
      <c r="G25" s="3"/>
    </row>
    <row r="26" spans="1:7" ht="12.6" customHeight="1">
      <c r="A26" s="52" t="s">
        <v>469</v>
      </c>
      <c r="B26" s="13" t="s">
        <v>2370</v>
      </c>
      <c r="C26" s="137">
        <v>187</v>
      </c>
      <c r="D26" s="188">
        <v>194.18920000000003</v>
      </c>
      <c r="E26" s="188">
        <v>943.45236599999998</v>
      </c>
      <c r="F26" s="139">
        <f t="shared" si="0"/>
        <v>4.8584183157456744</v>
      </c>
      <c r="G26" s="3"/>
    </row>
    <row r="27" spans="1:7" ht="12.6" customHeight="1">
      <c r="A27" s="52" t="s">
        <v>470</v>
      </c>
      <c r="B27" s="13" t="s">
        <v>2371</v>
      </c>
      <c r="C27" s="137">
        <v>157</v>
      </c>
      <c r="D27" s="188">
        <v>21091.121099999989</v>
      </c>
      <c r="E27" s="188">
        <v>54204.499787999986</v>
      </c>
      <c r="F27" s="139">
        <f t="shared" si="0"/>
        <v>2.5700151040335175</v>
      </c>
      <c r="G27" s="3"/>
    </row>
    <row r="28" spans="1:7" ht="12.6" customHeight="1">
      <c r="A28" s="52" t="s">
        <v>471</v>
      </c>
      <c r="B28" s="13" t="s">
        <v>2372</v>
      </c>
      <c r="C28" s="137">
        <v>99</v>
      </c>
      <c r="D28" s="188">
        <v>1692.97</v>
      </c>
      <c r="E28" s="188">
        <v>2297.4130049999994</v>
      </c>
      <c r="F28" s="139">
        <f t="shared" si="0"/>
        <v>1.3570311375866078</v>
      </c>
      <c r="G28" s="3"/>
    </row>
    <row r="29" spans="1:7" ht="12.6" customHeight="1">
      <c r="A29" s="52" t="s">
        <v>472</v>
      </c>
      <c r="B29" s="13" t="s">
        <v>2373</v>
      </c>
      <c r="C29" s="137">
        <v>469</v>
      </c>
      <c r="D29" s="188">
        <v>163.05077999999983</v>
      </c>
      <c r="E29" s="188">
        <v>1320.6091689499999</v>
      </c>
      <c r="F29" s="139">
        <f t="shared" si="0"/>
        <v>8.0993735138832292</v>
      </c>
      <c r="G29" s="3"/>
    </row>
    <row r="30" spans="1:7" ht="12.6" customHeight="1">
      <c r="A30" s="52" t="s">
        <v>473</v>
      </c>
      <c r="B30" s="13" t="s">
        <v>2374</v>
      </c>
      <c r="C30" s="137">
        <v>66</v>
      </c>
      <c r="D30" s="188">
        <v>37.480800000000002</v>
      </c>
      <c r="E30" s="188">
        <v>309.09172000000012</v>
      </c>
      <c r="F30" s="139">
        <f t="shared" si="0"/>
        <v>8.2466681607649814</v>
      </c>
      <c r="G30" s="3"/>
    </row>
    <row r="31" spans="1:7" ht="12.6" customHeight="1">
      <c r="A31" s="52" t="s">
        <v>474</v>
      </c>
      <c r="B31" s="13" t="s">
        <v>2375</v>
      </c>
      <c r="C31" s="137">
        <v>72</v>
      </c>
      <c r="D31" s="188">
        <v>71.408669999999972</v>
      </c>
      <c r="E31" s="188">
        <v>2840.8810070000004</v>
      </c>
      <c r="F31" s="139">
        <f t="shared" si="0"/>
        <v>39.783418554077556</v>
      </c>
      <c r="G31" s="3"/>
    </row>
    <row r="32" spans="1:7" ht="12.6" customHeight="1">
      <c r="A32" s="52" t="s">
        <v>475</v>
      </c>
      <c r="B32" s="13" t="s">
        <v>2376</v>
      </c>
      <c r="C32" s="137">
        <v>50</v>
      </c>
      <c r="D32" s="188">
        <v>51.884199999999986</v>
      </c>
      <c r="E32" s="188">
        <v>1127.8002200000001</v>
      </c>
      <c r="F32" s="139">
        <f t="shared" si="0"/>
        <v>21.73687211135568</v>
      </c>
      <c r="G32" s="3"/>
    </row>
    <row r="33" spans="1:7" ht="12.6" customHeight="1">
      <c r="A33" s="52" t="s">
        <v>476</v>
      </c>
      <c r="B33" s="13" t="s">
        <v>2377</v>
      </c>
      <c r="C33" s="137">
        <v>240</v>
      </c>
      <c r="D33" s="188">
        <v>1125.0288999999993</v>
      </c>
      <c r="E33" s="188">
        <v>5509.3751800000018</v>
      </c>
      <c r="F33" s="139">
        <f t="shared" si="0"/>
        <v>4.8970965812522724</v>
      </c>
      <c r="G33" s="3"/>
    </row>
    <row r="34" spans="1:7" ht="12.6" customHeight="1">
      <c r="A34" s="52" t="s">
        <v>477</v>
      </c>
      <c r="B34" s="13" t="s">
        <v>2378</v>
      </c>
      <c r="C34" s="137">
        <v>143</v>
      </c>
      <c r="D34" s="188">
        <v>207.61982000000006</v>
      </c>
      <c r="E34" s="188">
        <v>2179.3967610999998</v>
      </c>
      <c r="F34" s="139">
        <f t="shared" si="0"/>
        <v>10.49705544056439</v>
      </c>
      <c r="G34" s="3"/>
    </row>
    <row r="35" spans="1:7" ht="12.6" customHeight="1">
      <c r="A35" s="52" t="s">
        <v>478</v>
      </c>
      <c r="B35" s="13" t="s">
        <v>2379</v>
      </c>
      <c r="C35" s="137">
        <v>24</v>
      </c>
      <c r="D35" s="188">
        <v>12.579000000000001</v>
      </c>
      <c r="E35" s="188">
        <v>71.532150000000016</v>
      </c>
      <c r="F35" s="139">
        <f t="shared" si="0"/>
        <v>5.6866324827092782</v>
      </c>
      <c r="G35" s="3"/>
    </row>
    <row r="36" spans="1:7" ht="12.6" customHeight="1">
      <c r="A36" s="52" t="s">
        <v>479</v>
      </c>
      <c r="B36" s="13" t="s">
        <v>2380</v>
      </c>
      <c r="C36" s="137">
        <v>364</v>
      </c>
      <c r="D36" s="188">
        <v>408.29369999999977</v>
      </c>
      <c r="E36" s="188">
        <v>3387.8256109999993</v>
      </c>
      <c r="F36" s="139">
        <f t="shared" si="0"/>
        <v>8.2975211496038295</v>
      </c>
      <c r="G36" s="3"/>
    </row>
    <row r="37" spans="1:7" ht="12.6" customHeight="1">
      <c r="A37" s="52" t="s">
        <v>480</v>
      </c>
      <c r="B37" s="13" t="s">
        <v>2381</v>
      </c>
      <c r="C37" s="137">
        <v>47</v>
      </c>
      <c r="D37" s="188">
        <v>474.12059999999997</v>
      </c>
      <c r="E37" s="188">
        <v>695.43055500000003</v>
      </c>
      <c r="F37" s="139">
        <f t="shared" si="0"/>
        <v>1.4667798762593316</v>
      </c>
      <c r="G37" s="3"/>
    </row>
    <row r="38" spans="1:7" ht="12.6" customHeight="1">
      <c r="A38" s="52" t="s">
        <v>1640</v>
      </c>
      <c r="B38" s="13" t="s">
        <v>2382</v>
      </c>
      <c r="C38" s="137">
        <v>53</v>
      </c>
      <c r="D38" s="188">
        <v>239338.29519999999</v>
      </c>
      <c r="E38" s="188">
        <v>1162057.344884</v>
      </c>
      <c r="F38" s="139">
        <f t="shared" si="0"/>
        <v>4.8552921458429443</v>
      </c>
      <c r="G38" s="3"/>
    </row>
    <row r="39" spans="1:7" ht="12.6" customHeight="1">
      <c r="A39" s="52" t="s">
        <v>1641</v>
      </c>
      <c r="B39" s="13" t="s">
        <v>2383</v>
      </c>
      <c r="C39" s="137">
        <v>5</v>
      </c>
      <c r="D39" s="188">
        <v>1282.509</v>
      </c>
      <c r="E39" s="188">
        <v>1492.9906560000002</v>
      </c>
      <c r="F39" s="139">
        <f t="shared" si="0"/>
        <v>1.1641170985934604</v>
      </c>
      <c r="G39" s="3"/>
    </row>
    <row r="40" spans="1:7" ht="12.6" customHeight="1">
      <c r="A40" s="52" t="s">
        <v>1642</v>
      </c>
      <c r="B40" s="13" t="s">
        <v>2384</v>
      </c>
      <c r="C40" s="137">
        <v>3</v>
      </c>
      <c r="D40" s="188">
        <v>41.908999999999999</v>
      </c>
      <c r="E40" s="188">
        <v>66.560400000000001</v>
      </c>
      <c r="F40" s="139">
        <f t="shared" si="0"/>
        <v>1.588212555775609</v>
      </c>
      <c r="G40" s="3"/>
    </row>
    <row r="41" spans="1:7" ht="12.6" customHeight="1">
      <c r="A41" s="52" t="s">
        <v>5956</v>
      </c>
      <c r="B41" s="13" t="s">
        <v>2385</v>
      </c>
      <c r="C41" s="137">
        <v>1773</v>
      </c>
      <c r="D41" s="188">
        <v>44589.240020000048</v>
      </c>
      <c r="E41" s="188">
        <v>501564.61266979907</v>
      </c>
      <c r="F41" s="139">
        <f t="shared" si="0"/>
        <v>11.248557105813585</v>
      </c>
      <c r="G41" s="3"/>
    </row>
    <row r="42" spans="1:7" ht="12.6" customHeight="1">
      <c r="A42" s="52" t="s">
        <v>5957</v>
      </c>
      <c r="B42" s="13" t="s">
        <v>2386</v>
      </c>
      <c r="C42" s="137">
        <v>1</v>
      </c>
      <c r="D42" s="188">
        <v>57.276000000000003</v>
      </c>
      <c r="E42" s="188">
        <v>0</v>
      </c>
      <c r="F42" s="139">
        <f t="shared" si="0"/>
        <v>0</v>
      </c>
      <c r="G42" s="3"/>
    </row>
    <row r="43" spans="1:7" ht="12.6" customHeight="1">
      <c r="A43" s="52" t="s">
        <v>5958</v>
      </c>
      <c r="B43" s="13" t="s">
        <v>2387</v>
      </c>
      <c r="C43" s="137">
        <v>0</v>
      </c>
      <c r="D43" s="188">
        <v>0</v>
      </c>
      <c r="E43" s="188">
        <v>0</v>
      </c>
      <c r="F43" s="139" t="str">
        <f t="shared" si="0"/>
        <v xml:space="preserve">            －</v>
      </c>
      <c r="G43" s="3"/>
    </row>
    <row r="44" spans="1:7" ht="12.6" customHeight="1">
      <c r="A44" s="52" t="s">
        <v>5959</v>
      </c>
      <c r="B44" s="13" t="s">
        <v>2388</v>
      </c>
      <c r="C44" s="137">
        <v>3</v>
      </c>
      <c r="D44" s="188">
        <v>0.55599999999999994</v>
      </c>
      <c r="E44" s="188">
        <v>10.726699999999999</v>
      </c>
      <c r="F44" s="139">
        <f t="shared" si="0"/>
        <v>19.292625899280576</v>
      </c>
      <c r="G44" s="3"/>
    </row>
    <row r="45" spans="1:7" ht="12.6" customHeight="1">
      <c r="A45" s="52" t="s">
        <v>5960</v>
      </c>
      <c r="B45" s="13" t="s">
        <v>2389</v>
      </c>
      <c r="C45" s="137">
        <v>0</v>
      </c>
      <c r="D45" s="188">
        <v>0</v>
      </c>
      <c r="E45" s="188">
        <v>0</v>
      </c>
      <c r="F45" s="139" t="str">
        <f t="shared" si="0"/>
        <v xml:space="preserve">            －</v>
      </c>
      <c r="G45" s="3"/>
    </row>
    <row r="46" spans="1:7" ht="12.6" customHeight="1">
      <c r="A46" s="52" t="s">
        <v>5961</v>
      </c>
      <c r="B46" s="13" t="s">
        <v>2390</v>
      </c>
      <c r="C46" s="137">
        <v>2</v>
      </c>
      <c r="D46" s="188">
        <v>3.4000000000000002E-2</v>
      </c>
      <c r="E46" s="188">
        <v>0.62119999999999997</v>
      </c>
      <c r="F46" s="139">
        <f t="shared" si="0"/>
        <v>18.270588235294117</v>
      </c>
      <c r="G46" s="3"/>
    </row>
    <row r="47" spans="1:7" ht="12.6" customHeight="1">
      <c r="A47" s="52" t="s">
        <v>1077</v>
      </c>
      <c r="B47" s="13" t="s">
        <v>2391</v>
      </c>
      <c r="C47" s="137">
        <v>19</v>
      </c>
      <c r="D47" s="188">
        <v>2.2039</v>
      </c>
      <c r="E47" s="188">
        <v>14.404401999999997</v>
      </c>
      <c r="F47" s="139">
        <f t="shared" si="0"/>
        <v>6.5358691410681056</v>
      </c>
      <c r="G47" s="3"/>
    </row>
    <row r="48" spans="1:7" ht="12.6" customHeight="1">
      <c r="A48" s="52" t="s">
        <v>1078</v>
      </c>
      <c r="B48" s="13" t="s">
        <v>2392</v>
      </c>
      <c r="C48" s="137">
        <v>1</v>
      </c>
      <c r="D48" s="188">
        <v>6.7500000000000004E-2</v>
      </c>
      <c r="E48" s="188">
        <v>0.44550000000000001</v>
      </c>
      <c r="F48" s="139">
        <f t="shared" si="0"/>
        <v>6.6</v>
      </c>
      <c r="G48" s="3"/>
    </row>
    <row r="49" spans="1:7" ht="12.6" customHeight="1">
      <c r="A49" s="52" t="s">
        <v>1079</v>
      </c>
      <c r="B49" s="13" t="s">
        <v>2393</v>
      </c>
      <c r="C49" s="137">
        <v>9</v>
      </c>
      <c r="D49" s="188">
        <v>0.46162999999999998</v>
      </c>
      <c r="E49" s="188">
        <v>9.8744250000000005</v>
      </c>
      <c r="F49" s="139">
        <f t="shared" si="0"/>
        <v>21.390345081558827</v>
      </c>
      <c r="G49" s="3"/>
    </row>
    <row r="50" spans="1:7" ht="12.6" customHeight="1">
      <c r="A50" s="52" t="s">
        <v>1080</v>
      </c>
      <c r="B50" s="13" t="s">
        <v>2394</v>
      </c>
      <c r="C50" s="137">
        <v>0</v>
      </c>
      <c r="D50" s="188">
        <v>0</v>
      </c>
      <c r="E50" s="188">
        <v>0</v>
      </c>
      <c r="F50" s="139" t="str">
        <f t="shared" si="0"/>
        <v xml:space="preserve">            －</v>
      </c>
      <c r="G50" s="3"/>
    </row>
    <row r="51" spans="1:7" ht="12.6" customHeight="1">
      <c r="A51" s="52" t="s">
        <v>1081</v>
      </c>
      <c r="B51" s="13" t="s">
        <v>2395</v>
      </c>
      <c r="C51" s="137">
        <v>1</v>
      </c>
      <c r="D51" s="188">
        <v>1.111</v>
      </c>
      <c r="E51" s="188">
        <v>10.776699999999998</v>
      </c>
      <c r="F51" s="139">
        <f t="shared" si="0"/>
        <v>9.6999999999999993</v>
      </c>
      <c r="G51" s="3"/>
    </row>
    <row r="52" spans="1:7" ht="12.6" customHeight="1">
      <c r="A52" s="52" t="s">
        <v>1082</v>
      </c>
      <c r="B52" s="13" t="s">
        <v>2396</v>
      </c>
      <c r="C52" s="137">
        <v>10</v>
      </c>
      <c r="D52" s="188">
        <v>1.3505</v>
      </c>
      <c r="E52" s="188">
        <v>8.7421500000000005</v>
      </c>
      <c r="F52" s="139">
        <f t="shared" si="0"/>
        <v>6.4732691595705294</v>
      </c>
      <c r="G52" s="3"/>
    </row>
    <row r="53" spans="1:7" ht="12.6" customHeight="1">
      <c r="A53" s="52" t="s">
        <v>1083</v>
      </c>
      <c r="B53" s="13" t="s">
        <v>2397</v>
      </c>
      <c r="C53" s="137">
        <v>76</v>
      </c>
      <c r="D53" s="188">
        <v>6.6504500000000002</v>
      </c>
      <c r="E53" s="188">
        <v>101.943681</v>
      </c>
      <c r="F53" s="139">
        <f t="shared" si="0"/>
        <v>15.328839552210752</v>
      </c>
      <c r="G53" s="3"/>
    </row>
    <row r="54" spans="1:7" ht="12.6" customHeight="1">
      <c r="A54" s="52" t="s">
        <v>1084</v>
      </c>
      <c r="B54" s="13" t="s">
        <v>2398</v>
      </c>
      <c r="C54" s="137">
        <v>0</v>
      </c>
      <c r="D54" s="188">
        <v>0</v>
      </c>
      <c r="E54" s="188">
        <v>0</v>
      </c>
      <c r="F54" s="139" t="str">
        <f t="shared" si="0"/>
        <v xml:space="preserve">            －</v>
      </c>
      <c r="G54" s="3"/>
    </row>
    <row r="55" spans="1:7" ht="12.6" customHeight="1">
      <c r="A55" s="52" t="s">
        <v>1085</v>
      </c>
      <c r="B55" s="13" t="s">
        <v>2399</v>
      </c>
      <c r="C55" s="137">
        <v>10</v>
      </c>
      <c r="D55" s="188">
        <v>2.47593</v>
      </c>
      <c r="E55" s="188">
        <v>13.379381</v>
      </c>
      <c r="F55" s="139">
        <f t="shared" si="0"/>
        <v>5.4037799937801152</v>
      </c>
      <c r="G55" s="3"/>
    </row>
    <row r="56" spans="1:7" ht="12.6" customHeight="1">
      <c r="A56" s="52" t="s">
        <v>1086</v>
      </c>
      <c r="B56" s="13" t="s">
        <v>2400</v>
      </c>
      <c r="C56" s="137">
        <v>2</v>
      </c>
      <c r="D56" s="188">
        <v>0.252</v>
      </c>
      <c r="E56" s="188">
        <v>0.85559999999999992</v>
      </c>
      <c r="F56" s="139">
        <f t="shared" si="0"/>
        <v>3.3952380952380947</v>
      </c>
      <c r="G56" s="3"/>
    </row>
    <row r="57" spans="1:7" ht="12.6" customHeight="1">
      <c r="A57" s="52" t="s">
        <v>1087</v>
      </c>
      <c r="B57" s="13" t="s">
        <v>2401</v>
      </c>
      <c r="C57" s="137">
        <v>16</v>
      </c>
      <c r="D57" s="188">
        <v>7.4639999999999995</v>
      </c>
      <c r="E57" s="188">
        <v>83.716300000000004</v>
      </c>
      <c r="F57" s="139">
        <f t="shared" si="0"/>
        <v>11.216010182207933</v>
      </c>
      <c r="G57" s="3"/>
    </row>
    <row r="58" spans="1:7" ht="12.6" customHeight="1">
      <c r="A58" s="52" t="s">
        <v>2409</v>
      </c>
      <c r="B58" s="13" t="s">
        <v>2402</v>
      </c>
      <c r="C58" s="137">
        <v>4</v>
      </c>
      <c r="D58" s="188">
        <v>0.54400000000000004</v>
      </c>
      <c r="E58" s="188">
        <v>0.87680000000000002</v>
      </c>
      <c r="F58" s="139">
        <f t="shared" si="0"/>
        <v>1.6117647058823528</v>
      </c>
      <c r="G58" s="3"/>
    </row>
    <row r="59" spans="1:7" ht="12.6" customHeight="1">
      <c r="A59" s="52" t="s">
        <v>2410</v>
      </c>
      <c r="B59" s="13" t="s">
        <v>2403</v>
      </c>
      <c r="C59" s="137">
        <v>3</v>
      </c>
      <c r="D59" s="188">
        <v>6.7400000000000002E-2</v>
      </c>
      <c r="E59" s="188">
        <v>1.476</v>
      </c>
      <c r="F59" s="139">
        <f t="shared" si="0"/>
        <v>21.899109792284865</v>
      </c>
      <c r="G59" s="3"/>
    </row>
    <row r="60" spans="1:7" ht="12.6" customHeight="1">
      <c r="A60" s="52" t="s">
        <v>2411</v>
      </c>
      <c r="B60" s="13" t="s">
        <v>2404</v>
      </c>
      <c r="C60" s="137">
        <v>5</v>
      </c>
      <c r="D60" s="188">
        <v>0.317</v>
      </c>
      <c r="E60" s="188">
        <v>2.5673999999999992</v>
      </c>
      <c r="F60" s="139">
        <f t="shared" si="0"/>
        <v>8.0990536277602505</v>
      </c>
      <c r="G60" s="3"/>
    </row>
    <row r="61" spans="1:7" ht="12.6" customHeight="1">
      <c r="A61" s="52" t="s">
        <v>2412</v>
      </c>
      <c r="B61" s="13" t="s">
        <v>2405</v>
      </c>
      <c r="C61" s="137">
        <v>214</v>
      </c>
      <c r="D61" s="188">
        <v>30.809340000000002</v>
      </c>
      <c r="E61" s="188">
        <v>318.4715594000001</v>
      </c>
      <c r="F61" s="139">
        <f t="shared" si="0"/>
        <v>10.336851078276915</v>
      </c>
      <c r="G61" s="3"/>
    </row>
    <row r="62" spans="1:7" ht="12.6" customHeight="1">
      <c r="A62" s="52" t="s">
        <v>2413</v>
      </c>
      <c r="B62" s="13" t="s">
        <v>2406</v>
      </c>
      <c r="C62" s="137">
        <v>2</v>
      </c>
      <c r="D62" s="188">
        <v>8.8999999999999996E-2</v>
      </c>
      <c r="E62" s="188">
        <v>1.1980999999999999</v>
      </c>
      <c r="F62" s="139">
        <f t="shared" si="0"/>
        <v>13.461797752808989</v>
      </c>
      <c r="G62" s="3"/>
    </row>
    <row r="63" spans="1:7" ht="12.6" customHeight="1">
      <c r="A63" s="52" t="s">
        <v>2414</v>
      </c>
      <c r="B63" s="13" t="s">
        <v>2407</v>
      </c>
      <c r="C63" s="137">
        <v>16</v>
      </c>
      <c r="D63" s="188">
        <v>1.0779999999999998</v>
      </c>
      <c r="E63" s="188">
        <v>7.0940399999999988</v>
      </c>
      <c r="F63" s="139">
        <f t="shared" si="0"/>
        <v>6.5807421150278289</v>
      </c>
      <c r="G63" s="3"/>
    </row>
    <row r="64" spans="1:7" ht="12.6" customHeight="1">
      <c r="A64" s="52" t="s">
        <v>2415</v>
      </c>
      <c r="B64" s="13" t="s">
        <v>2408</v>
      </c>
      <c r="C64" s="137">
        <v>2</v>
      </c>
      <c r="D64" s="188">
        <v>8.7870000000000004E-2</v>
      </c>
      <c r="E64" s="188">
        <v>3.979006</v>
      </c>
      <c r="F64" s="139">
        <f t="shared" si="0"/>
        <v>45.282872425173551</v>
      </c>
      <c r="G64" s="3"/>
    </row>
    <row r="65" spans="1:7" ht="12.6" customHeight="1">
      <c r="A65" s="52" t="s">
        <v>2416</v>
      </c>
      <c r="B65" s="13" t="s">
        <v>1760</v>
      </c>
      <c r="C65" s="137">
        <v>10</v>
      </c>
      <c r="D65" s="188">
        <v>1.3079999999999998</v>
      </c>
      <c r="E65" s="188">
        <v>11.260964000000001</v>
      </c>
      <c r="F65" s="139">
        <f t="shared" si="0"/>
        <v>8.6092996941896054</v>
      </c>
      <c r="G65" s="3"/>
    </row>
    <row r="66" spans="1:7" ht="12.6" customHeight="1">
      <c r="A66" s="52" t="s">
        <v>2417</v>
      </c>
      <c r="B66" s="13" t="s">
        <v>1761</v>
      </c>
      <c r="C66" s="137">
        <v>0</v>
      </c>
      <c r="D66" s="188">
        <v>0</v>
      </c>
      <c r="E66" s="188">
        <v>0</v>
      </c>
      <c r="F66" s="139" t="str">
        <f t="shared" si="0"/>
        <v xml:space="preserve">            －</v>
      </c>
      <c r="G66" s="3"/>
    </row>
    <row r="67" spans="1:7" ht="12.6" customHeight="1">
      <c r="A67" s="52" t="s">
        <v>2418</v>
      </c>
      <c r="B67" s="13" t="s">
        <v>1762</v>
      </c>
      <c r="C67" s="137">
        <v>0</v>
      </c>
      <c r="D67" s="188">
        <v>0</v>
      </c>
      <c r="E67" s="188">
        <v>0</v>
      </c>
      <c r="F67" s="139" t="str">
        <f t="shared" si="0"/>
        <v xml:space="preserve">            －</v>
      </c>
      <c r="G67" s="3"/>
    </row>
    <row r="68" spans="1:7" ht="12.6" customHeight="1">
      <c r="A68" s="52" t="s">
        <v>2419</v>
      </c>
      <c r="B68" s="13" t="s">
        <v>1763</v>
      </c>
      <c r="C68" s="137">
        <v>2</v>
      </c>
      <c r="D68" s="188">
        <v>0.10200000000000001</v>
      </c>
      <c r="E68" s="188">
        <v>1.5732000000000002</v>
      </c>
      <c r="F68" s="139">
        <f t="shared" si="0"/>
        <v>15.423529411764706</v>
      </c>
      <c r="G68" s="3"/>
    </row>
    <row r="69" spans="1:7" ht="12.6" customHeight="1">
      <c r="A69" s="52" t="s">
        <v>2420</v>
      </c>
      <c r="B69" s="13" t="s">
        <v>1764</v>
      </c>
      <c r="C69" s="137">
        <v>0</v>
      </c>
      <c r="D69" s="188">
        <v>0</v>
      </c>
      <c r="E69" s="188">
        <v>0</v>
      </c>
      <c r="F69" s="139" t="str">
        <f t="shared" si="0"/>
        <v xml:space="preserve">            －</v>
      </c>
      <c r="G69" s="3"/>
    </row>
    <row r="70" spans="1:7" ht="12.6" customHeight="1">
      <c r="A70" s="52" t="s">
        <v>2421</v>
      </c>
      <c r="B70" s="13" t="s">
        <v>1765</v>
      </c>
      <c r="C70" s="137">
        <v>0</v>
      </c>
      <c r="D70" s="188">
        <v>0</v>
      </c>
      <c r="E70" s="188">
        <v>0</v>
      </c>
      <c r="F70" s="139" t="str">
        <f t="shared" ref="F70:F106" si="1">IF(C70=0,"            －",E70/D70)</f>
        <v xml:space="preserve">            －</v>
      </c>
      <c r="G70" s="3"/>
    </row>
    <row r="71" spans="1:7" ht="12.6" customHeight="1">
      <c r="A71" s="52" t="s">
        <v>2422</v>
      </c>
      <c r="B71" s="13" t="s">
        <v>1766</v>
      </c>
      <c r="C71" s="137">
        <v>0</v>
      </c>
      <c r="D71" s="188">
        <v>0</v>
      </c>
      <c r="E71" s="188">
        <v>0</v>
      </c>
      <c r="F71" s="139" t="str">
        <f t="shared" si="1"/>
        <v xml:space="preserve">            －</v>
      </c>
      <c r="G71" s="3"/>
    </row>
    <row r="72" spans="1:7" ht="12.6" customHeight="1">
      <c r="A72" s="52" t="s">
        <v>2423</v>
      </c>
      <c r="B72" s="13" t="s">
        <v>1767</v>
      </c>
      <c r="C72" s="137">
        <v>0</v>
      </c>
      <c r="D72" s="188">
        <v>0</v>
      </c>
      <c r="E72" s="188">
        <v>0</v>
      </c>
      <c r="F72" s="139" t="str">
        <f t="shared" si="1"/>
        <v xml:space="preserve">            －</v>
      </c>
      <c r="G72" s="3"/>
    </row>
    <row r="73" spans="1:7" ht="12.6" customHeight="1">
      <c r="A73" s="52" t="s">
        <v>2424</v>
      </c>
      <c r="B73" s="13" t="s">
        <v>1768</v>
      </c>
      <c r="C73" s="137">
        <v>6</v>
      </c>
      <c r="D73" s="188">
        <v>1.1656999999999997</v>
      </c>
      <c r="E73" s="188">
        <v>12.453440000000001</v>
      </c>
      <c r="F73" s="139">
        <f t="shared" si="1"/>
        <v>10.683228961139232</v>
      </c>
      <c r="G73" s="3"/>
    </row>
    <row r="74" spans="1:7" ht="12.6" customHeight="1">
      <c r="A74" s="52" t="s">
        <v>2425</v>
      </c>
      <c r="B74" s="13" t="s">
        <v>1769</v>
      </c>
      <c r="C74" s="137">
        <v>44</v>
      </c>
      <c r="D74" s="188">
        <v>8.6383399999999995</v>
      </c>
      <c r="E74" s="188">
        <v>84.90325399999999</v>
      </c>
      <c r="F74" s="139">
        <f t="shared" si="1"/>
        <v>9.8286538848899205</v>
      </c>
      <c r="G74" s="3"/>
    </row>
    <row r="75" spans="1:7" ht="12.6" customHeight="1">
      <c r="A75" s="52" t="s">
        <v>2426</v>
      </c>
      <c r="B75" s="13" t="s">
        <v>1770</v>
      </c>
      <c r="C75" s="137">
        <v>3</v>
      </c>
      <c r="D75" s="188">
        <v>0.15626000000000001</v>
      </c>
      <c r="E75" s="188">
        <v>0.85373140000000003</v>
      </c>
      <c r="F75" s="139">
        <f t="shared" si="1"/>
        <v>5.4635312939971836</v>
      </c>
      <c r="G75" s="3"/>
    </row>
    <row r="76" spans="1:7" ht="12.6" customHeight="1">
      <c r="A76" s="52" t="s">
        <v>2427</v>
      </c>
      <c r="B76" s="13" t="s">
        <v>1771</v>
      </c>
      <c r="C76" s="137">
        <v>143</v>
      </c>
      <c r="D76" s="188">
        <v>95.460409999999996</v>
      </c>
      <c r="E76" s="188">
        <v>185.85603080000001</v>
      </c>
      <c r="F76" s="139">
        <f t="shared" si="1"/>
        <v>1.9469435633054584</v>
      </c>
      <c r="G76" s="3"/>
    </row>
    <row r="77" spans="1:7" ht="12.6" customHeight="1">
      <c r="A77" s="52" t="s">
        <v>2428</v>
      </c>
      <c r="B77" s="13" t="s">
        <v>1772</v>
      </c>
      <c r="C77" s="137">
        <v>9</v>
      </c>
      <c r="D77" s="188">
        <v>2.1076999999999999</v>
      </c>
      <c r="E77" s="188">
        <v>15.79646</v>
      </c>
      <c r="F77" s="139">
        <f t="shared" si="1"/>
        <v>7.4946434502063859</v>
      </c>
      <c r="G77" s="3"/>
    </row>
    <row r="78" spans="1:7" ht="12.6" customHeight="1">
      <c r="A78" s="52" t="s">
        <v>1663</v>
      </c>
      <c r="B78" s="13" t="s">
        <v>1773</v>
      </c>
      <c r="C78" s="137">
        <v>0</v>
      </c>
      <c r="D78" s="188">
        <v>0</v>
      </c>
      <c r="E78" s="188">
        <v>0</v>
      </c>
      <c r="F78" s="139" t="str">
        <f t="shared" si="1"/>
        <v xml:space="preserve">            －</v>
      </c>
      <c r="G78" s="3"/>
    </row>
    <row r="79" spans="1:7" ht="12.6" customHeight="1">
      <c r="A79" s="52" t="s">
        <v>1664</v>
      </c>
      <c r="B79" s="13" t="s">
        <v>1774</v>
      </c>
      <c r="C79" s="137">
        <v>88</v>
      </c>
      <c r="D79" s="188">
        <v>1.7117260000000003</v>
      </c>
      <c r="E79" s="188">
        <v>12.616933199999993</v>
      </c>
      <c r="F79" s="139">
        <f t="shared" si="1"/>
        <v>7.3708836577816719</v>
      </c>
      <c r="G79" s="3"/>
    </row>
    <row r="80" spans="1:7" ht="12.6" customHeight="1">
      <c r="A80" s="52" t="s">
        <v>1665</v>
      </c>
      <c r="B80" s="13" t="s">
        <v>1775</v>
      </c>
      <c r="C80" s="137">
        <v>402</v>
      </c>
      <c r="D80" s="188">
        <v>168.07623999999998</v>
      </c>
      <c r="E80" s="188">
        <v>1258.2656874999989</v>
      </c>
      <c r="F80" s="139">
        <f t="shared" si="1"/>
        <v>7.4862793664351308</v>
      </c>
      <c r="G80" s="3"/>
    </row>
    <row r="81" spans="1:7" ht="12.6" customHeight="1">
      <c r="A81" s="52" t="s">
        <v>1666</v>
      </c>
      <c r="B81" s="13" t="s">
        <v>1776</v>
      </c>
      <c r="C81" s="137">
        <v>74</v>
      </c>
      <c r="D81" s="188">
        <v>6.1364899999999984</v>
      </c>
      <c r="E81" s="188">
        <v>90.54911838999999</v>
      </c>
      <c r="F81" s="139">
        <f t="shared" si="1"/>
        <v>14.755848765336538</v>
      </c>
      <c r="G81" s="3"/>
    </row>
    <row r="82" spans="1:7" ht="12.6" customHeight="1">
      <c r="A82" s="52" t="s">
        <v>1667</v>
      </c>
      <c r="B82" s="13" t="s">
        <v>1777</v>
      </c>
      <c r="C82" s="137">
        <v>87</v>
      </c>
      <c r="D82" s="188">
        <v>7.3118279999999984</v>
      </c>
      <c r="E82" s="188">
        <v>47.602563799999984</v>
      </c>
      <c r="F82" s="139">
        <f t="shared" si="1"/>
        <v>6.5103505990567605</v>
      </c>
      <c r="G82" s="3"/>
    </row>
    <row r="83" spans="1:7" ht="12.6" customHeight="1">
      <c r="A83" s="52" t="s">
        <v>1668</v>
      </c>
      <c r="B83" s="13" t="s">
        <v>1778</v>
      </c>
      <c r="C83" s="137">
        <v>176</v>
      </c>
      <c r="D83" s="188">
        <v>40.21</v>
      </c>
      <c r="E83" s="188">
        <v>169.81148499999986</v>
      </c>
      <c r="F83" s="139">
        <f t="shared" si="1"/>
        <v>4.2231157672220805</v>
      </c>
      <c r="G83" s="3"/>
    </row>
    <row r="84" spans="1:7" ht="12.6" customHeight="1">
      <c r="A84" s="52" t="s">
        <v>1669</v>
      </c>
      <c r="B84" s="13" t="s">
        <v>1779</v>
      </c>
      <c r="C84" s="137">
        <v>14</v>
      </c>
      <c r="D84" s="188">
        <v>1.5326</v>
      </c>
      <c r="E84" s="188">
        <v>20.465870000000006</v>
      </c>
      <c r="F84" s="139">
        <f t="shared" si="1"/>
        <v>13.353693070598986</v>
      </c>
      <c r="G84" s="3"/>
    </row>
    <row r="85" spans="1:7" ht="12.6" customHeight="1">
      <c r="A85" s="52" t="s">
        <v>1670</v>
      </c>
      <c r="B85" s="13" t="s">
        <v>1780</v>
      </c>
      <c r="C85" s="137">
        <v>368</v>
      </c>
      <c r="D85" s="188">
        <v>139.20558999999986</v>
      </c>
      <c r="E85" s="188">
        <v>1299.1988334999996</v>
      </c>
      <c r="F85" s="139">
        <f t="shared" si="1"/>
        <v>9.3329501602629676</v>
      </c>
      <c r="G85" s="3"/>
    </row>
    <row r="86" spans="1:7" ht="12.6" customHeight="1">
      <c r="A86" s="52" t="s">
        <v>1671</v>
      </c>
      <c r="B86" s="13" t="s">
        <v>1781</v>
      </c>
      <c r="C86" s="137">
        <v>242</v>
      </c>
      <c r="D86" s="188">
        <v>25.438969999999987</v>
      </c>
      <c r="E86" s="188">
        <v>427.21101010000012</v>
      </c>
      <c r="F86" s="139">
        <f t="shared" si="1"/>
        <v>16.793565545303146</v>
      </c>
      <c r="G86" s="3"/>
    </row>
    <row r="87" spans="1:7" ht="12.6" customHeight="1">
      <c r="A87" s="52" t="s">
        <v>1672</v>
      </c>
      <c r="B87" s="13" t="s">
        <v>1782</v>
      </c>
      <c r="C87" s="137">
        <v>82</v>
      </c>
      <c r="D87" s="188">
        <v>20.920009999999998</v>
      </c>
      <c r="E87" s="188">
        <v>123.18515299999997</v>
      </c>
      <c r="F87" s="139">
        <f t="shared" si="1"/>
        <v>5.8883888200818255</v>
      </c>
      <c r="G87" s="3"/>
    </row>
    <row r="88" spans="1:7" ht="12.6" customHeight="1">
      <c r="A88" s="52" t="s">
        <v>1673</v>
      </c>
      <c r="B88" s="13" t="s">
        <v>1783</v>
      </c>
      <c r="C88" s="137">
        <v>506</v>
      </c>
      <c r="D88" s="188">
        <v>113.70930999999999</v>
      </c>
      <c r="E88" s="188">
        <v>933.59497655999928</v>
      </c>
      <c r="F88" s="139">
        <f t="shared" si="1"/>
        <v>8.210365330332225</v>
      </c>
      <c r="G88" s="3"/>
    </row>
    <row r="89" spans="1:7" ht="12.6" customHeight="1">
      <c r="A89" s="52" t="s">
        <v>1674</v>
      </c>
      <c r="B89" s="13" t="s">
        <v>1784</v>
      </c>
      <c r="C89" s="137">
        <v>22</v>
      </c>
      <c r="D89" s="188">
        <v>1.2540399999999998</v>
      </c>
      <c r="E89" s="188">
        <v>10.758844999999997</v>
      </c>
      <c r="F89" s="139">
        <f t="shared" si="1"/>
        <v>8.5793475487225273</v>
      </c>
      <c r="G89" s="3"/>
    </row>
    <row r="90" spans="1:7" ht="12.6" customHeight="1">
      <c r="A90" s="52" t="s">
        <v>1675</v>
      </c>
      <c r="B90" s="13" t="s">
        <v>1785</v>
      </c>
      <c r="C90" s="137">
        <v>142</v>
      </c>
      <c r="D90" s="188">
        <v>60.505770000000012</v>
      </c>
      <c r="E90" s="188">
        <v>421.3252109999998</v>
      </c>
      <c r="F90" s="139">
        <f t="shared" si="1"/>
        <v>6.9633889627385903</v>
      </c>
      <c r="G90" s="3"/>
    </row>
    <row r="91" spans="1:7" ht="12.6" customHeight="1">
      <c r="A91" s="52" t="s">
        <v>1676</v>
      </c>
      <c r="B91" s="13" t="s">
        <v>1786</v>
      </c>
      <c r="C91" s="137">
        <v>1</v>
      </c>
      <c r="D91" s="188">
        <v>2.7899999999999998E-2</v>
      </c>
      <c r="E91" s="188">
        <v>0.11159999999999999</v>
      </c>
      <c r="F91" s="139">
        <f t="shared" si="1"/>
        <v>4</v>
      </c>
      <c r="G91" s="3"/>
    </row>
    <row r="92" spans="1:7" ht="12.6" customHeight="1">
      <c r="A92" s="52" t="s">
        <v>1677</v>
      </c>
      <c r="B92" s="13" t="s">
        <v>1787</v>
      </c>
      <c r="C92" s="137">
        <v>17</v>
      </c>
      <c r="D92" s="188">
        <v>9.6912599999999998</v>
      </c>
      <c r="E92" s="188">
        <v>88.866049999999973</v>
      </c>
      <c r="F92" s="139">
        <f t="shared" si="1"/>
        <v>9.1697106465000395</v>
      </c>
      <c r="G92" s="3"/>
    </row>
    <row r="93" spans="1:7" ht="12.6" customHeight="1">
      <c r="A93" s="52" t="s">
        <v>1678</v>
      </c>
      <c r="B93" s="13" t="s">
        <v>1788</v>
      </c>
      <c r="C93" s="137">
        <v>2810</v>
      </c>
      <c r="D93" s="188">
        <v>1236.2967947199991</v>
      </c>
      <c r="E93" s="188">
        <v>11760.915973025025</v>
      </c>
      <c r="F93" s="139">
        <f t="shared" si="1"/>
        <v>9.5130198697058663</v>
      </c>
      <c r="G93" s="3"/>
    </row>
    <row r="94" spans="1:7" ht="12.6" customHeight="1">
      <c r="A94" s="52" t="s">
        <v>1679</v>
      </c>
      <c r="B94" s="13" t="s">
        <v>1789</v>
      </c>
      <c r="C94" s="137">
        <v>2</v>
      </c>
      <c r="D94" s="188">
        <v>0.1128</v>
      </c>
      <c r="E94" s="188">
        <v>2.46976</v>
      </c>
      <c r="F94" s="139">
        <f t="shared" si="1"/>
        <v>21.895035460992908</v>
      </c>
      <c r="G94" s="3"/>
    </row>
    <row r="95" spans="1:7" ht="12.6" customHeight="1">
      <c r="A95" s="52" t="s">
        <v>1680</v>
      </c>
      <c r="B95" s="13" t="s">
        <v>1790</v>
      </c>
      <c r="C95" s="137">
        <v>0</v>
      </c>
      <c r="D95" s="188">
        <v>0</v>
      </c>
      <c r="E95" s="188">
        <v>0</v>
      </c>
      <c r="F95" s="139" t="str">
        <f t="shared" si="1"/>
        <v xml:space="preserve">            －</v>
      </c>
      <c r="G95" s="3"/>
    </row>
    <row r="96" spans="1:7" ht="12.6" customHeight="1">
      <c r="A96" s="52" t="s">
        <v>1681</v>
      </c>
      <c r="B96" s="13" t="s">
        <v>1791</v>
      </c>
      <c r="C96" s="137">
        <v>1</v>
      </c>
      <c r="D96" s="188">
        <v>8.8999999999999996E-2</v>
      </c>
      <c r="E96" s="188">
        <v>0.53400000000000003</v>
      </c>
      <c r="F96" s="139">
        <f t="shared" si="1"/>
        <v>6.0000000000000009</v>
      </c>
      <c r="G96" s="3"/>
    </row>
    <row r="97" spans="1:7" ht="12.6" customHeight="1">
      <c r="A97" s="52" t="s">
        <v>1682</v>
      </c>
      <c r="B97" s="13" t="s">
        <v>1792</v>
      </c>
      <c r="C97" s="137">
        <v>17</v>
      </c>
      <c r="D97" s="188">
        <v>2.2481600000000004</v>
      </c>
      <c r="E97" s="188">
        <v>16.9677188</v>
      </c>
      <c r="F97" s="139">
        <f t="shared" si="1"/>
        <v>7.5473804355561871</v>
      </c>
      <c r="G97" s="3"/>
    </row>
    <row r="98" spans="1:7" ht="12.6" customHeight="1">
      <c r="A98" s="52" t="s">
        <v>1683</v>
      </c>
      <c r="B98" s="13" t="s">
        <v>1793</v>
      </c>
      <c r="C98" s="137">
        <v>3</v>
      </c>
      <c r="D98" s="188">
        <v>0.215</v>
      </c>
      <c r="E98" s="188">
        <v>3.4026800000000001</v>
      </c>
      <c r="F98" s="139">
        <f t="shared" si="1"/>
        <v>15.826418604651163</v>
      </c>
      <c r="G98" s="3"/>
    </row>
    <row r="99" spans="1:7" ht="12.6" customHeight="1">
      <c r="A99" s="52" t="s">
        <v>1684</v>
      </c>
      <c r="B99" s="13" t="s">
        <v>1794</v>
      </c>
      <c r="C99" s="137">
        <v>18</v>
      </c>
      <c r="D99" s="188">
        <v>6.3685000000000009</v>
      </c>
      <c r="E99" s="188">
        <v>66.979254000000012</v>
      </c>
      <c r="F99" s="139">
        <f t="shared" si="1"/>
        <v>10.51727314124205</v>
      </c>
      <c r="G99" s="3"/>
    </row>
    <row r="100" spans="1:7" ht="12.6" customHeight="1">
      <c r="A100" s="52" t="s">
        <v>492</v>
      </c>
      <c r="B100" s="13" t="s">
        <v>1795</v>
      </c>
      <c r="C100" s="137">
        <v>78</v>
      </c>
      <c r="D100" s="188">
        <v>36.341970000000011</v>
      </c>
      <c r="E100" s="188">
        <v>582.10610800000018</v>
      </c>
      <c r="F100" s="139">
        <f t="shared" si="1"/>
        <v>16.017461574042354</v>
      </c>
      <c r="G100" s="3"/>
    </row>
    <row r="101" spans="1:7" ht="12.6" customHeight="1">
      <c r="A101" s="52" t="s">
        <v>493</v>
      </c>
      <c r="B101" s="13" t="s">
        <v>696</v>
      </c>
      <c r="C101" s="137">
        <v>0</v>
      </c>
      <c r="D101" s="188">
        <v>0</v>
      </c>
      <c r="E101" s="188">
        <v>0</v>
      </c>
      <c r="F101" s="139" t="str">
        <f t="shared" si="1"/>
        <v xml:space="preserve">            －</v>
      </c>
      <c r="G101" s="3"/>
    </row>
    <row r="102" spans="1:7" ht="12.6" customHeight="1">
      <c r="A102" s="52" t="s">
        <v>699</v>
      </c>
      <c r="B102" s="13" t="s">
        <v>697</v>
      </c>
      <c r="C102" s="137">
        <v>40</v>
      </c>
      <c r="D102" s="188">
        <v>11.210099999999997</v>
      </c>
      <c r="E102" s="188">
        <v>89.890650000000022</v>
      </c>
      <c r="F102" s="139">
        <f t="shared" si="1"/>
        <v>8.0187197259614145</v>
      </c>
      <c r="G102" s="3"/>
    </row>
    <row r="103" spans="1:7" ht="12.6" customHeight="1">
      <c r="A103" s="52" t="s">
        <v>700</v>
      </c>
      <c r="B103" s="13" t="s">
        <v>698</v>
      </c>
      <c r="C103" s="137">
        <v>165</v>
      </c>
      <c r="D103" s="188">
        <v>93.73882999999995</v>
      </c>
      <c r="E103" s="188">
        <v>933.1581709999997</v>
      </c>
      <c r="F103" s="139"/>
      <c r="G103" s="3"/>
    </row>
    <row r="104" spans="1:7" ht="12.6" customHeight="1">
      <c r="A104" s="52" t="s">
        <v>494</v>
      </c>
      <c r="B104" s="13" t="s">
        <v>2180</v>
      </c>
      <c r="C104" s="137">
        <v>1029</v>
      </c>
      <c r="D104" s="188">
        <v>254.45340999999988</v>
      </c>
      <c r="E104" s="188">
        <v>2927.2711630000022</v>
      </c>
      <c r="F104" s="139"/>
      <c r="G104" s="3"/>
    </row>
    <row r="105" spans="1:7" ht="12.6" customHeight="1">
      <c r="A105" s="52" t="s">
        <v>439</v>
      </c>
      <c r="B105" s="13" t="s">
        <v>4215</v>
      </c>
      <c r="C105" s="137">
        <v>7</v>
      </c>
      <c r="D105" s="188">
        <v>0.73519599999999996</v>
      </c>
      <c r="E105" s="188">
        <v>3.5473840000000001</v>
      </c>
      <c r="F105" s="139">
        <f t="shared" si="1"/>
        <v>4.8250860994891163</v>
      </c>
      <c r="G105" s="3"/>
    </row>
    <row r="106" spans="1:7" ht="12.6" customHeight="1">
      <c r="A106" s="52"/>
      <c r="B106" s="4" t="s">
        <v>499</v>
      </c>
      <c r="C106" s="138">
        <f>SUM(C6:C105)</f>
        <v>13323</v>
      </c>
      <c r="D106" s="179">
        <f>SUM(D6:D105)</f>
        <v>346457.47756372002</v>
      </c>
      <c r="E106" s="179">
        <f>SUM(E6:E105)</f>
        <v>1908942.6206385645</v>
      </c>
      <c r="F106" s="139">
        <f t="shared" si="1"/>
        <v>5.5098900853928727</v>
      </c>
      <c r="G106" s="8"/>
    </row>
    <row r="107" spans="1:7">
      <c r="A107" s="54"/>
      <c r="B107" s="9"/>
      <c r="C107" s="41"/>
      <c r="D107" s="46"/>
      <c r="E107" s="46"/>
      <c r="F107" s="41"/>
      <c r="G107" s="8"/>
    </row>
    <row r="108" spans="1:7">
      <c r="A108" s="54"/>
      <c r="B108" s="9"/>
      <c r="C108" s="41"/>
      <c r="D108" s="46"/>
      <c r="E108" s="46"/>
      <c r="F108" s="41"/>
      <c r="G108" s="3"/>
    </row>
    <row r="109" spans="1:7">
      <c r="A109" s="54"/>
      <c r="B109" s="9"/>
      <c r="C109" s="58"/>
      <c r="D109" s="46"/>
      <c r="E109" s="46"/>
      <c r="F109" s="41"/>
      <c r="G109" s="3"/>
    </row>
    <row r="110" spans="1:7">
      <c r="A110" s="54"/>
      <c r="B110" s="9"/>
      <c r="C110" s="41"/>
      <c r="D110" s="46"/>
      <c r="E110" s="46"/>
      <c r="F110" s="41"/>
      <c r="G110" s="3"/>
    </row>
    <row r="111" spans="1:7">
      <c r="A111" s="75"/>
      <c r="B111" s="8"/>
      <c r="C111" s="41"/>
      <c r="D111" s="46"/>
      <c r="E111" s="46"/>
      <c r="F111" s="41"/>
    </row>
    <row r="112" spans="1:7">
      <c r="A112" s="75"/>
      <c r="B112" s="8"/>
      <c r="C112" s="41"/>
      <c r="D112" s="46"/>
      <c r="E112" s="46"/>
      <c r="F112" s="41"/>
    </row>
    <row r="113" spans="1:6">
      <c r="A113" s="75"/>
      <c r="B113" s="8"/>
      <c r="C113" s="8"/>
      <c r="D113" s="80"/>
      <c r="E113" s="80"/>
      <c r="F113" s="8"/>
    </row>
    <row r="114" spans="1:6">
      <c r="A114" s="81"/>
      <c r="B114" s="82"/>
      <c r="C114" s="82"/>
      <c r="D114" s="84"/>
      <c r="E114" s="84"/>
      <c r="F114" s="82"/>
    </row>
    <row r="115" spans="1:6">
      <c r="A115" s="71"/>
      <c r="D115" s="109"/>
      <c r="E115" s="109"/>
    </row>
    <row r="116" spans="1:6">
      <c r="A116" s="71"/>
      <c r="D116" s="109"/>
      <c r="E116" s="109"/>
    </row>
    <row r="117" spans="1:6">
      <c r="A117" s="71"/>
      <c r="D117" s="109"/>
      <c r="E117" s="109"/>
    </row>
    <row r="118" spans="1:6">
      <c r="A118" s="71"/>
    </row>
    <row r="119" spans="1:6">
      <c r="C119" s="110"/>
      <c r="D119" s="110"/>
      <c r="E11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G11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2.75" style="37" customWidth="1"/>
    <col min="3" max="3" width="9" style="37"/>
    <col min="4" max="4" width="11.75" style="37" bestFit="1" customWidth="1"/>
    <col min="5" max="5" width="9.875" style="37" bestFit="1" customWidth="1"/>
    <col min="6" max="6" width="10.5" style="37" bestFit="1" customWidth="1"/>
    <col min="7" max="16384" width="9" style="37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2" customFormat="1">
      <c r="A3" s="130" t="s">
        <v>1583</v>
      </c>
      <c r="B3" s="9"/>
      <c r="D3" s="8"/>
      <c r="E3" s="8"/>
      <c r="F3" s="79"/>
      <c r="G3" s="8"/>
    </row>
    <row r="4" spans="1:7">
      <c r="A4" s="51"/>
      <c r="B4" s="2"/>
      <c r="D4" s="3"/>
      <c r="E4" s="3"/>
      <c r="F4" s="79" t="s">
        <v>2438</v>
      </c>
      <c r="G4" s="3"/>
    </row>
    <row r="5" spans="1:7" ht="12.6" customHeight="1">
      <c r="A5" s="204" t="s">
        <v>447</v>
      </c>
      <c r="B5" s="206"/>
      <c r="C5" s="146" t="s">
        <v>2845</v>
      </c>
      <c r="D5" s="146" t="s">
        <v>521</v>
      </c>
      <c r="E5" s="146" t="s">
        <v>2846</v>
      </c>
      <c r="F5" s="146" t="s">
        <v>560</v>
      </c>
      <c r="G5" s="3"/>
    </row>
    <row r="6" spans="1:7" ht="12.6" customHeight="1">
      <c r="A6" s="52" t="s">
        <v>449</v>
      </c>
      <c r="B6" s="13" t="s">
        <v>2802</v>
      </c>
      <c r="C6" s="137">
        <v>52</v>
      </c>
      <c r="D6" s="188">
        <v>15.328100000000003</v>
      </c>
      <c r="E6" s="188">
        <v>134.56431060000003</v>
      </c>
      <c r="F6" s="139">
        <f t="shared" ref="F6:F69" si="0">IF(C6=0,"            －",E6/D6)</f>
        <v>8.778929586837247</v>
      </c>
      <c r="G6" s="3"/>
    </row>
    <row r="7" spans="1:7" ht="12.6" customHeight="1">
      <c r="A7" s="52" t="s">
        <v>450</v>
      </c>
      <c r="B7" s="13" t="s">
        <v>955</v>
      </c>
      <c r="C7" s="137">
        <v>1</v>
      </c>
      <c r="D7" s="188">
        <v>2E-3</v>
      </c>
      <c r="E7" s="188">
        <v>1E-3</v>
      </c>
      <c r="F7" s="139">
        <f t="shared" si="0"/>
        <v>0.5</v>
      </c>
      <c r="G7" s="3"/>
    </row>
    <row r="8" spans="1:7" ht="12.6" customHeight="1">
      <c r="A8" s="52" t="s">
        <v>451</v>
      </c>
      <c r="B8" s="13" t="s">
        <v>956</v>
      </c>
      <c r="C8" s="137">
        <v>1</v>
      </c>
      <c r="D8" s="188">
        <v>0.08</v>
      </c>
      <c r="E8" s="188">
        <v>4.0000000000000001E-3</v>
      </c>
      <c r="F8" s="139">
        <f t="shared" si="0"/>
        <v>0.05</v>
      </c>
      <c r="G8" s="3"/>
    </row>
    <row r="9" spans="1:7" ht="12.6" customHeight="1">
      <c r="A9" s="52" t="s">
        <v>452</v>
      </c>
      <c r="B9" s="13" t="s">
        <v>957</v>
      </c>
      <c r="C9" s="137">
        <v>2</v>
      </c>
      <c r="D9" s="188">
        <v>23.721</v>
      </c>
      <c r="E9" s="188">
        <v>4.4445160000000001</v>
      </c>
      <c r="F9" s="139">
        <f t="shared" si="0"/>
        <v>0.18736629990303952</v>
      </c>
      <c r="G9" s="3"/>
    </row>
    <row r="10" spans="1:7" ht="12.6" customHeight="1">
      <c r="A10" s="52" t="s">
        <v>453</v>
      </c>
      <c r="B10" s="13" t="s">
        <v>958</v>
      </c>
      <c r="C10" s="137">
        <v>15</v>
      </c>
      <c r="D10" s="188">
        <v>22.653000000000002</v>
      </c>
      <c r="E10" s="188">
        <v>0.88999400000000006</v>
      </c>
      <c r="F10" s="139">
        <f t="shared" si="0"/>
        <v>3.9288129607557495E-2</v>
      </c>
      <c r="G10" s="3"/>
    </row>
    <row r="11" spans="1:7" ht="12.6" customHeight="1">
      <c r="A11" s="52" t="s">
        <v>454</v>
      </c>
      <c r="B11" s="13" t="s">
        <v>959</v>
      </c>
      <c r="C11" s="137">
        <v>24</v>
      </c>
      <c r="D11" s="188">
        <v>30.749499999999998</v>
      </c>
      <c r="E11" s="188">
        <v>0.58298329999999987</v>
      </c>
      <c r="F11" s="139">
        <f t="shared" si="0"/>
        <v>1.8959114782354181E-2</v>
      </c>
      <c r="G11" s="3"/>
    </row>
    <row r="12" spans="1:7" ht="12.6" customHeight="1">
      <c r="A12" s="52" t="s">
        <v>455</v>
      </c>
      <c r="B12" s="13" t="s">
        <v>960</v>
      </c>
      <c r="C12" s="137">
        <v>0</v>
      </c>
      <c r="D12" s="188">
        <v>0</v>
      </c>
      <c r="E12" s="188">
        <v>0</v>
      </c>
      <c r="F12" s="139" t="str">
        <f t="shared" si="0"/>
        <v xml:space="preserve">            －</v>
      </c>
      <c r="G12" s="3"/>
    </row>
    <row r="13" spans="1:7" ht="12.6" customHeight="1">
      <c r="A13" s="52" t="s">
        <v>456</v>
      </c>
      <c r="B13" s="13" t="s">
        <v>2357</v>
      </c>
      <c r="C13" s="137">
        <v>0</v>
      </c>
      <c r="D13" s="188">
        <v>0</v>
      </c>
      <c r="E13" s="188">
        <v>0</v>
      </c>
      <c r="F13" s="139" t="str">
        <f t="shared" si="0"/>
        <v xml:space="preserve">            －</v>
      </c>
      <c r="G13" s="3"/>
    </row>
    <row r="14" spans="1:7" ht="12.6" customHeight="1">
      <c r="A14" s="52" t="s">
        <v>457</v>
      </c>
      <c r="B14" s="13" t="s">
        <v>2358</v>
      </c>
      <c r="C14" s="137">
        <v>994</v>
      </c>
      <c r="D14" s="188">
        <v>2268.6119969999995</v>
      </c>
      <c r="E14" s="188">
        <v>3532.0526239000042</v>
      </c>
      <c r="F14" s="139">
        <f t="shared" si="0"/>
        <v>1.5569223069307452</v>
      </c>
      <c r="G14" s="3"/>
    </row>
    <row r="15" spans="1:7" ht="12.6" customHeight="1">
      <c r="A15" s="52" t="s">
        <v>458</v>
      </c>
      <c r="B15" s="13" t="s">
        <v>2359</v>
      </c>
      <c r="C15" s="137">
        <v>213</v>
      </c>
      <c r="D15" s="188">
        <v>325.49973200000005</v>
      </c>
      <c r="E15" s="188">
        <v>501.13864355999999</v>
      </c>
      <c r="F15" s="139">
        <f t="shared" si="0"/>
        <v>1.5395977148147082</v>
      </c>
      <c r="G15" s="3"/>
    </row>
    <row r="16" spans="1:7" ht="12.6" customHeight="1">
      <c r="A16" s="52" t="s">
        <v>459</v>
      </c>
      <c r="B16" s="13" t="s">
        <v>2360</v>
      </c>
      <c r="C16" s="137">
        <v>193</v>
      </c>
      <c r="D16" s="188">
        <v>1477.3229999999996</v>
      </c>
      <c r="E16" s="188">
        <v>447.64267599999988</v>
      </c>
      <c r="F16" s="139">
        <f t="shared" si="0"/>
        <v>0.30300934595887291</v>
      </c>
      <c r="G16" s="3"/>
    </row>
    <row r="17" spans="1:7" ht="12.6" customHeight="1">
      <c r="A17" s="52" t="s">
        <v>460</v>
      </c>
      <c r="B17" s="13" t="s">
        <v>2361</v>
      </c>
      <c r="C17" s="137">
        <v>12</v>
      </c>
      <c r="D17" s="188">
        <v>11.888629999999999</v>
      </c>
      <c r="E17" s="188">
        <v>1.5902746299999999</v>
      </c>
      <c r="F17" s="139">
        <f t="shared" si="0"/>
        <v>0.13376433028868759</v>
      </c>
      <c r="G17" s="3"/>
    </row>
    <row r="18" spans="1:7" ht="12.6" customHeight="1">
      <c r="A18" s="52" t="s">
        <v>461</v>
      </c>
      <c r="B18" s="13" t="s">
        <v>2362</v>
      </c>
      <c r="C18" s="137">
        <v>15</v>
      </c>
      <c r="D18" s="188">
        <v>3.2185000000000001</v>
      </c>
      <c r="E18" s="188">
        <v>9.5242800000000027</v>
      </c>
      <c r="F18" s="139">
        <f t="shared" si="0"/>
        <v>2.9592294547149298</v>
      </c>
      <c r="G18" s="3"/>
    </row>
    <row r="19" spans="1:7" ht="12.6" customHeight="1">
      <c r="A19" s="52" t="s">
        <v>462</v>
      </c>
      <c r="B19" s="13" t="s">
        <v>2363</v>
      </c>
      <c r="C19" s="137">
        <v>136</v>
      </c>
      <c r="D19" s="188">
        <v>3822.7872600000001</v>
      </c>
      <c r="E19" s="188">
        <v>1126.9018603999996</v>
      </c>
      <c r="F19" s="139">
        <f t="shared" si="0"/>
        <v>0.2947853970822325</v>
      </c>
      <c r="G19" s="3"/>
    </row>
    <row r="20" spans="1:7" ht="12.6" customHeight="1">
      <c r="A20" s="52" t="s">
        <v>463</v>
      </c>
      <c r="B20" s="13" t="s">
        <v>2364</v>
      </c>
      <c r="C20" s="137">
        <v>31</v>
      </c>
      <c r="D20" s="188">
        <v>32.961000000000006</v>
      </c>
      <c r="E20" s="188">
        <v>5.5436649999999998</v>
      </c>
      <c r="F20" s="139">
        <f t="shared" si="0"/>
        <v>0.16818861685021688</v>
      </c>
      <c r="G20" s="3"/>
    </row>
    <row r="21" spans="1:7" ht="12.6" customHeight="1">
      <c r="A21" s="52" t="s">
        <v>464</v>
      </c>
      <c r="B21" s="13" t="s">
        <v>2365</v>
      </c>
      <c r="C21" s="137">
        <v>656</v>
      </c>
      <c r="D21" s="188">
        <v>17890.563219999989</v>
      </c>
      <c r="E21" s="188">
        <v>2962.3648050000015</v>
      </c>
      <c r="F21" s="139">
        <f t="shared" si="0"/>
        <v>0.16558253469003997</v>
      </c>
      <c r="G21" s="3"/>
    </row>
    <row r="22" spans="1:7" ht="12.6" customHeight="1">
      <c r="A22" s="52" t="s">
        <v>465</v>
      </c>
      <c r="B22" s="13" t="s">
        <v>2366</v>
      </c>
      <c r="C22" s="137">
        <v>44</v>
      </c>
      <c r="D22" s="188">
        <v>6460.3874999999998</v>
      </c>
      <c r="E22" s="188">
        <v>614.67351500000007</v>
      </c>
      <c r="F22" s="139">
        <f t="shared" si="0"/>
        <v>9.5144991689739986E-2</v>
      </c>
      <c r="G22" s="3"/>
    </row>
    <row r="23" spans="1:7" ht="12.6" customHeight="1">
      <c r="A23" s="52" t="s">
        <v>466</v>
      </c>
      <c r="B23" s="13" t="s">
        <v>2367</v>
      </c>
      <c r="C23" s="137">
        <v>52</v>
      </c>
      <c r="D23" s="188">
        <v>255.08569999999997</v>
      </c>
      <c r="E23" s="188">
        <v>42.670797500000006</v>
      </c>
      <c r="F23" s="139">
        <f t="shared" si="0"/>
        <v>0.16728024150314977</v>
      </c>
      <c r="G23" s="3"/>
    </row>
    <row r="24" spans="1:7" ht="12.6" customHeight="1">
      <c r="A24" s="52" t="s">
        <v>467</v>
      </c>
      <c r="B24" s="13" t="s">
        <v>2368</v>
      </c>
      <c r="C24" s="137">
        <v>60</v>
      </c>
      <c r="D24" s="188">
        <v>56.102679999999985</v>
      </c>
      <c r="E24" s="188">
        <v>23.416186199999999</v>
      </c>
      <c r="F24" s="139">
        <f t="shared" si="0"/>
        <v>0.41738088447824606</v>
      </c>
      <c r="G24" s="3"/>
    </row>
    <row r="25" spans="1:7" ht="12.6" customHeight="1">
      <c r="A25" s="52" t="s">
        <v>468</v>
      </c>
      <c r="B25" s="13" t="s">
        <v>2369</v>
      </c>
      <c r="C25" s="137">
        <v>3</v>
      </c>
      <c r="D25" s="188">
        <v>1.5149999999999999</v>
      </c>
      <c r="E25" s="188">
        <v>1.2759999999999998</v>
      </c>
      <c r="F25" s="139">
        <f t="shared" si="0"/>
        <v>0.84224422442244218</v>
      </c>
      <c r="G25" s="3"/>
    </row>
    <row r="26" spans="1:7" ht="12.6" customHeight="1">
      <c r="A26" s="52" t="s">
        <v>469</v>
      </c>
      <c r="B26" s="13" t="s">
        <v>2370</v>
      </c>
      <c r="C26" s="137">
        <v>183</v>
      </c>
      <c r="D26" s="188">
        <v>189.88520000000003</v>
      </c>
      <c r="E26" s="188">
        <v>30.204814999999996</v>
      </c>
      <c r="F26" s="139">
        <f t="shared" si="0"/>
        <v>0.15906882158272467</v>
      </c>
      <c r="G26" s="3"/>
    </row>
    <row r="27" spans="1:7" ht="12.6" customHeight="1">
      <c r="A27" s="52" t="s">
        <v>470</v>
      </c>
      <c r="B27" s="13" t="s">
        <v>2371</v>
      </c>
      <c r="C27" s="137">
        <v>157</v>
      </c>
      <c r="D27" s="188">
        <v>21041.252099999987</v>
      </c>
      <c r="E27" s="188">
        <v>1164.86076</v>
      </c>
      <c r="F27" s="139">
        <f t="shared" si="0"/>
        <v>5.5360810015673959E-2</v>
      </c>
      <c r="G27" s="3"/>
    </row>
    <row r="28" spans="1:7" ht="12.6" customHeight="1">
      <c r="A28" s="52" t="s">
        <v>471</v>
      </c>
      <c r="B28" s="13" t="s">
        <v>2372</v>
      </c>
      <c r="C28" s="137">
        <v>97</v>
      </c>
      <c r="D28" s="188">
        <v>1703.135</v>
      </c>
      <c r="E28" s="188">
        <v>94.068056000000027</v>
      </c>
      <c r="F28" s="139">
        <f t="shared" si="0"/>
        <v>5.5232295736979173E-2</v>
      </c>
      <c r="G28" s="3"/>
    </row>
    <row r="29" spans="1:7" ht="12.6" customHeight="1">
      <c r="A29" s="52" t="s">
        <v>472</v>
      </c>
      <c r="B29" s="13" t="s">
        <v>2373</v>
      </c>
      <c r="C29" s="137">
        <v>428</v>
      </c>
      <c r="D29" s="188">
        <v>173.30060999999992</v>
      </c>
      <c r="E29" s="188">
        <v>88.15264180000004</v>
      </c>
      <c r="F29" s="139">
        <f t="shared" si="0"/>
        <v>0.50866896429274011</v>
      </c>
      <c r="G29" s="3"/>
    </row>
    <row r="30" spans="1:7" ht="12.6" customHeight="1">
      <c r="A30" s="52" t="s">
        <v>473</v>
      </c>
      <c r="B30" s="13" t="s">
        <v>2374</v>
      </c>
      <c r="C30" s="137">
        <v>67</v>
      </c>
      <c r="D30" s="188">
        <v>37.232300000000002</v>
      </c>
      <c r="E30" s="188">
        <v>14.014894500000002</v>
      </c>
      <c r="F30" s="139">
        <f t="shared" si="0"/>
        <v>0.37641764005984057</v>
      </c>
      <c r="G30" s="3"/>
    </row>
    <row r="31" spans="1:7" ht="12.6" customHeight="1">
      <c r="A31" s="52" t="s">
        <v>474</v>
      </c>
      <c r="B31" s="13" t="s">
        <v>2375</v>
      </c>
      <c r="C31" s="137">
        <v>70</v>
      </c>
      <c r="D31" s="188">
        <v>71.270469999999975</v>
      </c>
      <c r="E31" s="188">
        <v>299.47652599999981</v>
      </c>
      <c r="F31" s="139">
        <f t="shared" si="0"/>
        <v>4.2019720930702427</v>
      </c>
      <c r="G31" s="3"/>
    </row>
    <row r="32" spans="1:7" ht="12.6" customHeight="1">
      <c r="A32" s="52" t="s">
        <v>475</v>
      </c>
      <c r="B32" s="13" t="s">
        <v>2376</v>
      </c>
      <c r="C32" s="137">
        <v>47</v>
      </c>
      <c r="D32" s="188">
        <v>42.300299999999993</v>
      </c>
      <c r="E32" s="188">
        <v>72.475475999999986</v>
      </c>
      <c r="F32" s="139">
        <f t="shared" si="0"/>
        <v>1.7133560754888262</v>
      </c>
      <c r="G32" s="3"/>
    </row>
    <row r="33" spans="1:7" ht="12.6" customHeight="1">
      <c r="A33" s="52" t="s">
        <v>476</v>
      </c>
      <c r="B33" s="13" t="s">
        <v>2377</v>
      </c>
      <c r="C33" s="137">
        <v>215</v>
      </c>
      <c r="D33" s="188">
        <v>1113.5776999999994</v>
      </c>
      <c r="E33" s="188">
        <v>313.00296489999977</v>
      </c>
      <c r="F33" s="139">
        <f t="shared" si="0"/>
        <v>0.28107869338619113</v>
      </c>
      <c r="G33" s="3"/>
    </row>
    <row r="34" spans="1:7" ht="12.6" customHeight="1">
      <c r="A34" s="52" t="s">
        <v>477</v>
      </c>
      <c r="B34" s="13" t="s">
        <v>2378</v>
      </c>
      <c r="C34" s="137">
        <v>138</v>
      </c>
      <c r="D34" s="188">
        <v>210.14962000000003</v>
      </c>
      <c r="E34" s="188">
        <v>163.67221180000018</v>
      </c>
      <c r="F34" s="139">
        <f t="shared" si="0"/>
        <v>0.77883658224078711</v>
      </c>
      <c r="G34" s="3"/>
    </row>
    <row r="35" spans="1:7" ht="12.6" customHeight="1">
      <c r="A35" s="52" t="s">
        <v>478</v>
      </c>
      <c r="B35" s="13" t="s">
        <v>2379</v>
      </c>
      <c r="C35" s="137">
        <v>24</v>
      </c>
      <c r="D35" s="188">
        <v>12.601399999999998</v>
      </c>
      <c r="E35" s="188">
        <v>6.497135000000001</v>
      </c>
      <c r="F35" s="139">
        <f t="shared" si="0"/>
        <v>0.51558834732648773</v>
      </c>
      <c r="G35" s="3"/>
    </row>
    <row r="36" spans="1:7" ht="12.6" customHeight="1">
      <c r="A36" s="52" t="s">
        <v>479</v>
      </c>
      <c r="B36" s="13" t="s">
        <v>2380</v>
      </c>
      <c r="C36" s="137">
        <v>353</v>
      </c>
      <c r="D36" s="188">
        <v>407.35049999999978</v>
      </c>
      <c r="E36" s="188">
        <v>386.57083179999984</v>
      </c>
      <c r="F36" s="139">
        <f t="shared" si="0"/>
        <v>0.94898823445656766</v>
      </c>
      <c r="G36" s="3"/>
    </row>
    <row r="37" spans="1:7" ht="12.6" customHeight="1">
      <c r="A37" s="52" t="s">
        <v>480</v>
      </c>
      <c r="B37" s="13" t="s">
        <v>2381</v>
      </c>
      <c r="C37" s="137">
        <v>42</v>
      </c>
      <c r="D37" s="188">
        <v>472.58169999999996</v>
      </c>
      <c r="E37" s="188">
        <v>12.500074</v>
      </c>
      <c r="F37" s="139">
        <f t="shared" si="0"/>
        <v>2.6450609492496221E-2</v>
      </c>
      <c r="G37" s="3"/>
    </row>
    <row r="38" spans="1:7" ht="12.6" customHeight="1">
      <c r="A38" s="52" t="s">
        <v>1640</v>
      </c>
      <c r="B38" s="13" t="s">
        <v>2382</v>
      </c>
      <c r="C38" s="137">
        <v>52</v>
      </c>
      <c r="D38" s="188">
        <v>238763.8952</v>
      </c>
      <c r="E38" s="188">
        <v>10201.290682999997</v>
      </c>
      <c r="F38" s="139">
        <f t="shared" si="0"/>
        <v>4.2725432479876875E-2</v>
      </c>
      <c r="G38" s="3"/>
    </row>
    <row r="39" spans="1:7" ht="12.6" customHeight="1">
      <c r="A39" s="52" t="s">
        <v>1641</v>
      </c>
      <c r="B39" s="13" t="s">
        <v>2383</v>
      </c>
      <c r="C39" s="137">
        <v>5</v>
      </c>
      <c r="D39" s="188">
        <v>1282.509</v>
      </c>
      <c r="E39" s="188">
        <v>138.971576</v>
      </c>
      <c r="F39" s="139">
        <f t="shared" si="0"/>
        <v>0.10835914289880227</v>
      </c>
      <c r="G39" s="3"/>
    </row>
    <row r="40" spans="1:7" ht="12.6" customHeight="1">
      <c r="A40" s="52" t="s">
        <v>1642</v>
      </c>
      <c r="B40" s="13" t="s">
        <v>2384</v>
      </c>
      <c r="C40" s="137">
        <v>3</v>
      </c>
      <c r="D40" s="188">
        <v>41.908999999999999</v>
      </c>
      <c r="E40" s="188">
        <v>10.614730000000002</v>
      </c>
      <c r="F40" s="139">
        <f t="shared" si="0"/>
        <v>0.25328044095540342</v>
      </c>
      <c r="G40" s="3"/>
    </row>
    <row r="41" spans="1:7" ht="12.6" customHeight="1">
      <c r="A41" s="52" t="s">
        <v>5956</v>
      </c>
      <c r="B41" s="13" t="s">
        <v>2385</v>
      </c>
      <c r="C41" s="137">
        <v>1762</v>
      </c>
      <c r="D41" s="188">
        <v>44466.725780000052</v>
      </c>
      <c r="E41" s="188">
        <v>40907.410529699933</v>
      </c>
      <c r="F41" s="139">
        <f t="shared" si="0"/>
        <v>0.91995553556360554</v>
      </c>
      <c r="G41" s="3"/>
    </row>
    <row r="42" spans="1:7" ht="12.6" customHeight="1">
      <c r="A42" s="52" t="s">
        <v>5957</v>
      </c>
      <c r="B42" s="13" t="s">
        <v>2386</v>
      </c>
      <c r="C42" s="137">
        <v>1</v>
      </c>
      <c r="D42" s="188">
        <v>57.276000000000003</v>
      </c>
      <c r="E42" s="188">
        <v>0</v>
      </c>
      <c r="F42" s="139">
        <f t="shared" si="0"/>
        <v>0</v>
      </c>
      <c r="G42" s="3"/>
    </row>
    <row r="43" spans="1:7" ht="12.6" customHeight="1">
      <c r="A43" s="52" t="s">
        <v>5958</v>
      </c>
      <c r="B43" s="13" t="s">
        <v>2387</v>
      </c>
      <c r="C43" s="137">
        <v>0</v>
      </c>
      <c r="D43" s="188">
        <v>0</v>
      </c>
      <c r="E43" s="188">
        <v>0</v>
      </c>
      <c r="F43" s="139" t="str">
        <f t="shared" si="0"/>
        <v xml:space="preserve">            －</v>
      </c>
      <c r="G43" s="3"/>
    </row>
    <row r="44" spans="1:7" ht="12.6" customHeight="1">
      <c r="A44" s="52" t="s">
        <v>5959</v>
      </c>
      <c r="B44" s="13" t="s">
        <v>2388</v>
      </c>
      <c r="C44" s="137">
        <v>3</v>
      </c>
      <c r="D44" s="188">
        <v>0.55599999999999994</v>
      </c>
      <c r="E44" s="188">
        <v>0.46420000000000006</v>
      </c>
      <c r="F44" s="139">
        <f t="shared" si="0"/>
        <v>0.83489208633093548</v>
      </c>
      <c r="G44" s="3"/>
    </row>
    <row r="45" spans="1:7" ht="12.6" customHeight="1">
      <c r="A45" s="52" t="s">
        <v>5960</v>
      </c>
      <c r="B45" s="13" t="s">
        <v>2389</v>
      </c>
      <c r="C45" s="137">
        <v>0</v>
      </c>
      <c r="D45" s="188">
        <v>0</v>
      </c>
      <c r="E45" s="188">
        <v>0</v>
      </c>
      <c r="F45" s="139" t="str">
        <f t="shared" si="0"/>
        <v xml:space="preserve">            －</v>
      </c>
      <c r="G45" s="3"/>
    </row>
    <row r="46" spans="1:7" ht="12.6" customHeight="1">
      <c r="A46" s="52" t="s">
        <v>5961</v>
      </c>
      <c r="B46" s="13" t="s">
        <v>2390</v>
      </c>
      <c r="C46" s="137">
        <v>2</v>
      </c>
      <c r="D46" s="188">
        <v>3.4000000000000002E-2</v>
      </c>
      <c r="E46" s="188">
        <v>9.9519999999999997E-2</v>
      </c>
      <c r="F46" s="139">
        <f t="shared" si="0"/>
        <v>2.9270588235294115</v>
      </c>
      <c r="G46" s="3"/>
    </row>
    <row r="47" spans="1:7" ht="12.6" customHeight="1">
      <c r="A47" s="52" t="s">
        <v>1077</v>
      </c>
      <c r="B47" s="13" t="s">
        <v>2391</v>
      </c>
      <c r="C47" s="137">
        <v>17</v>
      </c>
      <c r="D47" s="188">
        <v>2.0369000000000006</v>
      </c>
      <c r="E47" s="188">
        <v>0.89547900000000014</v>
      </c>
      <c r="F47" s="139">
        <f t="shared" si="0"/>
        <v>0.43962835681673124</v>
      </c>
      <c r="G47" s="3"/>
    </row>
    <row r="48" spans="1:7" ht="12.6" customHeight="1">
      <c r="A48" s="52" t="s">
        <v>1078</v>
      </c>
      <c r="B48" s="13" t="s">
        <v>2392</v>
      </c>
      <c r="C48" s="137">
        <v>1</v>
      </c>
      <c r="D48" s="188">
        <v>6.7500000000000004E-2</v>
      </c>
      <c r="E48" s="188">
        <v>7.7625E-2</v>
      </c>
      <c r="F48" s="139">
        <f t="shared" si="0"/>
        <v>1.1499999999999999</v>
      </c>
      <c r="G48" s="3"/>
    </row>
    <row r="49" spans="1:7" ht="12.6" customHeight="1">
      <c r="A49" s="52" t="s">
        <v>1079</v>
      </c>
      <c r="B49" s="13" t="s">
        <v>2393</v>
      </c>
      <c r="C49" s="137">
        <v>9</v>
      </c>
      <c r="D49" s="188">
        <v>0.46162999999999998</v>
      </c>
      <c r="E49" s="188">
        <v>1.1305440999999998</v>
      </c>
      <c r="F49" s="139">
        <f t="shared" si="0"/>
        <v>2.4490264930788723</v>
      </c>
      <c r="G49" s="3"/>
    </row>
    <row r="50" spans="1:7" ht="12.6" customHeight="1">
      <c r="A50" s="52" t="s">
        <v>1080</v>
      </c>
      <c r="B50" s="13" t="s">
        <v>2394</v>
      </c>
      <c r="C50" s="137">
        <v>0</v>
      </c>
      <c r="D50" s="188">
        <v>0</v>
      </c>
      <c r="E50" s="188">
        <v>0</v>
      </c>
      <c r="F50" s="139" t="str">
        <f t="shared" si="0"/>
        <v xml:space="preserve">            －</v>
      </c>
      <c r="G50" s="3"/>
    </row>
    <row r="51" spans="1:7" ht="12.6" customHeight="1">
      <c r="A51" s="52" t="s">
        <v>1081</v>
      </c>
      <c r="B51" s="13" t="s">
        <v>2395</v>
      </c>
      <c r="C51" s="137">
        <v>1</v>
      </c>
      <c r="D51" s="188">
        <v>1.111</v>
      </c>
      <c r="E51" s="188">
        <v>0.55549999999999999</v>
      </c>
      <c r="F51" s="139">
        <f t="shared" si="0"/>
        <v>0.5</v>
      </c>
      <c r="G51" s="3"/>
    </row>
    <row r="52" spans="1:7" ht="12.6" customHeight="1">
      <c r="A52" s="52" t="s">
        <v>1082</v>
      </c>
      <c r="B52" s="13" t="s">
        <v>2396</v>
      </c>
      <c r="C52" s="137">
        <v>9</v>
      </c>
      <c r="D52" s="188">
        <v>1.3334999999999999</v>
      </c>
      <c r="E52" s="188">
        <v>0.83350999999999986</v>
      </c>
      <c r="F52" s="139">
        <f t="shared" si="0"/>
        <v>0.62505436820397442</v>
      </c>
      <c r="G52" s="3"/>
    </row>
    <row r="53" spans="1:7" ht="12.6" customHeight="1">
      <c r="A53" s="52" t="s">
        <v>1083</v>
      </c>
      <c r="B53" s="13" t="s">
        <v>2397</v>
      </c>
      <c r="C53" s="137">
        <v>70</v>
      </c>
      <c r="D53" s="188">
        <v>6.26335</v>
      </c>
      <c r="E53" s="188">
        <v>15.099306000000007</v>
      </c>
      <c r="F53" s="139">
        <f t="shared" si="0"/>
        <v>2.4107396201713152</v>
      </c>
      <c r="G53" s="3"/>
    </row>
    <row r="54" spans="1:7" ht="12.6" customHeight="1">
      <c r="A54" s="52" t="s">
        <v>1084</v>
      </c>
      <c r="B54" s="13" t="s">
        <v>2398</v>
      </c>
      <c r="C54" s="137">
        <v>0</v>
      </c>
      <c r="D54" s="188">
        <v>0</v>
      </c>
      <c r="E54" s="188">
        <v>0</v>
      </c>
      <c r="F54" s="139" t="str">
        <f t="shared" si="0"/>
        <v xml:space="preserve">            －</v>
      </c>
      <c r="G54" s="3"/>
    </row>
    <row r="55" spans="1:7" ht="12.6" customHeight="1">
      <c r="A55" s="52" t="s">
        <v>1085</v>
      </c>
      <c r="B55" s="13" t="s">
        <v>2399</v>
      </c>
      <c r="C55" s="137">
        <v>10</v>
      </c>
      <c r="D55" s="188">
        <v>2.47593</v>
      </c>
      <c r="E55" s="188">
        <v>1.4678024000000001</v>
      </c>
      <c r="F55" s="139">
        <f t="shared" si="0"/>
        <v>0.59282871486673694</v>
      </c>
      <c r="G55" s="3"/>
    </row>
    <row r="56" spans="1:7" ht="12.6" customHeight="1">
      <c r="A56" s="52" t="s">
        <v>1086</v>
      </c>
      <c r="B56" s="13" t="s">
        <v>2400</v>
      </c>
      <c r="C56" s="137">
        <v>2</v>
      </c>
      <c r="D56" s="188">
        <v>0.252</v>
      </c>
      <c r="E56" s="188">
        <v>4.8079999999999998E-2</v>
      </c>
      <c r="F56" s="139">
        <f t="shared" si="0"/>
        <v>0.19079365079365079</v>
      </c>
      <c r="G56" s="3"/>
    </row>
    <row r="57" spans="1:7" ht="12.6" customHeight="1">
      <c r="A57" s="52" t="s">
        <v>1087</v>
      </c>
      <c r="B57" s="13" t="s">
        <v>2401</v>
      </c>
      <c r="C57" s="137">
        <v>15</v>
      </c>
      <c r="D57" s="188">
        <v>7.3150000000000004</v>
      </c>
      <c r="E57" s="188">
        <v>31.086800000000011</v>
      </c>
      <c r="F57" s="139">
        <f t="shared" si="0"/>
        <v>4.2497334244702678</v>
      </c>
      <c r="G57" s="3"/>
    </row>
    <row r="58" spans="1:7" ht="12.6" customHeight="1">
      <c r="A58" s="52" t="s">
        <v>2409</v>
      </c>
      <c r="B58" s="13" t="s">
        <v>2402</v>
      </c>
      <c r="C58" s="137">
        <v>3</v>
      </c>
      <c r="D58" s="188">
        <v>0.50800000000000001</v>
      </c>
      <c r="E58" s="188">
        <v>0.14548</v>
      </c>
      <c r="F58" s="139">
        <f t="shared" si="0"/>
        <v>0.2863779527559055</v>
      </c>
      <c r="G58" s="3"/>
    </row>
    <row r="59" spans="1:7" ht="12.6" customHeight="1">
      <c r="A59" s="52" t="s">
        <v>2410</v>
      </c>
      <c r="B59" s="13" t="s">
        <v>2403</v>
      </c>
      <c r="C59" s="137">
        <v>3</v>
      </c>
      <c r="D59" s="188">
        <v>6.7400000000000002E-2</v>
      </c>
      <c r="E59" s="188">
        <v>0.1736</v>
      </c>
      <c r="F59" s="139">
        <f t="shared" si="0"/>
        <v>2.5756676557863503</v>
      </c>
      <c r="G59" s="3"/>
    </row>
    <row r="60" spans="1:7" ht="12.6" customHeight="1">
      <c r="A60" s="52" t="s">
        <v>2411</v>
      </c>
      <c r="B60" s="13" t="s">
        <v>2404</v>
      </c>
      <c r="C60" s="137">
        <v>5</v>
      </c>
      <c r="D60" s="188">
        <v>0.317</v>
      </c>
      <c r="E60" s="188">
        <v>0.65860000000000007</v>
      </c>
      <c r="F60" s="139">
        <f t="shared" si="0"/>
        <v>2.0776025236593063</v>
      </c>
      <c r="G60" s="3"/>
    </row>
    <row r="61" spans="1:7" ht="12.6" customHeight="1">
      <c r="A61" s="52" t="s">
        <v>2412</v>
      </c>
      <c r="B61" s="13" t="s">
        <v>2405</v>
      </c>
      <c r="C61" s="137">
        <v>206</v>
      </c>
      <c r="D61" s="188">
        <v>30.297340000000005</v>
      </c>
      <c r="E61" s="188">
        <v>45.910232319999999</v>
      </c>
      <c r="F61" s="139">
        <f t="shared" si="0"/>
        <v>1.5153222137653006</v>
      </c>
      <c r="G61" s="3"/>
    </row>
    <row r="62" spans="1:7" ht="12.6" customHeight="1">
      <c r="A62" s="52" t="s">
        <v>2413</v>
      </c>
      <c r="B62" s="13" t="s">
        <v>2406</v>
      </c>
      <c r="C62" s="137">
        <v>2</v>
      </c>
      <c r="D62" s="188">
        <v>8.8999999999999996E-2</v>
      </c>
      <c r="E62" s="188">
        <v>0.11629999999999999</v>
      </c>
      <c r="F62" s="139">
        <f t="shared" si="0"/>
        <v>1.3067415730337077</v>
      </c>
      <c r="G62" s="3"/>
    </row>
    <row r="63" spans="1:7" ht="12.6" customHeight="1">
      <c r="A63" s="52" t="s">
        <v>2414</v>
      </c>
      <c r="B63" s="13" t="s">
        <v>2407</v>
      </c>
      <c r="C63" s="137">
        <v>16</v>
      </c>
      <c r="D63" s="188">
        <v>0.95640000000000025</v>
      </c>
      <c r="E63" s="188">
        <v>3.5097</v>
      </c>
      <c r="F63" s="139">
        <f t="shared" si="0"/>
        <v>3.669698870765369</v>
      </c>
      <c r="G63" s="3"/>
    </row>
    <row r="64" spans="1:7" ht="12.6" customHeight="1">
      <c r="A64" s="52" t="s">
        <v>2415</v>
      </c>
      <c r="B64" s="13" t="s">
        <v>2408</v>
      </c>
      <c r="C64" s="137">
        <v>2</v>
      </c>
      <c r="D64" s="188">
        <v>8.7870000000000004E-2</v>
      </c>
      <c r="E64" s="188">
        <v>0.312218</v>
      </c>
      <c r="F64" s="139">
        <f t="shared" si="0"/>
        <v>3.5531808353249117</v>
      </c>
      <c r="G64" s="3"/>
    </row>
    <row r="65" spans="1:7" ht="12.6" customHeight="1">
      <c r="A65" s="52" t="s">
        <v>2416</v>
      </c>
      <c r="B65" s="13" t="s">
        <v>1760</v>
      </c>
      <c r="C65" s="137">
        <v>10</v>
      </c>
      <c r="D65" s="188">
        <v>1.3079999999999998</v>
      </c>
      <c r="E65" s="188">
        <v>1.9685920000000003</v>
      </c>
      <c r="F65" s="139">
        <f t="shared" si="0"/>
        <v>1.5050397553516823</v>
      </c>
      <c r="G65" s="3"/>
    </row>
    <row r="66" spans="1:7" ht="12.6" customHeight="1">
      <c r="A66" s="52" t="s">
        <v>2417</v>
      </c>
      <c r="B66" s="13" t="s">
        <v>1761</v>
      </c>
      <c r="C66" s="137">
        <v>0</v>
      </c>
      <c r="D66" s="188">
        <v>0</v>
      </c>
      <c r="E66" s="188">
        <v>0</v>
      </c>
      <c r="F66" s="139" t="str">
        <f t="shared" si="0"/>
        <v xml:space="preserve">            －</v>
      </c>
      <c r="G66" s="3"/>
    </row>
    <row r="67" spans="1:7" ht="12.6" customHeight="1">
      <c r="A67" s="52" t="s">
        <v>2418</v>
      </c>
      <c r="B67" s="13" t="s">
        <v>1762</v>
      </c>
      <c r="C67" s="137">
        <v>0</v>
      </c>
      <c r="D67" s="188">
        <v>0</v>
      </c>
      <c r="E67" s="188">
        <v>0</v>
      </c>
      <c r="F67" s="139" t="str">
        <f t="shared" si="0"/>
        <v xml:space="preserve">            －</v>
      </c>
      <c r="G67" s="3"/>
    </row>
    <row r="68" spans="1:7" ht="12.6" customHeight="1">
      <c r="A68" s="52" t="s">
        <v>2419</v>
      </c>
      <c r="B68" s="13" t="s">
        <v>1763</v>
      </c>
      <c r="C68" s="137">
        <v>2</v>
      </c>
      <c r="D68" s="188">
        <v>0.10200000000000001</v>
      </c>
      <c r="E68" s="188">
        <v>0.11880000000000002</v>
      </c>
      <c r="F68" s="139">
        <f t="shared" si="0"/>
        <v>1.1647058823529413</v>
      </c>
      <c r="G68" s="3"/>
    </row>
    <row r="69" spans="1:7" ht="12.6" customHeight="1">
      <c r="A69" s="52" t="s">
        <v>2420</v>
      </c>
      <c r="B69" s="13" t="s">
        <v>1764</v>
      </c>
      <c r="C69" s="137">
        <v>0</v>
      </c>
      <c r="D69" s="188">
        <v>0</v>
      </c>
      <c r="E69" s="188">
        <v>0</v>
      </c>
      <c r="F69" s="139" t="str">
        <f t="shared" si="0"/>
        <v xml:space="preserve">            －</v>
      </c>
      <c r="G69" s="3"/>
    </row>
    <row r="70" spans="1:7" ht="12.6" customHeight="1">
      <c r="A70" s="52" t="s">
        <v>2421</v>
      </c>
      <c r="B70" s="13" t="s">
        <v>1765</v>
      </c>
      <c r="C70" s="137">
        <v>0</v>
      </c>
      <c r="D70" s="188">
        <v>0</v>
      </c>
      <c r="E70" s="188">
        <v>0</v>
      </c>
      <c r="F70" s="139" t="str">
        <f t="shared" ref="F70:F106" si="1">IF(C70=0,"            －",E70/D70)</f>
        <v xml:space="preserve">            －</v>
      </c>
      <c r="G70" s="3"/>
    </row>
    <row r="71" spans="1:7" ht="12.6" customHeight="1">
      <c r="A71" s="52" t="s">
        <v>2422</v>
      </c>
      <c r="B71" s="13" t="s">
        <v>1766</v>
      </c>
      <c r="C71" s="137">
        <v>0</v>
      </c>
      <c r="D71" s="188">
        <v>0</v>
      </c>
      <c r="E71" s="188">
        <v>0</v>
      </c>
      <c r="F71" s="139" t="str">
        <f t="shared" si="1"/>
        <v xml:space="preserve">            －</v>
      </c>
      <c r="G71" s="3"/>
    </row>
    <row r="72" spans="1:7" ht="12.6" customHeight="1">
      <c r="A72" s="52" t="s">
        <v>2423</v>
      </c>
      <c r="B72" s="13" t="s">
        <v>1767</v>
      </c>
      <c r="C72" s="137">
        <v>0</v>
      </c>
      <c r="D72" s="188">
        <v>0</v>
      </c>
      <c r="E72" s="188">
        <v>0</v>
      </c>
      <c r="F72" s="139" t="str">
        <f t="shared" si="1"/>
        <v xml:space="preserve">            －</v>
      </c>
      <c r="G72" s="3"/>
    </row>
    <row r="73" spans="1:7" ht="12.6" customHeight="1">
      <c r="A73" s="52" t="s">
        <v>2424</v>
      </c>
      <c r="B73" s="13" t="s">
        <v>1768</v>
      </c>
      <c r="C73" s="137">
        <v>6</v>
      </c>
      <c r="D73" s="188">
        <v>1.1656999999999997</v>
      </c>
      <c r="E73" s="188">
        <v>1.7589100000000002</v>
      </c>
      <c r="F73" s="139">
        <f t="shared" si="1"/>
        <v>1.5088873638157336</v>
      </c>
      <c r="G73" s="3"/>
    </row>
    <row r="74" spans="1:7" ht="12.6" customHeight="1">
      <c r="A74" s="52" t="s">
        <v>2425</v>
      </c>
      <c r="B74" s="13" t="s">
        <v>1769</v>
      </c>
      <c r="C74" s="137">
        <v>42</v>
      </c>
      <c r="D74" s="188">
        <v>8.4976399999999988</v>
      </c>
      <c r="E74" s="188">
        <v>12.020775400000003</v>
      </c>
      <c r="F74" s="139">
        <f t="shared" si="1"/>
        <v>1.4146016305703708</v>
      </c>
      <c r="G74" s="3"/>
    </row>
    <row r="75" spans="1:7" ht="12.6" customHeight="1">
      <c r="A75" s="52" t="s">
        <v>2426</v>
      </c>
      <c r="B75" s="13" t="s">
        <v>1770</v>
      </c>
      <c r="C75" s="137">
        <v>3</v>
      </c>
      <c r="D75" s="188">
        <v>0.15626000000000001</v>
      </c>
      <c r="E75" s="188">
        <v>0.14843679999999998</v>
      </c>
      <c r="F75" s="139">
        <f t="shared" si="1"/>
        <v>0.94993472417765246</v>
      </c>
      <c r="G75" s="3"/>
    </row>
    <row r="76" spans="1:7" ht="12.6" customHeight="1">
      <c r="A76" s="52" t="s">
        <v>2427</v>
      </c>
      <c r="B76" s="13" t="s">
        <v>1771</v>
      </c>
      <c r="C76" s="137">
        <v>137</v>
      </c>
      <c r="D76" s="188">
        <v>105.70770999999999</v>
      </c>
      <c r="E76" s="188">
        <v>19.927393100000003</v>
      </c>
      <c r="F76" s="139">
        <f t="shared" si="1"/>
        <v>0.1885140932482598</v>
      </c>
      <c r="G76" s="3"/>
    </row>
    <row r="77" spans="1:7" ht="12.6" customHeight="1">
      <c r="A77" s="52" t="s">
        <v>2428</v>
      </c>
      <c r="B77" s="13" t="s">
        <v>1772</v>
      </c>
      <c r="C77" s="137">
        <v>9</v>
      </c>
      <c r="D77" s="188">
        <v>2.1076999999999999</v>
      </c>
      <c r="E77" s="188">
        <v>0.96129699999999985</v>
      </c>
      <c r="F77" s="139">
        <f t="shared" si="1"/>
        <v>0.45608815296294536</v>
      </c>
      <c r="G77" s="3"/>
    </row>
    <row r="78" spans="1:7" ht="12.6" customHeight="1">
      <c r="A78" s="52" t="s">
        <v>1663</v>
      </c>
      <c r="B78" s="13" t="s">
        <v>1773</v>
      </c>
      <c r="C78" s="137">
        <v>0</v>
      </c>
      <c r="D78" s="188">
        <v>0</v>
      </c>
      <c r="E78" s="188">
        <v>0</v>
      </c>
      <c r="F78" s="139" t="str">
        <f t="shared" si="1"/>
        <v xml:space="preserve">            －</v>
      </c>
      <c r="G78" s="3"/>
    </row>
    <row r="79" spans="1:7" ht="12.6" customHeight="1">
      <c r="A79" s="52" t="s">
        <v>1664</v>
      </c>
      <c r="B79" s="13" t="s">
        <v>1774</v>
      </c>
      <c r="C79" s="137">
        <v>86</v>
      </c>
      <c r="D79" s="188">
        <v>1.7096060000000004</v>
      </c>
      <c r="E79" s="188">
        <v>1.7754819399999999</v>
      </c>
      <c r="F79" s="139">
        <f t="shared" si="1"/>
        <v>1.0385328198427004</v>
      </c>
      <c r="G79" s="3"/>
    </row>
    <row r="80" spans="1:7" ht="12.6" customHeight="1">
      <c r="A80" s="52" t="s">
        <v>1665</v>
      </c>
      <c r="B80" s="13" t="s">
        <v>1775</v>
      </c>
      <c r="C80" s="137">
        <v>401</v>
      </c>
      <c r="D80" s="188">
        <v>167.73254999999995</v>
      </c>
      <c r="E80" s="188">
        <v>250.0342117000001</v>
      </c>
      <c r="F80" s="139">
        <f t="shared" si="1"/>
        <v>1.4906719757137192</v>
      </c>
      <c r="G80" s="3"/>
    </row>
    <row r="81" spans="1:7" ht="12.6" customHeight="1">
      <c r="A81" s="52" t="s">
        <v>1666</v>
      </c>
      <c r="B81" s="13" t="s">
        <v>1776</v>
      </c>
      <c r="C81" s="137">
        <v>74</v>
      </c>
      <c r="D81" s="188">
        <v>6.1874899999999977</v>
      </c>
      <c r="E81" s="188">
        <v>15.317484570000001</v>
      </c>
      <c r="F81" s="139">
        <f t="shared" si="1"/>
        <v>2.4755570627184862</v>
      </c>
      <c r="G81" s="3"/>
    </row>
    <row r="82" spans="1:7" ht="12.6" customHeight="1">
      <c r="A82" s="52" t="s">
        <v>1667</v>
      </c>
      <c r="B82" s="13" t="s">
        <v>1777</v>
      </c>
      <c r="C82" s="137">
        <v>86</v>
      </c>
      <c r="D82" s="188">
        <v>7.262827999999999</v>
      </c>
      <c r="E82" s="188">
        <v>12.693912079999999</v>
      </c>
      <c r="F82" s="139">
        <f t="shared" si="1"/>
        <v>1.7477919179691437</v>
      </c>
      <c r="G82" s="3"/>
    </row>
    <row r="83" spans="1:7" ht="12.6" customHeight="1">
      <c r="A83" s="52" t="s">
        <v>1668</v>
      </c>
      <c r="B83" s="13" t="s">
        <v>1778</v>
      </c>
      <c r="C83" s="137">
        <v>173</v>
      </c>
      <c r="D83" s="188">
        <v>39.428000000000019</v>
      </c>
      <c r="E83" s="188">
        <v>51.526114999999983</v>
      </c>
      <c r="F83" s="139">
        <f t="shared" si="1"/>
        <v>1.3068406969666218</v>
      </c>
      <c r="G83" s="3"/>
    </row>
    <row r="84" spans="1:7" ht="12.6" customHeight="1">
      <c r="A84" s="52" t="s">
        <v>1669</v>
      </c>
      <c r="B84" s="13" t="s">
        <v>1779</v>
      </c>
      <c r="C84" s="137">
        <v>14</v>
      </c>
      <c r="D84" s="188">
        <v>1.5326</v>
      </c>
      <c r="E84" s="188">
        <v>6.5677460000000005</v>
      </c>
      <c r="F84" s="139">
        <f t="shared" si="1"/>
        <v>4.2853621297142119</v>
      </c>
      <c r="G84" s="3"/>
    </row>
    <row r="85" spans="1:7" ht="12.6" customHeight="1">
      <c r="A85" s="52" t="s">
        <v>1670</v>
      </c>
      <c r="B85" s="13" t="s">
        <v>1780</v>
      </c>
      <c r="C85" s="137">
        <v>363</v>
      </c>
      <c r="D85" s="188">
        <v>138.88948999999988</v>
      </c>
      <c r="E85" s="188">
        <v>130.25312709999997</v>
      </c>
      <c r="F85" s="139">
        <f t="shared" si="1"/>
        <v>0.937818456241722</v>
      </c>
      <c r="G85" s="3"/>
    </row>
    <row r="86" spans="1:7" ht="12.6" customHeight="1">
      <c r="A86" s="52" t="s">
        <v>1671</v>
      </c>
      <c r="B86" s="13" t="s">
        <v>1781</v>
      </c>
      <c r="C86" s="137">
        <v>239</v>
      </c>
      <c r="D86" s="188">
        <v>25.410569999999989</v>
      </c>
      <c r="E86" s="188">
        <v>56.261875900000021</v>
      </c>
      <c r="F86" s="139">
        <f t="shared" si="1"/>
        <v>2.2141130993913181</v>
      </c>
      <c r="G86" s="3"/>
    </row>
    <row r="87" spans="1:7" ht="12.6" customHeight="1">
      <c r="A87" s="52" t="s">
        <v>1672</v>
      </c>
      <c r="B87" s="13" t="s">
        <v>1782</v>
      </c>
      <c r="C87" s="137">
        <v>79</v>
      </c>
      <c r="D87" s="188">
        <v>20.818849999999998</v>
      </c>
      <c r="E87" s="188">
        <v>14.732732999999993</v>
      </c>
      <c r="F87" s="139">
        <f t="shared" si="1"/>
        <v>0.70766315142286895</v>
      </c>
      <c r="G87" s="3"/>
    </row>
    <row r="88" spans="1:7" ht="12.6" customHeight="1">
      <c r="A88" s="52" t="s">
        <v>1673</v>
      </c>
      <c r="B88" s="13" t="s">
        <v>1783</v>
      </c>
      <c r="C88" s="137">
        <v>499</v>
      </c>
      <c r="D88" s="188">
        <v>112.31130999999998</v>
      </c>
      <c r="E88" s="188">
        <v>169.92619415000007</v>
      </c>
      <c r="F88" s="139">
        <f t="shared" si="1"/>
        <v>1.5129927177414288</v>
      </c>
      <c r="G88" s="3"/>
    </row>
    <row r="89" spans="1:7" ht="12.6" customHeight="1">
      <c r="A89" s="52" t="s">
        <v>1674</v>
      </c>
      <c r="B89" s="13" t="s">
        <v>1784</v>
      </c>
      <c r="C89" s="137">
        <v>22</v>
      </c>
      <c r="D89" s="188">
        <v>1.2540399999999998</v>
      </c>
      <c r="E89" s="188">
        <v>1.5265019999999996</v>
      </c>
      <c r="F89" s="139">
        <f t="shared" si="1"/>
        <v>1.2172673917897354</v>
      </c>
      <c r="G89" s="3"/>
    </row>
    <row r="90" spans="1:7" ht="12.6" customHeight="1">
      <c r="A90" s="52" t="s">
        <v>1675</v>
      </c>
      <c r="B90" s="13" t="s">
        <v>1785</v>
      </c>
      <c r="C90" s="137">
        <v>139</v>
      </c>
      <c r="D90" s="188">
        <v>52.448270000000001</v>
      </c>
      <c r="E90" s="188">
        <v>47.258751499999967</v>
      </c>
      <c r="F90" s="139">
        <f t="shared" si="1"/>
        <v>0.90105453430589733</v>
      </c>
      <c r="G90" s="3"/>
    </row>
    <row r="91" spans="1:7" ht="12.6" customHeight="1">
      <c r="A91" s="52" t="s">
        <v>1676</v>
      </c>
      <c r="B91" s="13" t="s">
        <v>1786</v>
      </c>
      <c r="C91" s="137">
        <v>1</v>
      </c>
      <c r="D91" s="188">
        <v>2.7899999999999998E-2</v>
      </c>
      <c r="E91" s="188">
        <v>1.5066000000000001E-2</v>
      </c>
      <c r="F91" s="139">
        <f t="shared" si="1"/>
        <v>0.54</v>
      </c>
      <c r="G91" s="3"/>
    </row>
    <row r="92" spans="1:7" ht="12.6" customHeight="1">
      <c r="A92" s="52" t="s">
        <v>1677</v>
      </c>
      <c r="B92" s="13" t="s">
        <v>1787</v>
      </c>
      <c r="C92" s="137">
        <v>17</v>
      </c>
      <c r="D92" s="188">
        <v>9.6912599999999998</v>
      </c>
      <c r="E92" s="188">
        <v>14.756027999999997</v>
      </c>
      <c r="F92" s="139">
        <f t="shared" si="1"/>
        <v>1.5226119204313988</v>
      </c>
      <c r="G92" s="3"/>
    </row>
    <row r="93" spans="1:7" ht="12.6" customHeight="1">
      <c r="A93" s="52" t="s">
        <v>1678</v>
      </c>
      <c r="B93" s="13" t="s">
        <v>1788</v>
      </c>
      <c r="C93" s="137">
        <v>2672</v>
      </c>
      <c r="D93" s="188">
        <v>1206.8091547200006</v>
      </c>
      <c r="E93" s="188">
        <v>1682.9838989477992</v>
      </c>
      <c r="F93" s="139">
        <f t="shared" si="1"/>
        <v>1.3945733609704667</v>
      </c>
      <c r="G93" s="3"/>
    </row>
    <row r="94" spans="1:7" ht="12.6" customHeight="1">
      <c r="A94" s="52" t="s">
        <v>1679</v>
      </c>
      <c r="B94" s="13" t="s">
        <v>1789</v>
      </c>
      <c r="C94" s="137">
        <v>2</v>
      </c>
      <c r="D94" s="188">
        <v>0.1128</v>
      </c>
      <c r="E94" s="188">
        <v>0.27945199999999998</v>
      </c>
      <c r="F94" s="139">
        <f t="shared" si="1"/>
        <v>2.4774113475177302</v>
      </c>
      <c r="G94" s="3"/>
    </row>
    <row r="95" spans="1:7" ht="12.6" customHeight="1">
      <c r="A95" s="52" t="s">
        <v>1680</v>
      </c>
      <c r="B95" s="13" t="s">
        <v>1790</v>
      </c>
      <c r="C95" s="137">
        <v>0</v>
      </c>
      <c r="D95" s="188">
        <v>0</v>
      </c>
      <c r="E95" s="188">
        <v>0</v>
      </c>
      <c r="F95" s="139" t="str">
        <f t="shared" si="1"/>
        <v xml:space="preserve">            －</v>
      </c>
      <c r="G95" s="3"/>
    </row>
    <row r="96" spans="1:7" ht="12.6" customHeight="1">
      <c r="A96" s="52" t="s">
        <v>1681</v>
      </c>
      <c r="B96" s="13" t="s">
        <v>1791</v>
      </c>
      <c r="C96" s="137">
        <v>1</v>
      </c>
      <c r="D96" s="188">
        <v>8.8999999999999996E-2</v>
      </c>
      <c r="E96" s="188">
        <v>9.7900000000000001E-2</v>
      </c>
      <c r="F96" s="139">
        <f t="shared" si="1"/>
        <v>1.1000000000000001</v>
      </c>
      <c r="G96" s="3"/>
    </row>
    <row r="97" spans="1:7" ht="12.6" customHeight="1">
      <c r="A97" s="52" t="s">
        <v>1682</v>
      </c>
      <c r="B97" s="13" t="s">
        <v>1792</v>
      </c>
      <c r="C97" s="137">
        <v>16</v>
      </c>
      <c r="D97" s="188">
        <v>2.2141600000000001</v>
      </c>
      <c r="E97" s="188">
        <v>4.1378567999999998</v>
      </c>
      <c r="F97" s="139">
        <f t="shared" si="1"/>
        <v>1.8688156230805359</v>
      </c>
      <c r="G97" s="3"/>
    </row>
    <row r="98" spans="1:7" ht="12.6" customHeight="1">
      <c r="A98" s="52" t="s">
        <v>1683</v>
      </c>
      <c r="B98" s="13" t="s">
        <v>1793</v>
      </c>
      <c r="C98" s="137">
        <v>2</v>
      </c>
      <c r="D98" s="188">
        <v>0.193</v>
      </c>
      <c r="E98" s="188">
        <v>0.30965999999999999</v>
      </c>
      <c r="F98" s="139">
        <f t="shared" si="1"/>
        <v>1.6044559585492226</v>
      </c>
      <c r="G98" s="3"/>
    </row>
    <row r="99" spans="1:7" ht="12.6" customHeight="1">
      <c r="A99" s="52" t="s">
        <v>1684</v>
      </c>
      <c r="B99" s="13" t="s">
        <v>1794</v>
      </c>
      <c r="C99" s="137">
        <v>17</v>
      </c>
      <c r="D99" s="188">
        <v>6.2970000000000006</v>
      </c>
      <c r="E99" s="188">
        <v>9.753877000000001</v>
      </c>
      <c r="F99" s="139">
        <f t="shared" si="1"/>
        <v>1.5489720501826267</v>
      </c>
      <c r="G99" s="3"/>
    </row>
    <row r="100" spans="1:7" ht="12.6" customHeight="1">
      <c r="A100" s="52" t="s">
        <v>492</v>
      </c>
      <c r="B100" s="13" t="s">
        <v>1795</v>
      </c>
      <c r="C100" s="137">
        <v>72</v>
      </c>
      <c r="D100" s="188">
        <v>31.690970000000007</v>
      </c>
      <c r="E100" s="188">
        <v>102.87077699999998</v>
      </c>
      <c r="F100" s="139">
        <f t="shared" si="1"/>
        <v>3.2460595873209295</v>
      </c>
      <c r="G100" s="3"/>
    </row>
    <row r="101" spans="1:7" ht="12.6" customHeight="1">
      <c r="A101" s="52" t="s">
        <v>493</v>
      </c>
      <c r="B101" s="13" t="s">
        <v>696</v>
      </c>
      <c r="C101" s="137">
        <v>0</v>
      </c>
      <c r="D101" s="188">
        <v>0</v>
      </c>
      <c r="E101" s="188">
        <v>0</v>
      </c>
      <c r="F101" s="139" t="str">
        <f t="shared" si="1"/>
        <v xml:space="preserve">            －</v>
      </c>
      <c r="G101" s="3"/>
    </row>
    <row r="102" spans="1:7" ht="12.6" customHeight="1">
      <c r="A102" s="52" t="s">
        <v>699</v>
      </c>
      <c r="B102" s="13" t="s">
        <v>697</v>
      </c>
      <c r="C102" s="137">
        <v>36</v>
      </c>
      <c r="D102" s="188">
        <v>10.3935</v>
      </c>
      <c r="E102" s="188">
        <v>14.853634999999997</v>
      </c>
      <c r="F102" s="139">
        <f t="shared" si="1"/>
        <v>1.429127339202386</v>
      </c>
      <c r="G102" s="3"/>
    </row>
    <row r="103" spans="1:7" ht="12.6" customHeight="1">
      <c r="A103" s="52" t="s">
        <v>700</v>
      </c>
      <c r="B103" s="13" t="s">
        <v>698</v>
      </c>
      <c r="C103" s="137">
        <v>152</v>
      </c>
      <c r="D103" s="188">
        <v>91.069229999999934</v>
      </c>
      <c r="E103" s="188">
        <v>91.15698090000005</v>
      </c>
      <c r="F103" s="139"/>
      <c r="G103" s="3"/>
    </row>
    <row r="104" spans="1:7" ht="12.6" customHeight="1">
      <c r="A104" s="52" t="s">
        <v>494</v>
      </c>
      <c r="B104" s="13" t="s">
        <v>2180</v>
      </c>
      <c r="C104" s="137">
        <v>1017</v>
      </c>
      <c r="D104" s="188">
        <v>250.13505999999992</v>
      </c>
      <c r="E104" s="188">
        <v>474.72350068399976</v>
      </c>
      <c r="F104" s="139"/>
      <c r="G104" s="3"/>
    </row>
    <row r="105" spans="1:7" ht="12.6" customHeight="1">
      <c r="A105" s="52" t="s">
        <v>439</v>
      </c>
      <c r="B105" s="13" t="s">
        <v>4215</v>
      </c>
      <c r="C105" s="137">
        <v>7</v>
      </c>
      <c r="D105" s="188">
        <v>0.73519599999999996</v>
      </c>
      <c r="E105" s="188">
        <v>1.2913272</v>
      </c>
      <c r="F105" s="139">
        <f t="shared" si="1"/>
        <v>1.7564393712697024</v>
      </c>
      <c r="G105" s="3"/>
    </row>
    <row r="106" spans="1:7" ht="12.6" customHeight="1">
      <c r="A106" s="52"/>
      <c r="B106" s="4" t="s">
        <v>499</v>
      </c>
      <c r="C106" s="138">
        <f>SUM(C6:C105)</f>
        <v>12920</v>
      </c>
      <c r="D106" s="179">
        <f>SUM(D6:D105)</f>
        <v>345143.14836371999</v>
      </c>
      <c r="E106" s="179">
        <f>SUM(E6:E105)</f>
        <v>66607.65883218174</v>
      </c>
      <c r="F106" s="139">
        <f t="shared" si="1"/>
        <v>0.19298560364868961</v>
      </c>
      <c r="G106" s="8"/>
    </row>
    <row r="107" spans="1:7">
      <c r="A107" s="54"/>
      <c r="B107" s="9"/>
      <c r="C107" s="41"/>
      <c r="D107" s="46"/>
      <c r="E107" s="46"/>
      <c r="F107" s="41"/>
      <c r="G107" s="8"/>
    </row>
    <row r="108" spans="1:7">
      <c r="A108" s="54"/>
      <c r="B108" s="9"/>
      <c r="C108" s="41"/>
      <c r="D108" s="46"/>
      <c r="E108" s="46"/>
      <c r="F108" s="41"/>
      <c r="G108" s="3"/>
    </row>
    <row r="109" spans="1:7">
      <c r="A109" s="54"/>
      <c r="B109" s="9"/>
      <c r="C109" s="58"/>
      <c r="D109" s="46"/>
      <c r="E109" s="46"/>
      <c r="F109" s="41"/>
      <c r="G109" s="3"/>
    </row>
    <row r="110" spans="1:7">
      <c r="A110" s="54"/>
      <c r="B110" s="9"/>
      <c r="C110" s="41"/>
      <c r="D110" s="46"/>
      <c r="E110" s="46"/>
      <c r="F110" s="41"/>
      <c r="G110" s="3"/>
    </row>
    <row r="111" spans="1:7">
      <c r="A111" s="75"/>
      <c r="B111" s="8"/>
      <c r="C111" s="41"/>
      <c r="D111" s="46"/>
      <c r="E111" s="46"/>
      <c r="F111" s="41"/>
    </row>
    <row r="112" spans="1:7">
      <c r="A112" s="75"/>
      <c r="B112" s="8"/>
      <c r="C112" s="41"/>
      <c r="D112" s="46"/>
      <c r="E112" s="46"/>
      <c r="F112" s="41"/>
    </row>
    <row r="113" spans="1:6">
      <c r="A113" s="75"/>
      <c r="B113" s="8"/>
      <c r="C113" s="8"/>
      <c r="D113" s="80"/>
      <c r="E113" s="80"/>
      <c r="F113" s="8"/>
    </row>
    <row r="114" spans="1:6">
      <c r="A114" s="81"/>
      <c r="B114" s="82"/>
      <c r="C114" s="82"/>
      <c r="D114" s="84"/>
      <c r="E114" s="84"/>
      <c r="F114" s="82"/>
    </row>
    <row r="115" spans="1:6">
      <c r="A115" s="71"/>
      <c r="D115" s="109"/>
      <c r="E115" s="109"/>
    </row>
    <row r="116" spans="1:6">
      <c r="A116" s="71"/>
      <c r="D116" s="109"/>
      <c r="E116" s="109"/>
    </row>
    <row r="117" spans="1:6">
      <c r="A117" s="71"/>
      <c r="D117" s="109"/>
      <c r="E117" s="109"/>
    </row>
    <row r="118" spans="1:6">
      <c r="A118" s="71"/>
    </row>
    <row r="119" spans="1:6">
      <c r="C119" s="110"/>
      <c r="D119" s="110"/>
      <c r="E11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H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7.5" style="37" bestFit="1" customWidth="1"/>
    <col min="3" max="8" width="6.625" style="37" customWidth="1"/>
    <col min="9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1797</v>
      </c>
      <c r="B3" s="2"/>
      <c r="C3" s="3"/>
      <c r="D3" s="3"/>
      <c r="E3" s="3"/>
      <c r="F3" s="3"/>
    </row>
    <row r="4" spans="1:8">
      <c r="A4" s="51"/>
      <c r="B4" s="2"/>
      <c r="C4" s="3"/>
      <c r="D4" s="3"/>
      <c r="E4" s="3"/>
      <c r="F4" s="3"/>
      <c r="G4" s="60" t="s">
        <v>2750</v>
      </c>
      <c r="H4" s="61">
        <f>SUM(C7:E7)</f>
        <v>6286</v>
      </c>
    </row>
    <row r="5" spans="1:8" ht="12.6" customHeight="1">
      <c r="A5" s="222" t="s">
        <v>2751</v>
      </c>
      <c r="B5" s="222"/>
      <c r="C5" s="222" t="s">
        <v>2752</v>
      </c>
      <c r="D5" s="222"/>
      <c r="E5" s="222"/>
      <c r="F5" s="222" t="s">
        <v>2753</v>
      </c>
      <c r="G5" s="222"/>
      <c r="H5" s="222"/>
    </row>
    <row r="6" spans="1:8" ht="12.6" customHeight="1">
      <c r="A6" s="222"/>
      <c r="B6" s="222"/>
      <c r="C6" s="153" t="s">
        <v>2754</v>
      </c>
      <c r="D6" s="153" t="s">
        <v>2755</v>
      </c>
      <c r="E6" s="153" t="s">
        <v>1244</v>
      </c>
      <c r="F6" s="153" t="s">
        <v>2754</v>
      </c>
      <c r="G6" s="153" t="s">
        <v>2755</v>
      </c>
      <c r="H6" s="153" t="s">
        <v>1244</v>
      </c>
    </row>
    <row r="7" spans="1:8" ht="12.6" customHeight="1">
      <c r="A7" s="122">
        <v>1</v>
      </c>
      <c r="B7" s="60" t="s">
        <v>2756</v>
      </c>
      <c r="C7" s="61">
        <v>569</v>
      </c>
      <c r="D7" s="61">
        <v>4041</v>
      </c>
      <c r="E7" s="61">
        <v>1676</v>
      </c>
      <c r="F7" s="61">
        <v>46</v>
      </c>
      <c r="G7" s="61">
        <v>4392</v>
      </c>
      <c r="H7" s="61">
        <v>1848</v>
      </c>
    </row>
    <row r="8" spans="1:8" ht="12.6" customHeight="1">
      <c r="A8" s="122">
        <v>2</v>
      </c>
      <c r="B8" s="60" t="s">
        <v>923</v>
      </c>
      <c r="C8" s="61">
        <v>1050</v>
      </c>
      <c r="D8" s="61">
        <v>3623</v>
      </c>
      <c r="E8" s="61">
        <v>1613</v>
      </c>
      <c r="F8" s="61">
        <v>64</v>
      </c>
      <c r="G8" s="61">
        <v>4402</v>
      </c>
      <c r="H8" s="61">
        <v>1820</v>
      </c>
    </row>
    <row r="9" spans="1:8" ht="12.6" customHeight="1">
      <c r="A9" s="122">
        <v>3</v>
      </c>
      <c r="B9" s="60" t="s">
        <v>924</v>
      </c>
      <c r="C9" s="61">
        <v>338</v>
      </c>
      <c r="D9" s="61">
        <v>4208</v>
      </c>
      <c r="E9" s="61">
        <v>1740</v>
      </c>
      <c r="F9" s="61">
        <v>22</v>
      </c>
      <c r="G9" s="61">
        <v>4364</v>
      </c>
      <c r="H9" s="61">
        <v>1900</v>
      </c>
    </row>
    <row r="10" spans="1:8" ht="12.6" customHeight="1">
      <c r="A10" s="122">
        <v>4</v>
      </c>
      <c r="B10" s="60" t="s">
        <v>925</v>
      </c>
      <c r="C10" s="61">
        <v>1305</v>
      </c>
      <c r="D10" s="61">
        <v>3427</v>
      </c>
      <c r="E10" s="61">
        <v>1554</v>
      </c>
      <c r="F10" s="61">
        <v>138</v>
      </c>
      <c r="G10" s="61">
        <v>4376</v>
      </c>
      <c r="H10" s="61">
        <v>1772</v>
      </c>
    </row>
    <row r="11" spans="1:8" ht="12.6" customHeight="1">
      <c r="A11" s="122">
        <v>5</v>
      </c>
      <c r="B11" s="60" t="s">
        <v>926</v>
      </c>
      <c r="C11" s="61">
        <v>1348</v>
      </c>
      <c r="D11" s="61">
        <v>3440</v>
      </c>
      <c r="E11" s="61">
        <v>1498</v>
      </c>
      <c r="F11" s="61">
        <v>72</v>
      </c>
      <c r="G11" s="61">
        <v>4486</v>
      </c>
      <c r="H11" s="61">
        <v>1728</v>
      </c>
    </row>
    <row r="12" spans="1:8" ht="12.6" customHeight="1">
      <c r="A12" s="122">
        <v>6</v>
      </c>
      <c r="B12" s="60" t="s">
        <v>927</v>
      </c>
      <c r="C12" s="61">
        <v>583</v>
      </c>
      <c r="D12" s="61">
        <v>4010</v>
      </c>
      <c r="E12" s="61">
        <v>1693</v>
      </c>
      <c r="F12" s="61">
        <v>46</v>
      </c>
      <c r="G12" s="61">
        <v>4375</v>
      </c>
      <c r="H12" s="61">
        <v>1865</v>
      </c>
    </row>
    <row r="13" spans="1:8" ht="12.6" customHeight="1">
      <c r="A13" s="122">
        <v>7</v>
      </c>
      <c r="B13" s="60" t="s">
        <v>928</v>
      </c>
      <c r="C13" s="61">
        <v>482</v>
      </c>
      <c r="D13" s="61">
        <v>4090</v>
      </c>
      <c r="E13" s="61">
        <v>1714</v>
      </c>
      <c r="F13" s="61">
        <v>28</v>
      </c>
      <c r="G13" s="61">
        <v>4381</v>
      </c>
      <c r="H13" s="61">
        <v>1877</v>
      </c>
    </row>
    <row r="14" spans="1:8" ht="12.6" customHeight="1">
      <c r="A14" s="122">
        <v>8</v>
      </c>
      <c r="B14" s="60" t="s">
        <v>2757</v>
      </c>
      <c r="C14" s="61">
        <v>206</v>
      </c>
      <c r="D14" s="61">
        <v>4324</v>
      </c>
      <c r="E14" s="61">
        <v>1756</v>
      </c>
      <c r="F14" s="61">
        <v>14</v>
      </c>
      <c r="G14" s="61">
        <v>4363</v>
      </c>
      <c r="H14" s="61">
        <v>1909</v>
      </c>
    </row>
    <row r="15" spans="1:8" ht="12.6" customHeight="1">
      <c r="A15" s="122">
        <v>9</v>
      </c>
      <c r="B15" s="60" t="s">
        <v>2758</v>
      </c>
      <c r="C15" s="61">
        <v>228</v>
      </c>
      <c r="D15" s="61">
        <v>4298</v>
      </c>
      <c r="E15" s="61">
        <v>1760</v>
      </c>
      <c r="F15" s="61">
        <v>13</v>
      </c>
      <c r="G15" s="61">
        <v>4359</v>
      </c>
      <c r="H15" s="61">
        <v>1914</v>
      </c>
    </row>
    <row r="16" spans="1:8" ht="12.6" customHeight="1">
      <c r="A16" s="122">
        <v>10</v>
      </c>
      <c r="B16" s="60" t="s">
        <v>929</v>
      </c>
      <c r="C16" s="61">
        <v>686</v>
      </c>
      <c r="D16" s="61">
        <v>4042</v>
      </c>
      <c r="E16" s="61">
        <v>1558</v>
      </c>
      <c r="F16" s="61">
        <v>30</v>
      </c>
      <c r="G16" s="61">
        <v>4487</v>
      </c>
      <c r="H16" s="61">
        <v>1769</v>
      </c>
    </row>
    <row r="17" spans="1:8" ht="12.6" customHeight="1">
      <c r="A17" s="122">
        <v>11</v>
      </c>
      <c r="B17" s="60" t="s">
        <v>156</v>
      </c>
      <c r="C17" s="61">
        <v>607</v>
      </c>
      <c r="D17" s="61">
        <v>4127</v>
      </c>
      <c r="E17" s="61">
        <v>1552</v>
      </c>
      <c r="F17" s="61">
        <v>23</v>
      </c>
      <c r="G17" s="61">
        <v>4491</v>
      </c>
      <c r="H17" s="61">
        <v>1772</v>
      </c>
    </row>
    <row r="18" spans="1:8" ht="12.6" customHeight="1">
      <c r="A18" s="122">
        <v>12</v>
      </c>
      <c r="B18" s="60" t="s">
        <v>157</v>
      </c>
      <c r="C18" s="61">
        <v>954</v>
      </c>
      <c r="D18" s="61">
        <v>3728</v>
      </c>
      <c r="E18" s="61">
        <v>1604</v>
      </c>
      <c r="F18" s="61">
        <v>36</v>
      </c>
      <c r="G18" s="61">
        <v>4450</v>
      </c>
      <c r="H18" s="61">
        <v>1800</v>
      </c>
    </row>
    <row r="19" spans="1:8" ht="12.6" customHeight="1">
      <c r="A19" s="122">
        <v>13</v>
      </c>
      <c r="B19" s="60" t="s">
        <v>158</v>
      </c>
      <c r="C19" s="61">
        <v>419</v>
      </c>
      <c r="D19" s="61">
        <v>4128</v>
      </c>
      <c r="E19" s="61">
        <v>1739</v>
      </c>
      <c r="F19" s="61">
        <v>17</v>
      </c>
      <c r="G19" s="61">
        <v>4370</v>
      </c>
      <c r="H19" s="61">
        <v>1899</v>
      </c>
    </row>
    <row r="20" spans="1:8" ht="12.6" customHeight="1">
      <c r="A20" s="122">
        <v>14</v>
      </c>
      <c r="B20" s="60" t="s">
        <v>159</v>
      </c>
      <c r="C20" s="61">
        <v>380</v>
      </c>
      <c r="D20" s="61">
        <v>4159</v>
      </c>
      <c r="E20" s="61">
        <v>1747</v>
      </c>
      <c r="F20" s="61">
        <v>21</v>
      </c>
      <c r="G20" s="61">
        <v>4361</v>
      </c>
      <c r="H20" s="61">
        <v>1904</v>
      </c>
    </row>
    <row r="21" spans="1:8" ht="12.6" customHeight="1">
      <c r="A21" s="122">
        <v>15</v>
      </c>
      <c r="B21" s="60" t="s">
        <v>160</v>
      </c>
      <c r="C21" s="61">
        <v>251</v>
      </c>
      <c r="D21" s="61">
        <v>4284</v>
      </c>
      <c r="E21" s="61">
        <v>1751</v>
      </c>
      <c r="F21" s="61">
        <v>16</v>
      </c>
      <c r="G21" s="61">
        <v>4361</v>
      </c>
      <c r="H21" s="61">
        <v>1909</v>
      </c>
    </row>
    <row r="22" spans="1:8" ht="12.6" customHeight="1">
      <c r="A22" s="122">
        <v>16</v>
      </c>
      <c r="B22" s="60" t="s">
        <v>161</v>
      </c>
      <c r="C22" s="61">
        <v>245</v>
      </c>
      <c r="D22" s="61">
        <v>4294</v>
      </c>
      <c r="E22" s="61">
        <v>1747</v>
      </c>
      <c r="F22" s="61">
        <v>14</v>
      </c>
      <c r="G22" s="61">
        <v>4368</v>
      </c>
      <c r="H22" s="61">
        <v>1904</v>
      </c>
    </row>
    <row r="23" spans="1:8" ht="12.6" customHeight="1">
      <c r="A23" s="122">
        <v>17</v>
      </c>
      <c r="B23" s="60" t="s">
        <v>162</v>
      </c>
      <c r="C23" s="61">
        <v>275</v>
      </c>
      <c r="D23" s="61">
        <v>4273</v>
      </c>
      <c r="E23" s="61">
        <v>1738</v>
      </c>
      <c r="F23" s="61">
        <v>14</v>
      </c>
      <c r="G23" s="61">
        <v>4373</v>
      </c>
      <c r="H23" s="61">
        <v>1899</v>
      </c>
    </row>
    <row r="24" spans="1:8" ht="12.6" customHeight="1">
      <c r="A24" s="122">
        <v>18</v>
      </c>
      <c r="B24" s="60" t="s">
        <v>429</v>
      </c>
      <c r="C24" s="61">
        <v>242</v>
      </c>
      <c r="D24" s="61">
        <v>4285</v>
      </c>
      <c r="E24" s="61">
        <v>1759</v>
      </c>
      <c r="F24" s="61">
        <v>17</v>
      </c>
      <c r="G24" s="61">
        <v>4352</v>
      </c>
      <c r="H24" s="61">
        <v>1917</v>
      </c>
    </row>
    <row r="25" spans="1:8" ht="12.6" customHeight="1">
      <c r="A25" s="122">
        <v>19</v>
      </c>
      <c r="B25" s="60" t="s">
        <v>430</v>
      </c>
      <c r="C25" s="61">
        <v>235</v>
      </c>
      <c r="D25" s="61">
        <v>4290</v>
      </c>
      <c r="E25" s="61">
        <v>1761</v>
      </c>
      <c r="F25" s="61">
        <v>17</v>
      </c>
      <c r="G25" s="61">
        <v>4350</v>
      </c>
      <c r="H25" s="61">
        <v>1919</v>
      </c>
    </row>
    <row r="26" spans="1:8" ht="12.6" customHeight="1">
      <c r="A26" s="122">
        <v>20</v>
      </c>
      <c r="B26" s="60" t="s">
        <v>431</v>
      </c>
      <c r="C26" s="61">
        <v>263</v>
      </c>
      <c r="D26" s="61">
        <v>4264</v>
      </c>
      <c r="E26" s="61">
        <v>1759</v>
      </c>
      <c r="F26" s="61">
        <v>24</v>
      </c>
      <c r="G26" s="61">
        <v>4343</v>
      </c>
      <c r="H26" s="61">
        <v>1919</v>
      </c>
    </row>
    <row r="27" spans="1:8" ht="12.6" customHeight="1">
      <c r="A27" s="122">
        <v>21</v>
      </c>
      <c r="B27" s="60" t="s">
        <v>432</v>
      </c>
      <c r="C27" s="61">
        <v>208</v>
      </c>
      <c r="D27" s="61">
        <v>4312</v>
      </c>
      <c r="E27" s="61">
        <v>1766</v>
      </c>
      <c r="F27" s="61">
        <v>15</v>
      </c>
      <c r="G27" s="61">
        <v>4349</v>
      </c>
      <c r="H27" s="61">
        <v>1922</v>
      </c>
    </row>
    <row r="28" spans="1:8" ht="12.6" customHeight="1">
      <c r="A28" s="122">
        <v>22</v>
      </c>
      <c r="B28" s="60" t="s">
        <v>433</v>
      </c>
      <c r="C28" s="61">
        <v>205</v>
      </c>
      <c r="D28" s="61">
        <v>4312</v>
      </c>
      <c r="E28" s="61">
        <v>1769</v>
      </c>
      <c r="F28" s="61">
        <v>14</v>
      </c>
      <c r="G28" s="61">
        <v>4346</v>
      </c>
      <c r="H28" s="61">
        <v>1926</v>
      </c>
    </row>
    <row r="29" spans="1:8" ht="12.6" customHeight="1">
      <c r="A29" s="122">
        <v>23</v>
      </c>
      <c r="B29" s="60" t="s">
        <v>434</v>
      </c>
      <c r="C29" s="61">
        <v>602</v>
      </c>
      <c r="D29" s="61">
        <v>3959</v>
      </c>
      <c r="E29" s="61">
        <v>1725</v>
      </c>
      <c r="F29" s="61">
        <v>53</v>
      </c>
      <c r="G29" s="61">
        <v>4337</v>
      </c>
      <c r="H29" s="61">
        <v>1896</v>
      </c>
    </row>
    <row r="30" spans="1:8" ht="12.6" customHeight="1">
      <c r="A30" s="122">
        <v>24</v>
      </c>
      <c r="B30" s="60" t="s">
        <v>435</v>
      </c>
      <c r="C30" s="61">
        <v>423</v>
      </c>
      <c r="D30" s="61">
        <v>4119</v>
      </c>
      <c r="E30" s="61">
        <v>1744</v>
      </c>
      <c r="F30" s="61">
        <v>32</v>
      </c>
      <c r="G30" s="61">
        <v>4342</v>
      </c>
      <c r="H30" s="61">
        <v>1912</v>
      </c>
    </row>
    <row r="31" spans="1:8" ht="12.6" customHeight="1">
      <c r="A31" s="122">
        <v>25</v>
      </c>
      <c r="B31" s="60" t="s">
        <v>436</v>
      </c>
      <c r="C31" s="61">
        <v>1593</v>
      </c>
      <c r="D31" s="61">
        <v>3112</v>
      </c>
      <c r="E31" s="61">
        <v>1581</v>
      </c>
      <c r="F31" s="61">
        <v>109</v>
      </c>
      <c r="G31" s="61">
        <v>4373</v>
      </c>
      <c r="H31" s="61">
        <v>1804</v>
      </c>
    </row>
    <row r="32" spans="1:8" ht="12.6" customHeight="1">
      <c r="A32" s="122">
        <v>26</v>
      </c>
      <c r="B32" s="60" t="s">
        <v>437</v>
      </c>
      <c r="C32" s="61">
        <v>1833</v>
      </c>
      <c r="D32" s="61">
        <v>2913</v>
      </c>
      <c r="E32" s="61">
        <v>1540</v>
      </c>
      <c r="F32" s="61">
        <v>118</v>
      </c>
      <c r="G32" s="61">
        <v>4387</v>
      </c>
      <c r="H32" s="61">
        <v>1781</v>
      </c>
    </row>
    <row r="33" spans="1:8" ht="12.6" customHeight="1">
      <c r="A33" s="122">
        <v>27</v>
      </c>
      <c r="B33" s="60" t="s">
        <v>438</v>
      </c>
      <c r="C33" s="61">
        <v>2000</v>
      </c>
      <c r="D33" s="61">
        <v>2689</v>
      </c>
      <c r="E33" s="61">
        <v>1597</v>
      </c>
      <c r="F33" s="61">
        <v>127</v>
      </c>
      <c r="G33" s="61">
        <v>4333</v>
      </c>
      <c r="H33" s="61">
        <v>1826</v>
      </c>
    </row>
    <row r="34" spans="1:8" ht="12.6" customHeight="1">
      <c r="A34" s="122">
        <v>28</v>
      </c>
      <c r="B34" s="60" t="s">
        <v>912</v>
      </c>
      <c r="C34" s="61">
        <v>150</v>
      </c>
      <c r="D34" s="61">
        <v>1585</v>
      </c>
      <c r="E34" s="61">
        <v>4551</v>
      </c>
      <c r="F34" s="61">
        <v>7</v>
      </c>
      <c r="G34" s="61">
        <v>1694</v>
      </c>
      <c r="H34" s="61">
        <v>4585</v>
      </c>
    </row>
    <row r="35" spans="1:8">
      <c r="A35" s="54"/>
      <c r="B35" s="8"/>
      <c r="C35" s="55"/>
      <c r="D35" s="56"/>
      <c r="E35" s="56"/>
      <c r="F35" s="56"/>
      <c r="G35" s="56"/>
      <c r="H35" s="3"/>
    </row>
    <row r="36" spans="1:8">
      <c r="A36" s="54"/>
      <c r="B36" s="8"/>
      <c r="C36" s="55"/>
      <c r="D36" s="56"/>
      <c r="E36" s="56"/>
      <c r="F36" s="56"/>
      <c r="G36" s="56"/>
      <c r="H36" s="3"/>
    </row>
    <row r="37" spans="1:8">
      <c r="A37" s="54"/>
      <c r="B37" s="8"/>
      <c r="C37" s="55"/>
      <c r="D37" s="56"/>
      <c r="E37" s="56"/>
      <c r="F37" s="56"/>
      <c r="G37" s="56"/>
      <c r="H37" s="3"/>
    </row>
    <row r="38" spans="1:8">
      <c r="A38" s="54"/>
      <c r="B38" s="8"/>
      <c r="C38" s="55"/>
      <c r="D38" s="56"/>
      <c r="E38" s="56"/>
      <c r="F38" s="56"/>
      <c r="G38" s="56"/>
      <c r="H38" s="3"/>
    </row>
    <row r="39" spans="1:8">
      <c r="A39" s="54"/>
      <c r="B39" s="8"/>
      <c r="C39" s="55"/>
      <c r="D39" s="56"/>
      <c r="E39" s="56"/>
      <c r="F39" s="56"/>
      <c r="G39" s="56"/>
      <c r="H39" s="3"/>
    </row>
    <row r="40" spans="1:8">
      <c r="A40" s="54"/>
      <c r="B40" s="8"/>
      <c r="C40" s="55"/>
      <c r="D40" s="56"/>
      <c r="E40" s="56"/>
      <c r="F40" s="56"/>
      <c r="G40" s="56"/>
      <c r="H40" s="3"/>
    </row>
    <row r="41" spans="1:8">
      <c r="A41" s="54"/>
      <c r="B41" s="8"/>
      <c r="C41" s="55"/>
      <c r="D41" s="56"/>
      <c r="E41" s="56"/>
      <c r="F41" s="56"/>
      <c r="G41" s="56"/>
      <c r="H41" s="3"/>
    </row>
    <row r="42" spans="1:8">
      <c r="A42" s="54"/>
      <c r="B42" s="8"/>
      <c r="C42" s="55"/>
      <c r="D42" s="56"/>
      <c r="E42" s="56"/>
      <c r="F42" s="56"/>
      <c r="G42" s="56"/>
      <c r="H42" s="3"/>
    </row>
    <row r="43" spans="1:8">
      <c r="A43" s="54"/>
      <c r="B43" s="8"/>
      <c r="C43" s="55"/>
      <c r="D43" s="56"/>
      <c r="E43" s="56"/>
      <c r="F43" s="56"/>
      <c r="G43" s="56"/>
      <c r="H43" s="3"/>
    </row>
    <row r="44" spans="1:8">
      <c r="A44" s="54"/>
      <c r="B44" s="8"/>
      <c r="C44" s="55"/>
      <c r="D44" s="56"/>
      <c r="E44" s="56"/>
      <c r="F44" s="56"/>
      <c r="G44" s="56"/>
      <c r="H44" s="3"/>
    </row>
    <row r="45" spans="1:8">
      <c r="A45" s="54"/>
      <c r="B45" s="8"/>
      <c r="C45" s="55"/>
      <c r="D45" s="56"/>
      <c r="E45" s="56"/>
      <c r="F45" s="56"/>
      <c r="G45" s="56"/>
      <c r="H45" s="3"/>
    </row>
    <row r="46" spans="1:8">
      <c r="A46" s="54"/>
      <c r="B46" s="8"/>
      <c r="C46" s="55"/>
      <c r="D46" s="56"/>
      <c r="E46" s="56"/>
      <c r="F46" s="56"/>
      <c r="G46" s="56"/>
      <c r="H46" s="3"/>
    </row>
    <row r="47" spans="1:8">
      <c r="A47" s="54"/>
      <c r="B47" s="8"/>
      <c r="C47" s="55"/>
      <c r="D47" s="56"/>
      <c r="E47" s="56"/>
      <c r="F47" s="56"/>
      <c r="G47" s="56"/>
      <c r="H47" s="3"/>
    </row>
    <row r="48" spans="1:8">
      <c r="A48" s="54"/>
      <c r="B48" s="8"/>
      <c r="C48" s="55"/>
      <c r="D48" s="56"/>
      <c r="E48" s="56"/>
      <c r="F48" s="56"/>
      <c r="G48" s="56"/>
      <c r="H48" s="3"/>
    </row>
    <row r="49" spans="1:8">
      <c r="A49" s="54"/>
      <c r="B49" s="8"/>
      <c r="C49" s="55"/>
      <c r="D49" s="56"/>
      <c r="E49" s="56"/>
      <c r="F49" s="56"/>
      <c r="G49" s="56"/>
      <c r="H49" s="3"/>
    </row>
    <row r="50" spans="1:8">
      <c r="A50" s="54"/>
      <c r="B50" s="8"/>
      <c r="C50" s="55"/>
      <c r="D50" s="56"/>
      <c r="E50" s="56"/>
      <c r="F50" s="56"/>
      <c r="G50" s="56"/>
      <c r="H50" s="3"/>
    </row>
    <row r="51" spans="1:8">
      <c r="A51" s="54"/>
      <c r="B51" s="8"/>
      <c r="C51" s="55"/>
      <c r="D51" s="56"/>
      <c r="E51" s="56"/>
      <c r="F51" s="56"/>
      <c r="G51" s="56"/>
      <c r="H51" s="3"/>
    </row>
    <row r="52" spans="1:8">
      <c r="A52" s="54"/>
      <c r="B52" s="8"/>
      <c r="C52" s="55"/>
      <c r="D52" s="56"/>
      <c r="E52" s="56"/>
      <c r="F52" s="56"/>
      <c r="G52" s="56"/>
      <c r="H52" s="3"/>
    </row>
    <row r="53" spans="1:8">
      <c r="A53" s="54"/>
      <c r="B53" s="8"/>
      <c r="C53" s="55"/>
      <c r="D53" s="56"/>
      <c r="E53" s="56"/>
      <c r="F53" s="56"/>
      <c r="G53" s="56"/>
      <c r="H53" s="3"/>
    </row>
    <row r="54" spans="1:8">
      <c r="A54" s="54"/>
      <c r="B54" s="8"/>
      <c r="C54" s="55"/>
      <c r="D54" s="56"/>
      <c r="E54" s="56"/>
      <c r="F54" s="56"/>
      <c r="G54" s="56"/>
      <c r="H54" s="3"/>
    </row>
    <row r="55" spans="1:8">
      <c r="A55" s="54"/>
      <c r="B55" s="8"/>
      <c r="C55" s="55"/>
      <c r="D55" s="56"/>
      <c r="E55" s="56"/>
      <c r="F55" s="56"/>
      <c r="G55" s="56"/>
      <c r="H55" s="3"/>
    </row>
    <row r="56" spans="1:8">
      <c r="A56" s="54"/>
      <c r="B56" s="8"/>
      <c r="C56" s="55"/>
      <c r="D56" s="56"/>
      <c r="E56" s="56"/>
      <c r="F56" s="56"/>
      <c r="G56" s="56"/>
      <c r="H56" s="3"/>
    </row>
    <row r="57" spans="1:8">
      <c r="A57" s="54"/>
      <c r="B57" s="8"/>
      <c r="C57" s="55"/>
      <c r="D57" s="56"/>
      <c r="E57" s="56"/>
      <c r="F57" s="56"/>
      <c r="G57" s="56"/>
      <c r="H57" s="3"/>
    </row>
    <row r="58" spans="1:8">
      <c r="A58" s="54"/>
      <c r="B58" s="8"/>
      <c r="C58" s="55"/>
      <c r="D58" s="56"/>
      <c r="E58" s="56"/>
      <c r="F58" s="56"/>
      <c r="G58" s="56"/>
      <c r="H58" s="3"/>
    </row>
    <row r="59" spans="1:8">
      <c r="A59" s="54"/>
      <c r="B59" s="8"/>
      <c r="C59" s="55"/>
      <c r="D59" s="56"/>
      <c r="E59" s="56"/>
      <c r="F59" s="56"/>
      <c r="G59" s="56"/>
      <c r="H59" s="3"/>
    </row>
    <row r="60" spans="1:8">
      <c r="A60" s="54"/>
      <c r="B60" s="8"/>
      <c r="C60" s="55"/>
      <c r="D60" s="56"/>
      <c r="E60" s="56"/>
      <c r="F60" s="56"/>
      <c r="G60" s="56"/>
      <c r="H60" s="3"/>
    </row>
    <row r="61" spans="1:8">
      <c r="A61" s="54"/>
      <c r="B61" s="8"/>
      <c r="C61" s="55"/>
      <c r="D61" s="56"/>
      <c r="E61" s="56"/>
      <c r="F61" s="56"/>
      <c r="G61" s="56"/>
      <c r="H61" s="3"/>
    </row>
    <row r="62" spans="1:8">
      <c r="A62" s="54"/>
      <c r="B62" s="8"/>
      <c r="C62" s="55"/>
      <c r="D62" s="56"/>
      <c r="E62" s="56"/>
      <c r="F62" s="56"/>
      <c r="G62" s="56"/>
      <c r="H62" s="3"/>
    </row>
    <row r="63" spans="1:8">
      <c r="A63" s="54"/>
      <c r="B63" s="8"/>
      <c r="C63" s="55"/>
      <c r="D63" s="56"/>
      <c r="E63" s="56"/>
      <c r="F63" s="56"/>
      <c r="G63" s="56"/>
      <c r="H63" s="3"/>
    </row>
    <row r="64" spans="1:8">
      <c r="A64" s="54"/>
      <c r="B64" s="8"/>
      <c r="C64" s="55"/>
      <c r="D64" s="56"/>
      <c r="E64" s="56"/>
      <c r="F64" s="56"/>
      <c r="G64" s="56"/>
      <c r="H64" s="3"/>
    </row>
    <row r="65" spans="1:8">
      <c r="A65" s="54"/>
      <c r="B65" s="8"/>
      <c r="C65" s="55"/>
      <c r="D65" s="56"/>
      <c r="E65" s="56"/>
      <c r="F65" s="56"/>
      <c r="G65" s="56"/>
      <c r="H65" s="3"/>
    </row>
    <row r="66" spans="1:8">
      <c r="A66" s="54"/>
      <c r="B66" s="8"/>
      <c r="C66" s="55"/>
      <c r="D66" s="56"/>
      <c r="E66" s="56"/>
      <c r="F66" s="56"/>
      <c r="G66" s="56"/>
      <c r="H66" s="3"/>
    </row>
    <row r="67" spans="1:8">
      <c r="A67" s="54"/>
      <c r="B67" s="8"/>
      <c r="C67" s="55"/>
      <c r="D67" s="56"/>
      <c r="E67" s="56"/>
      <c r="F67" s="56"/>
      <c r="G67" s="56"/>
      <c r="H67" s="3"/>
    </row>
    <row r="68" spans="1:8">
      <c r="A68" s="54"/>
      <c r="B68" s="8"/>
      <c r="C68" s="55"/>
      <c r="D68" s="56"/>
      <c r="E68" s="56"/>
      <c r="F68" s="56"/>
      <c r="G68" s="56"/>
      <c r="H68" s="3"/>
    </row>
    <row r="69" spans="1:8">
      <c r="A69" s="54"/>
      <c r="B69" s="8"/>
      <c r="C69" s="55"/>
      <c r="D69" s="56"/>
      <c r="E69" s="56"/>
      <c r="F69" s="56"/>
      <c r="G69" s="56"/>
      <c r="H69" s="3"/>
    </row>
    <row r="70" spans="1:8">
      <c r="A70" s="54"/>
      <c r="B70" s="8"/>
      <c r="C70" s="55"/>
      <c r="D70" s="56"/>
      <c r="E70" s="56"/>
      <c r="F70" s="56"/>
      <c r="G70" s="56"/>
      <c r="H70" s="3"/>
    </row>
    <row r="71" spans="1:8">
      <c r="A71" s="54"/>
      <c r="B71" s="8"/>
      <c r="C71" s="55"/>
      <c r="D71" s="56"/>
      <c r="E71" s="56"/>
      <c r="F71" s="56"/>
      <c r="G71" s="56"/>
      <c r="H71" s="3"/>
    </row>
    <row r="72" spans="1:8">
      <c r="A72" s="54"/>
      <c r="B72" s="8"/>
      <c r="C72" s="55"/>
      <c r="D72" s="56"/>
      <c r="E72" s="56"/>
      <c r="F72" s="56"/>
      <c r="G72" s="56"/>
      <c r="H72" s="3"/>
    </row>
    <row r="73" spans="1:8">
      <c r="A73" s="54"/>
      <c r="B73" s="8"/>
      <c r="C73" s="55"/>
      <c r="D73" s="56"/>
      <c r="E73" s="56"/>
      <c r="F73" s="56"/>
      <c r="G73" s="56"/>
      <c r="H73" s="3"/>
    </row>
    <row r="74" spans="1:8">
      <c r="A74" s="54"/>
      <c r="B74" s="8"/>
      <c r="C74" s="55"/>
      <c r="D74" s="56"/>
      <c r="E74" s="56"/>
      <c r="F74" s="56"/>
      <c r="G74" s="56"/>
      <c r="H74" s="3"/>
    </row>
    <row r="75" spans="1:8">
      <c r="A75" s="54"/>
      <c r="B75" s="8"/>
      <c r="C75" s="55"/>
      <c r="D75" s="56"/>
      <c r="E75" s="56"/>
      <c r="F75" s="56"/>
      <c r="G75" s="56"/>
      <c r="H75" s="3"/>
    </row>
    <row r="76" spans="1:8">
      <c r="A76" s="54"/>
      <c r="B76" s="8"/>
      <c r="C76" s="55"/>
      <c r="D76" s="56"/>
      <c r="E76" s="56"/>
      <c r="F76" s="56"/>
      <c r="G76" s="56"/>
      <c r="H76" s="3"/>
    </row>
    <row r="77" spans="1:8">
      <c r="A77" s="54"/>
      <c r="B77" s="8"/>
      <c r="C77" s="55"/>
      <c r="D77" s="56"/>
      <c r="E77" s="56"/>
      <c r="F77" s="56"/>
      <c r="G77" s="56"/>
      <c r="H77" s="3"/>
    </row>
    <row r="78" spans="1:8">
      <c r="A78" s="54"/>
      <c r="B78" s="8"/>
      <c r="C78" s="55"/>
      <c r="D78" s="56"/>
      <c r="E78" s="56"/>
      <c r="F78" s="56"/>
      <c r="G78" s="56"/>
      <c r="H78" s="3"/>
    </row>
    <row r="79" spans="1:8">
      <c r="A79" s="54"/>
      <c r="B79" s="8"/>
      <c r="C79" s="55"/>
      <c r="D79" s="56"/>
      <c r="E79" s="56"/>
      <c r="F79" s="56"/>
      <c r="G79" s="56"/>
      <c r="H79" s="3"/>
    </row>
    <row r="80" spans="1:8">
      <c r="A80" s="54"/>
      <c r="B80" s="8"/>
      <c r="C80" s="55"/>
      <c r="D80" s="56"/>
      <c r="E80" s="56"/>
      <c r="F80" s="56"/>
      <c r="G80" s="56"/>
      <c r="H80" s="3"/>
    </row>
    <row r="81" spans="1:8">
      <c r="A81" s="54"/>
      <c r="B81" s="8"/>
      <c r="C81" s="55"/>
      <c r="D81" s="56"/>
      <c r="E81" s="56"/>
      <c r="F81" s="56"/>
      <c r="G81" s="56"/>
      <c r="H81" s="3"/>
    </row>
    <row r="82" spans="1:8">
      <c r="A82" s="54"/>
      <c r="B82" s="8"/>
      <c r="C82" s="55"/>
      <c r="D82" s="56"/>
      <c r="E82" s="56"/>
      <c r="F82" s="56"/>
      <c r="G82" s="56"/>
      <c r="H82" s="3"/>
    </row>
    <row r="83" spans="1:8">
      <c r="A83" s="54"/>
      <c r="B83" s="8"/>
      <c r="C83" s="55"/>
      <c r="D83" s="56"/>
      <c r="E83" s="56"/>
      <c r="F83" s="56"/>
      <c r="G83" s="56"/>
      <c r="H83" s="3"/>
    </row>
    <row r="84" spans="1:8">
      <c r="A84" s="54"/>
      <c r="B84" s="8"/>
      <c r="C84" s="55"/>
      <c r="D84" s="56"/>
      <c r="E84" s="56"/>
      <c r="F84" s="56"/>
      <c r="G84" s="56"/>
      <c r="H84" s="3"/>
    </row>
    <row r="85" spans="1:8">
      <c r="A85" s="54"/>
      <c r="B85" s="8"/>
      <c r="C85" s="55"/>
      <c r="D85" s="56"/>
      <c r="E85" s="56"/>
      <c r="F85" s="56"/>
      <c r="G85" s="56"/>
      <c r="H85" s="3"/>
    </row>
    <row r="86" spans="1:8">
      <c r="A86" s="54"/>
      <c r="B86" s="8"/>
      <c r="C86" s="55"/>
      <c r="D86" s="56"/>
      <c r="E86" s="56"/>
      <c r="F86" s="56"/>
      <c r="G86" s="56"/>
      <c r="H86" s="3"/>
    </row>
    <row r="87" spans="1:8">
      <c r="A87" s="54"/>
      <c r="B87" s="8"/>
      <c r="C87" s="55"/>
      <c r="D87" s="56"/>
      <c r="E87" s="56"/>
      <c r="F87" s="56"/>
      <c r="G87" s="56"/>
      <c r="H87" s="3"/>
    </row>
    <row r="88" spans="1:8">
      <c r="A88" s="54"/>
      <c r="B88" s="8"/>
      <c r="C88" s="55"/>
      <c r="D88" s="56"/>
      <c r="E88" s="56"/>
      <c r="F88" s="56"/>
      <c r="G88" s="56"/>
      <c r="H88" s="3"/>
    </row>
    <row r="89" spans="1:8">
      <c r="A89" s="54"/>
      <c r="B89" s="8"/>
      <c r="C89" s="55"/>
      <c r="D89" s="56"/>
      <c r="E89" s="56"/>
      <c r="F89" s="56"/>
      <c r="G89" s="56"/>
      <c r="H89" s="3"/>
    </row>
    <row r="90" spans="1:8">
      <c r="A90" s="54"/>
      <c r="B90" s="8"/>
      <c r="C90" s="55"/>
      <c r="D90" s="56"/>
      <c r="E90" s="56"/>
      <c r="F90" s="56"/>
      <c r="G90" s="56"/>
      <c r="H90" s="3"/>
    </row>
    <row r="91" spans="1:8">
      <c r="A91" s="54"/>
      <c r="B91" s="8"/>
      <c r="C91" s="55"/>
      <c r="D91" s="56"/>
      <c r="E91" s="56"/>
      <c r="F91" s="56"/>
      <c r="G91" s="56"/>
      <c r="H91" s="3"/>
    </row>
    <row r="92" spans="1:8">
      <c r="A92" s="54"/>
      <c r="B92" s="8"/>
      <c r="C92" s="55"/>
      <c r="D92" s="56"/>
      <c r="E92" s="56"/>
      <c r="F92" s="56"/>
      <c r="G92" s="56"/>
      <c r="H92" s="3"/>
    </row>
    <row r="93" spans="1:8">
      <c r="A93" s="54"/>
      <c r="B93" s="8"/>
      <c r="C93" s="55"/>
      <c r="D93" s="56"/>
      <c r="E93" s="56"/>
      <c r="F93" s="56"/>
      <c r="G93" s="56"/>
      <c r="H93" s="3"/>
    </row>
    <row r="94" spans="1:8">
      <c r="A94" s="54"/>
      <c r="B94" s="8"/>
      <c r="C94" s="55"/>
      <c r="D94" s="56"/>
      <c r="E94" s="56"/>
      <c r="F94" s="56"/>
      <c r="G94" s="56"/>
      <c r="H94" s="3"/>
    </row>
    <row r="95" spans="1:8">
      <c r="A95" s="54"/>
      <c r="B95" s="8"/>
      <c r="C95" s="55"/>
      <c r="D95" s="56"/>
      <c r="E95" s="56"/>
      <c r="F95" s="56"/>
      <c r="G95" s="56"/>
      <c r="H95" s="3"/>
    </row>
    <row r="96" spans="1:8">
      <c r="A96" s="54"/>
      <c r="B96" s="8"/>
      <c r="C96" s="55"/>
      <c r="D96" s="56"/>
      <c r="E96" s="56"/>
      <c r="F96" s="56"/>
      <c r="G96" s="56"/>
      <c r="H96" s="3"/>
    </row>
    <row r="97" spans="1:8">
      <c r="A97" s="54"/>
      <c r="B97" s="8"/>
      <c r="C97" s="55"/>
      <c r="D97" s="56"/>
      <c r="E97" s="56"/>
      <c r="F97" s="56"/>
      <c r="G97" s="56"/>
      <c r="H97" s="3"/>
    </row>
    <row r="98" spans="1:8">
      <c r="A98" s="54"/>
      <c r="B98" s="8"/>
      <c r="C98" s="55"/>
      <c r="D98" s="56"/>
      <c r="E98" s="56"/>
      <c r="F98" s="56"/>
      <c r="G98" s="56"/>
      <c r="H98" s="3"/>
    </row>
    <row r="99" spans="1:8">
      <c r="A99" s="54"/>
      <c r="B99" s="8"/>
      <c r="C99" s="55"/>
      <c r="D99" s="56"/>
      <c r="E99" s="56"/>
      <c r="F99" s="56"/>
      <c r="G99" s="56"/>
      <c r="H99" s="3"/>
    </row>
    <row r="100" spans="1:8">
      <c r="A100" s="54"/>
      <c r="B100" s="8"/>
      <c r="C100" s="55"/>
      <c r="D100" s="56"/>
      <c r="E100" s="56"/>
      <c r="F100" s="56"/>
      <c r="G100" s="56"/>
      <c r="H100" s="3"/>
    </row>
    <row r="101" spans="1:8">
      <c r="A101" s="54"/>
      <c r="B101" s="8"/>
      <c r="C101" s="55"/>
      <c r="D101" s="56"/>
      <c r="E101" s="56"/>
      <c r="F101" s="56"/>
      <c r="G101" s="56"/>
      <c r="H101" s="3"/>
    </row>
    <row r="102" spans="1:8">
      <c r="A102" s="54"/>
      <c r="B102" s="8"/>
      <c r="C102" s="55"/>
      <c r="D102" s="56"/>
      <c r="E102" s="56"/>
      <c r="F102" s="56"/>
      <c r="G102" s="56"/>
      <c r="H102" s="3"/>
    </row>
    <row r="103" spans="1:8">
      <c r="A103" s="54"/>
      <c r="B103" s="8"/>
      <c r="C103" s="55"/>
      <c r="D103" s="56"/>
      <c r="E103" s="56"/>
      <c r="F103" s="56"/>
      <c r="G103" s="56"/>
      <c r="H103" s="3"/>
    </row>
    <row r="104" spans="1:8">
      <c r="A104" s="54"/>
      <c r="B104" s="8"/>
      <c r="C104" s="55"/>
      <c r="D104" s="56"/>
      <c r="E104" s="56"/>
      <c r="F104" s="56"/>
      <c r="G104" s="56"/>
      <c r="H104" s="3"/>
    </row>
    <row r="105" spans="1:8">
      <c r="A105" s="54"/>
      <c r="B105" s="9"/>
      <c r="C105" s="58"/>
      <c r="D105" s="59"/>
      <c r="E105" s="59"/>
      <c r="F105" s="59"/>
      <c r="G105" s="59"/>
      <c r="H105" s="8"/>
    </row>
    <row r="106" spans="1:8">
      <c r="A106" s="54"/>
      <c r="B106" s="9"/>
      <c r="C106" s="41"/>
      <c r="D106" s="46"/>
      <c r="E106" s="46"/>
      <c r="F106" s="41"/>
      <c r="G106" s="41"/>
      <c r="H106" s="8"/>
    </row>
    <row r="107" spans="1:8">
      <c r="A107" s="54"/>
      <c r="B107" s="9"/>
      <c r="C107" s="58"/>
      <c r="D107" s="46"/>
      <c r="E107" s="46"/>
      <c r="F107" s="41"/>
      <c r="G107" s="41"/>
      <c r="H107" s="3"/>
    </row>
    <row r="108" spans="1:8">
      <c r="A108" s="54"/>
      <c r="B108" s="9"/>
      <c r="C108" s="58"/>
      <c r="D108" s="46"/>
      <c r="E108" s="46"/>
      <c r="F108" s="41"/>
      <c r="G108" s="41"/>
      <c r="H108" s="3"/>
    </row>
    <row r="109" spans="1:8">
      <c r="A109" s="54"/>
      <c r="B109" s="9"/>
      <c r="C109" s="41"/>
      <c r="D109" s="46"/>
      <c r="E109" s="46"/>
      <c r="F109" s="41"/>
      <c r="G109" s="41"/>
      <c r="H109" s="3"/>
    </row>
    <row r="110" spans="1:8">
      <c r="A110" s="75"/>
      <c r="B110" s="8"/>
      <c r="C110" s="41"/>
      <c r="D110" s="46"/>
      <c r="E110" s="46"/>
      <c r="F110" s="41"/>
      <c r="G110" s="41"/>
    </row>
    <row r="111" spans="1:8">
      <c r="A111" s="75"/>
      <c r="B111" s="8"/>
      <c r="C111" s="41"/>
      <c r="D111" s="46"/>
      <c r="E111" s="46"/>
      <c r="F111" s="41"/>
      <c r="G111" s="41"/>
    </row>
    <row r="112" spans="1:8">
      <c r="A112" s="75"/>
      <c r="B112" s="8"/>
      <c r="C112" s="8"/>
      <c r="D112" s="80"/>
      <c r="E112" s="80"/>
      <c r="F112" s="8"/>
      <c r="G112" s="8"/>
    </row>
    <row r="113" spans="1:7">
      <c r="A113" s="81"/>
      <c r="B113" s="82"/>
      <c r="C113" s="82"/>
      <c r="D113" s="84"/>
      <c r="E113" s="84"/>
      <c r="F113" s="82"/>
      <c r="G113" s="82"/>
    </row>
    <row r="114" spans="1:7">
      <c r="A114" s="81"/>
      <c r="B114" s="82"/>
      <c r="C114" s="82"/>
      <c r="D114" s="84"/>
      <c r="E114" s="84"/>
      <c r="F114" s="82"/>
      <c r="G114" s="82"/>
    </row>
    <row r="115" spans="1:7">
      <c r="A115" s="81"/>
      <c r="B115" s="82"/>
      <c r="C115" s="82"/>
      <c r="D115" s="84"/>
      <c r="E115" s="84"/>
      <c r="F115" s="82"/>
      <c r="G115" s="82"/>
    </row>
    <row r="116" spans="1:7">
      <c r="A116" s="81"/>
      <c r="B116" s="82"/>
      <c r="C116" s="82"/>
      <c r="D116" s="84"/>
      <c r="E116" s="84"/>
      <c r="F116" s="82"/>
      <c r="G116" s="82"/>
    </row>
    <row r="117" spans="1:7">
      <c r="A117" s="81"/>
      <c r="B117" s="82"/>
      <c r="C117" s="82"/>
      <c r="D117" s="82"/>
      <c r="E117" s="82"/>
      <c r="F117" s="82"/>
      <c r="G117" s="82"/>
    </row>
    <row r="118" spans="1:7">
      <c r="A118" s="82"/>
      <c r="B118" s="82"/>
      <c r="C118" s="85"/>
      <c r="D118" s="85"/>
      <c r="E118" s="85"/>
      <c r="F118" s="82"/>
      <c r="G118" s="82"/>
    </row>
    <row r="119" spans="1:7">
      <c r="A119" s="82"/>
      <c r="B119" s="82"/>
      <c r="C119" s="82"/>
      <c r="D119" s="82"/>
      <c r="E119" s="82"/>
      <c r="F119" s="82"/>
      <c r="G119" s="82"/>
    </row>
    <row r="120" spans="1:7">
      <c r="A120" s="82"/>
      <c r="B120" s="82"/>
      <c r="C120" s="82"/>
      <c r="D120" s="82"/>
      <c r="E120" s="82"/>
      <c r="F120" s="82"/>
      <c r="G120" s="82"/>
    </row>
    <row r="121" spans="1:7">
      <c r="A121" s="82"/>
      <c r="B121" s="82"/>
      <c r="C121" s="82"/>
      <c r="D121" s="82"/>
      <c r="E121" s="82"/>
      <c r="F121" s="82"/>
      <c r="G121" s="82"/>
    </row>
    <row r="122" spans="1:7">
      <c r="A122" s="82"/>
      <c r="B122" s="82"/>
      <c r="C122" s="82"/>
      <c r="D122" s="82"/>
      <c r="E122" s="82"/>
      <c r="F122" s="82"/>
      <c r="G122" s="82"/>
    </row>
    <row r="123" spans="1:7">
      <c r="A123" s="82"/>
      <c r="B123" s="82"/>
      <c r="C123" s="82"/>
      <c r="D123" s="82"/>
      <c r="E123" s="82"/>
      <c r="F123" s="82"/>
      <c r="G123" s="82"/>
    </row>
    <row r="124" spans="1:7">
      <c r="A124" s="82"/>
      <c r="B124" s="82"/>
      <c r="C124" s="82"/>
      <c r="D124" s="82"/>
      <c r="E124" s="82"/>
      <c r="F124" s="82"/>
      <c r="G124" s="82"/>
    </row>
    <row r="125" spans="1:7">
      <c r="A125" s="82"/>
      <c r="B125" s="82"/>
      <c r="C125" s="82"/>
      <c r="D125" s="82"/>
      <c r="E125" s="82"/>
      <c r="F125" s="82"/>
      <c r="G125" s="82"/>
    </row>
    <row r="126" spans="1:7">
      <c r="A126" s="82"/>
      <c r="B126" s="82"/>
      <c r="C126" s="82"/>
      <c r="D126" s="82"/>
      <c r="E126" s="82"/>
      <c r="F126" s="82"/>
      <c r="G126" s="82"/>
    </row>
    <row r="127" spans="1:7">
      <c r="A127" s="82"/>
      <c r="B127" s="82"/>
      <c r="C127" s="82"/>
      <c r="D127" s="82"/>
      <c r="E127" s="82"/>
      <c r="F127" s="82"/>
      <c r="G127" s="82"/>
    </row>
    <row r="128" spans="1:7">
      <c r="A128" s="82"/>
      <c r="B128" s="82"/>
      <c r="C128" s="82"/>
      <c r="D128" s="82"/>
      <c r="E128" s="82"/>
      <c r="F128" s="82"/>
      <c r="G128" s="82"/>
    </row>
    <row r="129" spans="1:7">
      <c r="A129" s="82"/>
      <c r="B129" s="82"/>
      <c r="C129" s="82"/>
      <c r="D129" s="82"/>
      <c r="E129" s="82"/>
      <c r="F129" s="82"/>
      <c r="G129" s="82"/>
    </row>
    <row r="130" spans="1:7">
      <c r="A130" s="82"/>
      <c r="B130" s="82"/>
      <c r="C130" s="82"/>
      <c r="D130" s="82"/>
      <c r="E130" s="82"/>
      <c r="F130" s="82"/>
      <c r="G130" s="82"/>
    </row>
    <row r="131" spans="1:7">
      <c r="A131" s="82"/>
      <c r="B131" s="82"/>
      <c r="C131" s="82"/>
      <c r="D131" s="82"/>
      <c r="E131" s="82"/>
      <c r="F131" s="82"/>
      <c r="G131" s="82"/>
    </row>
    <row r="132" spans="1:7">
      <c r="A132" s="82"/>
      <c r="B132" s="82"/>
      <c r="C132" s="82"/>
      <c r="D132" s="82"/>
      <c r="E132" s="82"/>
      <c r="F132" s="82"/>
      <c r="G132" s="82"/>
    </row>
    <row r="133" spans="1:7">
      <c r="A133" s="82"/>
      <c r="B133" s="82"/>
      <c r="C133" s="82"/>
      <c r="D133" s="82"/>
      <c r="E133" s="82"/>
      <c r="F133" s="82"/>
      <c r="G133" s="82"/>
    </row>
    <row r="134" spans="1:7">
      <c r="A134" s="82"/>
      <c r="B134" s="82"/>
      <c r="C134" s="82"/>
      <c r="D134" s="82"/>
      <c r="E134" s="82"/>
      <c r="F134" s="82"/>
      <c r="G134" s="82"/>
    </row>
    <row r="135" spans="1:7">
      <c r="A135" s="82"/>
      <c r="B135" s="82"/>
      <c r="C135" s="82"/>
      <c r="D135" s="82"/>
      <c r="E135" s="82"/>
      <c r="F135" s="82"/>
      <c r="G135" s="82"/>
    </row>
    <row r="136" spans="1:7">
      <c r="A136" s="82"/>
      <c r="B136" s="82"/>
      <c r="C136" s="82"/>
      <c r="D136" s="82"/>
      <c r="E136" s="82"/>
      <c r="F136" s="82"/>
      <c r="G136" s="82"/>
    </row>
    <row r="137" spans="1:7">
      <c r="A137" s="82"/>
      <c r="B137" s="82"/>
      <c r="C137" s="82"/>
      <c r="D137" s="82"/>
      <c r="E137" s="82"/>
      <c r="F137" s="82"/>
      <c r="G137" s="82"/>
    </row>
    <row r="138" spans="1:7">
      <c r="A138" s="82"/>
      <c r="B138" s="82"/>
      <c r="C138" s="82"/>
      <c r="D138" s="82"/>
      <c r="E138" s="82"/>
      <c r="F138" s="82"/>
      <c r="G138" s="82"/>
    </row>
    <row r="139" spans="1:7">
      <c r="A139" s="82"/>
      <c r="B139" s="82"/>
      <c r="C139" s="82"/>
      <c r="D139" s="82"/>
      <c r="E139" s="82"/>
      <c r="F139" s="82"/>
      <c r="G139" s="82"/>
    </row>
    <row r="140" spans="1:7">
      <c r="A140" s="82"/>
      <c r="B140" s="82"/>
      <c r="C140" s="82"/>
      <c r="D140" s="82"/>
      <c r="E140" s="82"/>
      <c r="F140" s="82"/>
      <c r="G140" s="82"/>
    </row>
    <row r="141" spans="1:7">
      <c r="A141" s="82"/>
      <c r="B141" s="82"/>
      <c r="C141" s="82"/>
      <c r="D141" s="82"/>
      <c r="E141" s="82"/>
      <c r="F141" s="82"/>
      <c r="G141" s="82"/>
    </row>
    <row r="142" spans="1:7">
      <c r="A142" s="82"/>
      <c r="B142" s="82"/>
      <c r="C142" s="82"/>
      <c r="D142" s="82"/>
      <c r="E142" s="82"/>
      <c r="F142" s="82"/>
      <c r="G142" s="82"/>
    </row>
    <row r="143" spans="1:7">
      <c r="A143" s="82"/>
      <c r="B143" s="82"/>
      <c r="C143" s="82"/>
      <c r="D143" s="82"/>
      <c r="E143" s="82"/>
      <c r="F143" s="82"/>
      <c r="G143" s="82"/>
    </row>
    <row r="144" spans="1:7">
      <c r="A144" s="82"/>
      <c r="B144" s="82"/>
      <c r="C144" s="82"/>
      <c r="D144" s="82"/>
      <c r="E144" s="82"/>
      <c r="F144" s="82"/>
      <c r="G144" s="82"/>
    </row>
    <row r="145" spans="1:7">
      <c r="A145" s="82"/>
      <c r="B145" s="82"/>
      <c r="C145" s="82"/>
      <c r="D145" s="82"/>
      <c r="E145" s="82"/>
      <c r="F145" s="82"/>
      <c r="G145" s="82"/>
    </row>
    <row r="146" spans="1:7">
      <c r="A146" s="82"/>
      <c r="B146" s="82"/>
      <c r="C146" s="82"/>
      <c r="D146" s="82"/>
      <c r="E146" s="82"/>
      <c r="F146" s="82"/>
      <c r="G146" s="82"/>
    </row>
    <row r="147" spans="1:7">
      <c r="A147" s="82"/>
      <c r="B147" s="82"/>
      <c r="C147" s="82"/>
      <c r="D147" s="82"/>
      <c r="E147" s="82"/>
      <c r="F147" s="82"/>
      <c r="G147" s="82"/>
    </row>
    <row r="148" spans="1:7">
      <c r="A148" s="82"/>
      <c r="B148" s="82"/>
      <c r="C148" s="82"/>
      <c r="D148" s="82"/>
      <c r="E148" s="82"/>
      <c r="F148" s="82"/>
      <c r="G148" s="82"/>
    </row>
    <row r="149" spans="1:7">
      <c r="A149" s="82"/>
      <c r="B149" s="82"/>
      <c r="C149" s="82"/>
      <c r="D149" s="82"/>
      <c r="E149" s="82"/>
      <c r="F149" s="82"/>
      <c r="G149" s="82"/>
    </row>
    <row r="150" spans="1:7">
      <c r="A150" s="82"/>
      <c r="B150" s="82"/>
      <c r="C150" s="82"/>
      <c r="D150" s="82"/>
      <c r="E150" s="82"/>
      <c r="F150" s="82"/>
      <c r="G150" s="82"/>
    </row>
    <row r="151" spans="1:7">
      <c r="A151" s="82"/>
      <c r="B151" s="82"/>
      <c r="C151" s="82"/>
      <c r="D151" s="82"/>
      <c r="E151" s="82"/>
      <c r="F151" s="82"/>
      <c r="G151" s="82"/>
    </row>
    <row r="152" spans="1:7">
      <c r="A152" s="82"/>
      <c r="B152" s="82"/>
      <c r="C152" s="82"/>
      <c r="D152" s="82"/>
      <c r="E152" s="82"/>
      <c r="F152" s="82"/>
      <c r="G152" s="82"/>
    </row>
    <row r="153" spans="1:7">
      <c r="A153" s="82"/>
      <c r="B153" s="82"/>
      <c r="C153" s="82"/>
      <c r="D153" s="82"/>
      <c r="E153" s="82"/>
      <c r="F153" s="82"/>
      <c r="G153" s="82"/>
    </row>
    <row r="154" spans="1:7">
      <c r="A154" s="82"/>
      <c r="B154" s="82"/>
      <c r="C154" s="82"/>
      <c r="D154" s="82"/>
      <c r="E154" s="82"/>
      <c r="F154" s="82"/>
      <c r="G154" s="82"/>
    </row>
    <row r="155" spans="1:7">
      <c r="A155" s="82"/>
      <c r="B155" s="82"/>
      <c r="C155" s="82"/>
      <c r="D155" s="82"/>
      <c r="E155" s="82"/>
      <c r="F155" s="82"/>
      <c r="G155" s="82"/>
    </row>
    <row r="156" spans="1:7">
      <c r="A156" s="82"/>
      <c r="B156" s="82"/>
      <c r="C156" s="82"/>
      <c r="D156" s="82"/>
      <c r="E156" s="82"/>
      <c r="F156" s="82"/>
      <c r="G156" s="82"/>
    </row>
    <row r="157" spans="1:7">
      <c r="A157" s="82"/>
      <c r="B157" s="82"/>
      <c r="C157" s="82"/>
      <c r="D157" s="82"/>
      <c r="E157" s="82"/>
      <c r="F157" s="82"/>
      <c r="G157" s="82"/>
    </row>
    <row r="158" spans="1:7">
      <c r="A158" s="82"/>
      <c r="B158" s="82"/>
      <c r="C158" s="82"/>
      <c r="D158" s="82"/>
      <c r="E158" s="82"/>
      <c r="F158" s="82"/>
      <c r="G158" s="82"/>
    </row>
    <row r="159" spans="1:7">
      <c r="A159" s="82"/>
      <c r="B159" s="82"/>
      <c r="C159" s="82"/>
      <c r="D159" s="82"/>
      <c r="E159" s="82"/>
      <c r="F159" s="82"/>
      <c r="G159" s="82"/>
    </row>
    <row r="160" spans="1:7">
      <c r="A160" s="82"/>
      <c r="B160" s="82"/>
      <c r="C160" s="82"/>
      <c r="D160" s="82"/>
      <c r="E160" s="82"/>
      <c r="F160" s="82"/>
      <c r="G160" s="82"/>
    </row>
    <row r="161" spans="1:7">
      <c r="A161" s="82"/>
      <c r="B161" s="82"/>
      <c r="C161" s="82"/>
      <c r="D161" s="82"/>
      <c r="E161" s="82"/>
      <c r="F161" s="82"/>
      <c r="G161" s="82"/>
    </row>
    <row r="162" spans="1:7">
      <c r="A162" s="82"/>
      <c r="B162" s="82"/>
      <c r="C162" s="82"/>
      <c r="D162" s="82"/>
      <c r="E162" s="82"/>
      <c r="F162" s="82"/>
      <c r="G162" s="82"/>
    </row>
    <row r="163" spans="1:7">
      <c r="A163" s="82"/>
      <c r="B163" s="82"/>
      <c r="C163" s="82"/>
      <c r="D163" s="82"/>
      <c r="E163" s="82"/>
      <c r="F163" s="82"/>
      <c r="G163" s="82"/>
    </row>
    <row r="164" spans="1:7">
      <c r="A164" s="82"/>
      <c r="B164" s="82"/>
      <c r="C164" s="82"/>
      <c r="D164" s="82"/>
      <c r="E164" s="82"/>
      <c r="F164" s="82"/>
      <c r="G164" s="82"/>
    </row>
    <row r="165" spans="1:7">
      <c r="A165" s="82"/>
      <c r="B165" s="82"/>
      <c r="C165" s="82"/>
      <c r="D165" s="82"/>
      <c r="E165" s="82"/>
      <c r="F165" s="82"/>
      <c r="G165" s="82"/>
    </row>
    <row r="166" spans="1:7">
      <c r="A166" s="82"/>
      <c r="B166" s="82"/>
      <c r="C166" s="82"/>
      <c r="D166" s="82"/>
      <c r="E166" s="82"/>
      <c r="F166" s="82"/>
      <c r="G166" s="82"/>
    </row>
    <row r="167" spans="1:7">
      <c r="A167" s="82"/>
      <c r="B167" s="82"/>
      <c r="C167" s="82"/>
      <c r="D167" s="82"/>
      <c r="E167" s="82"/>
      <c r="F167" s="82"/>
      <c r="G167" s="82"/>
    </row>
    <row r="168" spans="1:7">
      <c r="A168" s="82"/>
      <c r="B168" s="82"/>
      <c r="C168" s="82"/>
      <c r="D168" s="82"/>
      <c r="E168" s="82"/>
      <c r="F168" s="82"/>
      <c r="G168" s="82"/>
    </row>
    <row r="169" spans="1:7">
      <c r="A169" s="82"/>
      <c r="B169" s="82"/>
      <c r="C169" s="82"/>
      <c r="D169" s="82"/>
      <c r="E169" s="82"/>
      <c r="F169" s="82"/>
      <c r="G169" s="82"/>
    </row>
    <row r="170" spans="1:7">
      <c r="A170" s="82"/>
      <c r="B170" s="82"/>
      <c r="C170" s="82"/>
      <c r="D170" s="82"/>
      <c r="E170" s="82"/>
      <c r="F170" s="82"/>
      <c r="G170" s="82"/>
    </row>
    <row r="171" spans="1:7">
      <c r="A171" s="82"/>
      <c r="B171" s="82"/>
      <c r="C171" s="82"/>
      <c r="D171" s="82"/>
      <c r="E171" s="82"/>
      <c r="F171" s="82"/>
      <c r="G171" s="82"/>
    </row>
    <row r="172" spans="1:7">
      <c r="A172" s="82"/>
      <c r="B172" s="82"/>
      <c r="C172" s="82"/>
      <c r="D172" s="82"/>
      <c r="E172" s="82"/>
      <c r="F172" s="82"/>
      <c r="G172" s="82"/>
    </row>
    <row r="173" spans="1:7">
      <c r="A173" s="82"/>
      <c r="B173" s="82"/>
      <c r="C173" s="82"/>
      <c r="D173" s="82"/>
      <c r="E173" s="82"/>
      <c r="F173" s="82"/>
      <c r="G173" s="82"/>
    </row>
    <row r="174" spans="1:7">
      <c r="A174" s="82"/>
      <c r="B174" s="82"/>
      <c r="C174" s="82"/>
      <c r="D174" s="82"/>
      <c r="E174" s="82"/>
      <c r="F174" s="82"/>
      <c r="G174" s="82"/>
    </row>
    <row r="175" spans="1:7">
      <c r="A175" s="82"/>
      <c r="B175" s="82"/>
      <c r="C175" s="82"/>
      <c r="D175" s="82"/>
      <c r="E175" s="82"/>
      <c r="F175" s="82"/>
      <c r="G175" s="82"/>
    </row>
    <row r="176" spans="1:7">
      <c r="A176" s="82"/>
      <c r="B176" s="82"/>
      <c r="C176" s="82"/>
      <c r="D176" s="82"/>
      <c r="E176" s="82"/>
      <c r="F176" s="82"/>
      <c r="G176" s="82"/>
    </row>
    <row r="177" spans="1:7">
      <c r="A177" s="82"/>
      <c r="B177" s="82"/>
      <c r="C177" s="82"/>
      <c r="D177" s="82"/>
      <c r="E177" s="82"/>
      <c r="F177" s="82"/>
      <c r="G177" s="82"/>
    </row>
    <row r="178" spans="1:7">
      <c r="A178" s="82"/>
      <c r="B178" s="82"/>
      <c r="C178" s="82"/>
      <c r="D178" s="82"/>
      <c r="E178" s="82"/>
      <c r="F178" s="82"/>
      <c r="G178" s="82"/>
    </row>
    <row r="179" spans="1:7">
      <c r="A179" s="82"/>
      <c r="B179" s="82"/>
      <c r="C179" s="82"/>
      <c r="D179" s="82"/>
      <c r="E179" s="82"/>
      <c r="F179" s="82"/>
      <c r="G179" s="82"/>
    </row>
    <row r="180" spans="1:7">
      <c r="A180" s="82"/>
      <c r="B180" s="82"/>
      <c r="C180" s="82"/>
      <c r="D180" s="82"/>
      <c r="E180" s="82"/>
      <c r="F180" s="82"/>
      <c r="G180" s="82"/>
    </row>
    <row r="181" spans="1:7">
      <c r="A181" s="82"/>
      <c r="B181" s="82"/>
      <c r="C181" s="82"/>
      <c r="D181" s="82"/>
      <c r="E181" s="82"/>
      <c r="F181" s="82"/>
      <c r="G181" s="82"/>
    </row>
    <row r="182" spans="1:7">
      <c r="A182" s="82"/>
      <c r="B182" s="82"/>
      <c r="C182" s="82"/>
      <c r="D182" s="82"/>
      <c r="E182" s="82"/>
      <c r="F182" s="82"/>
      <c r="G182" s="82"/>
    </row>
    <row r="183" spans="1:7">
      <c r="A183" s="82"/>
      <c r="B183" s="82"/>
      <c r="C183" s="82"/>
      <c r="D183" s="82"/>
      <c r="E183" s="82"/>
      <c r="F183" s="82"/>
      <c r="G183" s="82"/>
    </row>
    <row r="184" spans="1:7">
      <c r="A184" s="82"/>
      <c r="B184" s="82"/>
      <c r="C184" s="82"/>
      <c r="D184" s="82"/>
      <c r="E184" s="82"/>
      <c r="F184" s="82"/>
      <c r="G184" s="82"/>
    </row>
    <row r="185" spans="1:7">
      <c r="A185" s="82"/>
      <c r="B185" s="82"/>
      <c r="C185" s="82"/>
      <c r="D185" s="82"/>
      <c r="E185" s="82"/>
      <c r="F185" s="82"/>
      <c r="G185" s="82"/>
    </row>
    <row r="186" spans="1:7">
      <c r="A186" s="82"/>
      <c r="B186" s="82"/>
      <c r="C186" s="82"/>
      <c r="D186" s="82"/>
      <c r="E186" s="82"/>
      <c r="F186" s="82"/>
      <c r="G186" s="82"/>
    </row>
    <row r="187" spans="1:7">
      <c r="A187" s="82"/>
      <c r="B187" s="82"/>
      <c r="C187" s="82"/>
      <c r="D187" s="82"/>
      <c r="E187" s="82"/>
      <c r="F187" s="82"/>
      <c r="G187" s="82"/>
    </row>
    <row r="188" spans="1:7">
      <c r="A188" s="82"/>
      <c r="B188" s="82"/>
      <c r="C188" s="82"/>
      <c r="D188" s="82"/>
      <c r="E188" s="82"/>
      <c r="F188" s="82"/>
      <c r="G188" s="82"/>
    </row>
    <row r="189" spans="1:7">
      <c r="A189" s="82"/>
      <c r="B189" s="82"/>
      <c r="C189" s="82"/>
      <c r="D189" s="82"/>
      <c r="E189" s="82"/>
      <c r="F189" s="82"/>
      <c r="G189" s="82"/>
    </row>
    <row r="190" spans="1:7">
      <c r="A190" s="82"/>
      <c r="B190" s="82"/>
      <c r="C190" s="82"/>
      <c r="D190" s="82"/>
      <c r="E190" s="82"/>
      <c r="F190" s="82"/>
      <c r="G190" s="82"/>
    </row>
    <row r="191" spans="1:7">
      <c r="A191" s="82"/>
      <c r="B191" s="82"/>
      <c r="C191" s="82"/>
      <c r="D191" s="82"/>
      <c r="E191" s="82"/>
      <c r="F191" s="82"/>
      <c r="G191" s="82"/>
    </row>
    <row r="192" spans="1:7">
      <c r="A192" s="82"/>
      <c r="B192" s="82"/>
      <c r="C192" s="82"/>
      <c r="D192" s="82"/>
      <c r="E192" s="82"/>
      <c r="F192" s="82"/>
      <c r="G192" s="82"/>
    </row>
    <row r="193" spans="1:7">
      <c r="A193" s="82"/>
      <c r="B193" s="82"/>
      <c r="C193" s="82"/>
      <c r="D193" s="82"/>
      <c r="E193" s="82"/>
      <c r="F193" s="82"/>
      <c r="G193" s="82"/>
    </row>
    <row r="194" spans="1:7">
      <c r="A194" s="82"/>
      <c r="B194" s="82"/>
      <c r="C194" s="82"/>
      <c r="D194" s="82"/>
      <c r="E194" s="82"/>
      <c r="F194" s="82"/>
      <c r="G194" s="82"/>
    </row>
    <row r="195" spans="1:7">
      <c r="A195" s="82"/>
      <c r="B195" s="82"/>
      <c r="C195" s="82"/>
      <c r="D195" s="82"/>
      <c r="E195" s="82"/>
      <c r="F195" s="82"/>
      <c r="G195" s="82"/>
    </row>
    <row r="196" spans="1:7">
      <c r="A196" s="82"/>
      <c r="B196" s="82"/>
      <c r="C196" s="82"/>
      <c r="D196" s="82"/>
      <c r="E196" s="82"/>
      <c r="F196" s="82"/>
      <c r="G196" s="82"/>
    </row>
    <row r="197" spans="1:7">
      <c r="A197" s="82"/>
      <c r="B197" s="82"/>
      <c r="C197" s="82"/>
      <c r="D197" s="82"/>
      <c r="E197" s="82"/>
      <c r="F197" s="82"/>
      <c r="G197" s="82"/>
    </row>
    <row r="198" spans="1:7">
      <c r="A198" s="82"/>
      <c r="B198" s="82"/>
      <c r="C198" s="82"/>
      <c r="D198" s="82"/>
      <c r="E198" s="82"/>
      <c r="F198" s="82"/>
      <c r="G198" s="82"/>
    </row>
    <row r="199" spans="1:7">
      <c r="A199" s="82"/>
      <c r="B199" s="82"/>
      <c r="C199" s="82"/>
      <c r="D199" s="82"/>
      <c r="E199" s="82"/>
      <c r="F199" s="82"/>
      <c r="G199" s="82"/>
    </row>
    <row r="200" spans="1:7">
      <c r="A200" s="82"/>
      <c r="B200" s="82"/>
      <c r="C200" s="82"/>
      <c r="D200" s="82"/>
      <c r="E200" s="82"/>
      <c r="F200" s="82"/>
      <c r="G200" s="82"/>
    </row>
    <row r="201" spans="1:7">
      <c r="A201" s="82"/>
      <c r="B201" s="82"/>
      <c r="C201" s="82"/>
      <c r="D201" s="82"/>
      <c r="E201" s="82"/>
      <c r="F201" s="82"/>
      <c r="G201" s="82"/>
    </row>
    <row r="202" spans="1:7">
      <c r="A202" s="82"/>
      <c r="B202" s="82"/>
      <c r="C202" s="82"/>
      <c r="D202" s="82"/>
      <c r="E202" s="82"/>
      <c r="F202" s="82"/>
      <c r="G202" s="82"/>
    </row>
    <row r="203" spans="1:7">
      <c r="A203" s="82"/>
      <c r="B203" s="82"/>
      <c r="C203" s="82"/>
      <c r="D203" s="82"/>
      <c r="E203" s="82"/>
      <c r="F203" s="82"/>
      <c r="G203" s="82"/>
    </row>
    <row r="204" spans="1:7">
      <c r="A204" s="82"/>
      <c r="B204" s="82"/>
      <c r="C204" s="82"/>
      <c r="D204" s="82"/>
      <c r="E204" s="82"/>
      <c r="F204" s="82"/>
      <c r="G204" s="82"/>
    </row>
    <row r="205" spans="1:7">
      <c r="A205" s="82"/>
      <c r="B205" s="82"/>
      <c r="C205" s="82"/>
      <c r="D205" s="82"/>
      <c r="E205" s="82"/>
      <c r="F205" s="82"/>
      <c r="G205" s="82"/>
    </row>
    <row r="206" spans="1:7">
      <c r="A206" s="82"/>
      <c r="B206" s="82"/>
      <c r="C206" s="82"/>
      <c r="D206" s="82"/>
      <c r="E206" s="82"/>
      <c r="F206" s="82"/>
      <c r="G206" s="82"/>
    </row>
    <row r="207" spans="1:7">
      <c r="A207" s="82"/>
      <c r="B207" s="82"/>
      <c r="C207" s="82"/>
      <c r="D207" s="82"/>
      <c r="E207" s="82"/>
      <c r="F207" s="82"/>
      <c r="G207" s="82"/>
    </row>
    <row r="208" spans="1:7">
      <c r="A208" s="82"/>
      <c r="B208" s="82"/>
      <c r="C208" s="82"/>
      <c r="D208" s="82"/>
      <c r="E208" s="82"/>
      <c r="F208" s="82"/>
      <c r="G208" s="82"/>
    </row>
    <row r="209" spans="1:7">
      <c r="A209" s="82"/>
      <c r="B209" s="82"/>
      <c r="C209" s="82"/>
      <c r="D209" s="82"/>
      <c r="E209" s="82"/>
      <c r="F209" s="82"/>
      <c r="G209" s="82"/>
    </row>
    <row r="210" spans="1:7">
      <c r="A210" s="82"/>
      <c r="B210" s="82"/>
      <c r="C210" s="82"/>
      <c r="D210" s="82"/>
      <c r="E210" s="82"/>
      <c r="F210" s="82"/>
      <c r="G210" s="82"/>
    </row>
    <row r="211" spans="1:7">
      <c r="A211" s="82"/>
      <c r="B211" s="82"/>
      <c r="C211" s="82"/>
      <c r="D211" s="82"/>
      <c r="E211" s="82"/>
      <c r="F211" s="82"/>
      <c r="G211" s="82"/>
    </row>
    <row r="212" spans="1:7">
      <c r="A212" s="82"/>
      <c r="B212" s="82"/>
      <c r="C212" s="82"/>
      <c r="D212" s="82"/>
      <c r="E212" s="82"/>
      <c r="F212" s="82"/>
      <c r="G212" s="82"/>
    </row>
    <row r="213" spans="1:7">
      <c r="A213" s="82"/>
      <c r="B213" s="82"/>
      <c r="C213" s="82"/>
      <c r="D213" s="82"/>
      <c r="E213" s="82"/>
      <c r="F213" s="82"/>
      <c r="G213" s="82"/>
    </row>
    <row r="214" spans="1:7">
      <c r="A214" s="82"/>
      <c r="B214" s="82"/>
      <c r="C214" s="82"/>
      <c r="D214" s="82"/>
      <c r="E214" s="82"/>
      <c r="F214" s="82"/>
      <c r="G214" s="82"/>
    </row>
    <row r="215" spans="1:7">
      <c r="A215" s="82"/>
      <c r="B215" s="82"/>
      <c r="C215" s="82"/>
      <c r="D215" s="82"/>
      <c r="E215" s="82"/>
      <c r="F215" s="82"/>
      <c r="G215" s="82"/>
    </row>
    <row r="216" spans="1:7">
      <c r="A216" s="82"/>
      <c r="B216" s="82"/>
      <c r="C216" s="82"/>
      <c r="D216" s="82"/>
      <c r="E216" s="82"/>
      <c r="F216" s="82"/>
      <c r="G216" s="82"/>
    </row>
    <row r="217" spans="1:7">
      <c r="A217" s="82"/>
      <c r="B217" s="82"/>
      <c r="C217" s="82"/>
      <c r="D217" s="82"/>
      <c r="E217" s="82"/>
      <c r="F217" s="82"/>
      <c r="G217" s="82"/>
    </row>
    <row r="218" spans="1:7">
      <c r="A218" s="82"/>
      <c r="B218" s="82"/>
      <c r="C218" s="82"/>
      <c r="D218" s="82"/>
      <c r="E218" s="82"/>
      <c r="F218" s="82"/>
      <c r="G218" s="82"/>
    </row>
    <row r="219" spans="1:7">
      <c r="A219" s="82"/>
      <c r="B219" s="82"/>
      <c r="C219" s="82"/>
      <c r="D219" s="82"/>
      <c r="E219" s="82"/>
      <c r="F219" s="82"/>
      <c r="G219" s="82"/>
    </row>
    <row r="220" spans="1:7">
      <c r="A220" s="82"/>
      <c r="B220" s="82"/>
      <c r="C220" s="82"/>
      <c r="D220" s="82"/>
      <c r="E220" s="82"/>
      <c r="F220" s="82"/>
      <c r="G220" s="82"/>
    </row>
    <row r="221" spans="1:7">
      <c r="A221" s="82"/>
      <c r="B221" s="82"/>
      <c r="C221" s="82"/>
      <c r="D221" s="82"/>
      <c r="E221" s="82"/>
      <c r="F221" s="82"/>
      <c r="G221" s="82"/>
    </row>
    <row r="222" spans="1:7">
      <c r="A222" s="82"/>
      <c r="B222" s="82"/>
      <c r="C222" s="82"/>
      <c r="D222" s="82"/>
      <c r="E222" s="82"/>
      <c r="F222" s="82"/>
      <c r="G222" s="82"/>
    </row>
    <row r="223" spans="1:7">
      <c r="A223" s="82"/>
      <c r="B223" s="82"/>
      <c r="C223" s="82"/>
      <c r="D223" s="82"/>
      <c r="E223" s="82"/>
      <c r="F223" s="82"/>
      <c r="G223" s="82"/>
    </row>
    <row r="224" spans="1:7">
      <c r="A224" s="82"/>
      <c r="B224" s="82"/>
      <c r="C224" s="82"/>
      <c r="D224" s="82"/>
      <c r="E224" s="82"/>
      <c r="F224" s="82"/>
      <c r="G224" s="82"/>
    </row>
    <row r="225" spans="1:7">
      <c r="A225" s="82"/>
      <c r="B225" s="82"/>
      <c r="C225" s="82"/>
      <c r="D225" s="82"/>
      <c r="E225" s="82"/>
      <c r="F225" s="82"/>
      <c r="G225" s="82"/>
    </row>
    <row r="226" spans="1:7">
      <c r="A226" s="82"/>
      <c r="B226" s="82"/>
      <c r="C226" s="82"/>
      <c r="D226" s="82"/>
      <c r="E226" s="82"/>
      <c r="F226" s="82"/>
      <c r="G226" s="82"/>
    </row>
    <row r="227" spans="1:7">
      <c r="A227" s="82"/>
      <c r="B227" s="82"/>
      <c r="C227" s="82"/>
      <c r="D227" s="82"/>
      <c r="E227" s="82"/>
      <c r="F227" s="82"/>
      <c r="G227" s="82"/>
    </row>
    <row r="228" spans="1:7">
      <c r="A228" s="82"/>
      <c r="B228" s="82"/>
      <c r="C228" s="82"/>
      <c r="D228" s="82"/>
      <c r="E228" s="82"/>
      <c r="F228" s="82"/>
      <c r="G228" s="82"/>
    </row>
    <row r="229" spans="1:7">
      <c r="A229" s="82"/>
      <c r="B229" s="82"/>
      <c r="C229" s="82"/>
      <c r="D229" s="82"/>
      <c r="E229" s="82"/>
      <c r="F229" s="82"/>
      <c r="G229" s="82"/>
    </row>
    <row r="230" spans="1:7">
      <c r="A230" s="82"/>
      <c r="B230" s="82"/>
      <c r="C230" s="82"/>
      <c r="D230" s="82"/>
      <c r="E230" s="82"/>
      <c r="F230" s="82"/>
      <c r="G230" s="82"/>
    </row>
    <row r="231" spans="1:7">
      <c r="A231" s="82"/>
      <c r="B231" s="82"/>
      <c r="C231" s="82"/>
      <c r="D231" s="82"/>
      <c r="E231" s="82"/>
      <c r="F231" s="82"/>
      <c r="G231" s="82"/>
    </row>
    <row r="232" spans="1:7">
      <c r="A232" s="82"/>
      <c r="B232" s="82"/>
      <c r="C232" s="82"/>
      <c r="D232" s="82"/>
      <c r="E232" s="82"/>
      <c r="F232" s="82"/>
      <c r="G232" s="82"/>
    </row>
    <row r="233" spans="1:7">
      <c r="A233" s="82"/>
      <c r="B233" s="82"/>
      <c r="C233" s="82"/>
      <c r="D233" s="82"/>
      <c r="E233" s="82"/>
      <c r="F233" s="82"/>
      <c r="G233" s="82"/>
    </row>
    <row r="234" spans="1:7">
      <c r="A234" s="82"/>
      <c r="B234" s="82"/>
      <c r="C234" s="82"/>
      <c r="D234" s="82"/>
      <c r="E234" s="82"/>
      <c r="F234" s="82"/>
      <c r="G234" s="82"/>
    </row>
    <row r="235" spans="1:7">
      <c r="A235" s="82"/>
      <c r="B235" s="82"/>
      <c r="C235" s="82"/>
      <c r="D235" s="82"/>
      <c r="E235" s="82"/>
      <c r="F235" s="82"/>
      <c r="G235" s="82"/>
    </row>
    <row r="236" spans="1:7">
      <c r="A236" s="82"/>
      <c r="B236" s="82"/>
      <c r="C236" s="82"/>
      <c r="D236" s="82"/>
      <c r="E236" s="82"/>
      <c r="F236" s="82"/>
      <c r="G236" s="82"/>
    </row>
    <row r="237" spans="1:7">
      <c r="A237" s="82"/>
      <c r="B237" s="82"/>
      <c r="C237" s="82"/>
      <c r="D237" s="82"/>
      <c r="E237" s="82"/>
      <c r="F237" s="82"/>
      <c r="G237" s="82"/>
    </row>
    <row r="238" spans="1:7">
      <c r="A238" s="82"/>
      <c r="B238" s="82"/>
      <c r="C238" s="82"/>
      <c r="D238" s="82"/>
      <c r="E238" s="82"/>
      <c r="F238" s="82"/>
      <c r="G238" s="82"/>
    </row>
    <row r="239" spans="1:7">
      <c r="A239" s="82"/>
      <c r="B239" s="82"/>
      <c r="C239" s="82"/>
      <c r="D239" s="82"/>
      <c r="E239" s="82"/>
      <c r="F239" s="82"/>
      <c r="G239" s="82"/>
    </row>
    <row r="240" spans="1:7">
      <c r="A240" s="82"/>
      <c r="B240" s="82"/>
      <c r="C240" s="82"/>
      <c r="D240" s="82"/>
      <c r="E240" s="82"/>
      <c r="F240" s="82"/>
      <c r="G240" s="82"/>
    </row>
    <row r="241" spans="1:7">
      <c r="A241" s="82"/>
      <c r="B241" s="82"/>
      <c r="C241" s="82"/>
      <c r="D241" s="82"/>
      <c r="E241" s="82"/>
      <c r="F241" s="82"/>
      <c r="G241" s="82"/>
    </row>
    <row r="242" spans="1:7">
      <c r="A242" s="82"/>
      <c r="B242" s="82"/>
      <c r="C242" s="82"/>
      <c r="D242" s="82"/>
      <c r="E242" s="82"/>
      <c r="F242" s="82"/>
      <c r="G242" s="82"/>
    </row>
    <row r="243" spans="1:7">
      <c r="A243" s="82"/>
      <c r="B243" s="82"/>
      <c r="C243" s="82"/>
      <c r="D243" s="82"/>
      <c r="E243" s="82"/>
      <c r="F243" s="82"/>
      <c r="G243" s="82"/>
    </row>
    <row r="244" spans="1:7">
      <c r="A244" s="82"/>
      <c r="B244" s="82"/>
      <c r="C244" s="82"/>
      <c r="D244" s="82"/>
      <c r="E244" s="82"/>
      <c r="F244" s="82"/>
      <c r="G244" s="82"/>
    </row>
    <row r="245" spans="1:7">
      <c r="A245" s="82"/>
      <c r="B245" s="82"/>
      <c r="C245" s="82"/>
      <c r="D245" s="82"/>
      <c r="E245" s="82"/>
      <c r="F245" s="82"/>
      <c r="G245" s="82"/>
    </row>
    <row r="246" spans="1:7">
      <c r="A246" s="82"/>
      <c r="B246" s="82"/>
      <c r="C246" s="82"/>
      <c r="D246" s="82"/>
      <c r="E246" s="82"/>
      <c r="F246" s="82"/>
      <c r="G246" s="82"/>
    </row>
    <row r="247" spans="1:7">
      <c r="A247" s="82"/>
      <c r="B247" s="82"/>
      <c r="C247" s="82"/>
      <c r="D247" s="82"/>
      <c r="E247" s="82"/>
      <c r="F247" s="82"/>
      <c r="G247" s="82"/>
    </row>
    <row r="248" spans="1:7">
      <c r="A248" s="82"/>
      <c r="B248" s="82"/>
      <c r="C248" s="82"/>
      <c r="D248" s="82"/>
      <c r="E248" s="82"/>
      <c r="F248" s="82"/>
      <c r="G248" s="82"/>
    </row>
    <row r="249" spans="1:7">
      <c r="A249" s="82"/>
      <c r="B249" s="82"/>
      <c r="C249" s="82"/>
      <c r="D249" s="82"/>
      <c r="E249" s="82"/>
      <c r="F249" s="82"/>
      <c r="G249" s="82"/>
    </row>
    <row r="250" spans="1:7">
      <c r="A250" s="82"/>
      <c r="B250" s="82"/>
      <c r="C250" s="82"/>
      <c r="D250" s="82"/>
      <c r="E250" s="82"/>
      <c r="F250" s="82"/>
      <c r="G250" s="82"/>
    </row>
    <row r="251" spans="1:7">
      <c r="A251" s="82"/>
      <c r="B251" s="82"/>
      <c r="C251" s="82"/>
      <c r="D251" s="82"/>
      <c r="E251" s="82"/>
      <c r="F251" s="82"/>
      <c r="G251" s="82"/>
    </row>
    <row r="252" spans="1:7">
      <c r="A252" s="82"/>
      <c r="B252" s="82"/>
      <c r="C252" s="82"/>
      <c r="D252" s="82"/>
      <c r="E252" s="82"/>
      <c r="F252" s="82"/>
      <c r="G252" s="82"/>
    </row>
    <row r="253" spans="1:7">
      <c r="A253" s="82"/>
      <c r="B253" s="82"/>
      <c r="C253" s="82"/>
      <c r="D253" s="82"/>
      <c r="E253" s="82"/>
      <c r="F253" s="82"/>
      <c r="G253" s="82"/>
    </row>
    <row r="254" spans="1:7">
      <c r="A254" s="82"/>
      <c r="B254" s="82"/>
      <c r="C254" s="82"/>
      <c r="D254" s="82"/>
      <c r="E254" s="82"/>
      <c r="F254" s="82"/>
      <c r="G254" s="82"/>
    </row>
    <row r="255" spans="1:7">
      <c r="A255" s="82"/>
      <c r="B255" s="82"/>
      <c r="C255" s="82"/>
      <c r="D255" s="82"/>
      <c r="E255" s="82"/>
      <c r="F255" s="82"/>
      <c r="G255" s="82"/>
    </row>
    <row r="256" spans="1:7">
      <c r="A256" s="82"/>
      <c r="B256" s="82"/>
      <c r="C256" s="82"/>
      <c r="D256" s="82"/>
      <c r="E256" s="82"/>
      <c r="F256" s="82"/>
      <c r="G256" s="82"/>
    </row>
    <row r="257" spans="1:7">
      <c r="A257" s="82"/>
      <c r="B257" s="82"/>
      <c r="C257" s="82"/>
      <c r="D257" s="82"/>
      <c r="E257" s="82"/>
      <c r="F257" s="82"/>
      <c r="G257" s="82"/>
    </row>
    <row r="258" spans="1:7">
      <c r="A258" s="82"/>
      <c r="B258" s="82"/>
      <c r="C258" s="82"/>
      <c r="D258" s="82"/>
      <c r="E258" s="82"/>
      <c r="F258" s="82"/>
      <c r="G258" s="82"/>
    </row>
    <row r="259" spans="1:7">
      <c r="A259" s="82"/>
      <c r="B259" s="82"/>
      <c r="C259" s="82"/>
      <c r="D259" s="82"/>
      <c r="E259" s="82"/>
      <c r="F259" s="82"/>
      <c r="G259" s="82"/>
    </row>
    <row r="260" spans="1:7">
      <c r="A260" s="82"/>
      <c r="B260" s="82"/>
      <c r="C260" s="82"/>
      <c r="D260" s="82"/>
      <c r="E260" s="82"/>
      <c r="F260" s="82"/>
      <c r="G260" s="82"/>
    </row>
    <row r="261" spans="1:7">
      <c r="A261" s="82"/>
      <c r="B261" s="82"/>
      <c r="C261" s="82"/>
      <c r="D261" s="82"/>
      <c r="E261" s="82"/>
      <c r="F261" s="82"/>
      <c r="G261" s="82"/>
    </row>
    <row r="262" spans="1:7">
      <c r="A262" s="82"/>
      <c r="B262" s="82"/>
      <c r="C262" s="82"/>
      <c r="D262" s="82"/>
      <c r="E262" s="82"/>
      <c r="F262" s="82"/>
      <c r="G262" s="82"/>
    </row>
    <row r="263" spans="1:7">
      <c r="A263" s="82"/>
      <c r="B263" s="82"/>
      <c r="C263" s="82"/>
      <c r="D263" s="82"/>
      <c r="E263" s="82"/>
      <c r="F263" s="82"/>
      <c r="G263" s="82"/>
    </row>
    <row r="264" spans="1:7">
      <c r="A264" s="82"/>
      <c r="B264" s="82"/>
      <c r="C264" s="82"/>
      <c r="D264" s="82"/>
      <c r="E264" s="82"/>
      <c r="F264" s="82"/>
      <c r="G264" s="82"/>
    </row>
    <row r="265" spans="1:7">
      <c r="A265" s="82"/>
      <c r="B265" s="82"/>
      <c r="C265" s="82"/>
      <c r="D265" s="82"/>
      <c r="E265" s="82"/>
      <c r="F265" s="82"/>
      <c r="G265" s="82"/>
    </row>
    <row r="266" spans="1:7">
      <c r="A266" s="82"/>
      <c r="B266" s="82"/>
      <c r="C266" s="82"/>
      <c r="D266" s="82"/>
      <c r="E266" s="82"/>
      <c r="F266" s="82"/>
      <c r="G266" s="82"/>
    </row>
    <row r="267" spans="1:7">
      <c r="A267" s="82"/>
      <c r="B267" s="82"/>
      <c r="C267" s="82"/>
      <c r="D267" s="82"/>
      <c r="E267" s="82"/>
      <c r="F267" s="82"/>
      <c r="G267" s="82"/>
    </row>
    <row r="268" spans="1:7">
      <c r="A268" s="82"/>
      <c r="B268" s="82"/>
      <c r="C268" s="82"/>
      <c r="D268" s="82"/>
      <c r="E268" s="82"/>
      <c r="F268" s="82"/>
      <c r="G268" s="82"/>
    </row>
    <row r="269" spans="1:7">
      <c r="A269" s="82"/>
      <c r="B269" s="82"/>
      <c r="C269" s="82"/>
      <c r="D269" s="82"/>
      <c r="E269" s="82"/>
      <c r="F269" s="82"/>
      <c r="G269" s="82"/>
    </row>
    <row r="270" spans="1:7">
      <c r="A270" s="82"/>
      <c r="B270" s="82"/>
      <c r="C270" s="82"/>
      <c r="D270" s="82"/>
      <c r="E270" s="82"/>
      <c r="F270" s="82"/>
      <c r="G270" s="82"/>
    </row>
    <row r="271" spans="1:7">
      <c r="A271" s="82"/>
      <c r="B271" s="82"/>
      <c r="C271" s="82"/>
      <c r="D271" s="82"/>
      <c r="E271" s="82"/>
      <c r="F271" s="82"/>
      <c r="G271" s="82"/>
    </row>
    <row r="272" spans="1:7">
      <c r="A272" s="82"/>
      <c r="B272" s="82"/>
      <c r="C272" s="82"/>
      <c r="D272" s="82"/>
      <c r="E272" s="82"/>
      <c r="F272" s="82"/>
      <c r="G272" s="82"/>
    </row>
    <row r="273" spans="1:7">
      <c r="A273" s="82"/>
      <c r="B273" s="82"/>
      <c r="C273" s="82"/>
      <c r="D273" s="82"/>
      <c r="E273" s="82"/>
      <c r="F273" s="82"/>
      <c r="G273" s="82"/>
    </row>
    <row r="274" spans="1:7">
      <c r="A274" s="82"/>
      <c r="B274" s="82"/>
      <c r="C274" s="82"/>
      <c r="D274" s="82"/>
      <c r="E274" s="82"/>
      <c r="F274" s="82"/>
      <c r="G274" s="82"/>
    </row>
    <row r="275" spans="1:7">
      <c r="A275" s="82"/>
      <c r="B275" s="82"/>
      <c r="C275" s="82"/>
      <c r="D275" s="82"/>
      <c r="E275" s="82"/>
      <c r="F275" s="82"/>
      <c r="G275" s="82"/>
    </row>
    <row r="276" spans="1:7">
      <c r="A276" s="82"/>
      <c r="B276" s="82"/>
      <c r="C276" s="82"/>
      <c r="D276" s="82"/>
      <c r="E276" s="82"/>
      <c r="F276" s="82"/>
      <c r="G276" s="82"/>
    </row>
    <row r="277" spans="1:7">
      <c r="A277" s="82"/>
      <c r="B277" s="82"/>
      <c r="C277" s="82"/>
      <c r="D277" s="82"/>
      <c r="E277" s="82"/>
      <c r="F277" s="82"/>
      <c r="G277" s="82"/>
    </row>
    <row r="278" spans="1:7">
      <c r="A278" s="82"/>
      <c r="B278" s="82"/>
      <c r="C278" s="82"/>
      <c r="D278" s="82"/>
      <c r="E278" s="82"/>
      <c r="F278" s="82"/>
      <c r="G278" s="82"/>
    </row>
    <row r="279" spans="1:7">
      <c r="A279" s="82"/>
      <c r="B279" s="82"/>
      <c r="C279" s="82"/>
      <c r="D279" s="82"/>
      <c r="E279" s="82"/>
      <c r="F279" s="82"/>
      <c r="G279" s="82"/>
    </row>
    <row r="280" spans="1:7">
      <c r="A280" s="82"/>
      <c r="B280" s="82"/>
      <c r="C280" s="82"/>
      <c r="D280" s="82"/>
      <c r="E280" s="82"/>
      <c r="F280" s="82"/>
      <c r="G280" s="82"/>
    </row>
    <row r="281" spans="1:7">
      <c r="A281" s="82"/>
      <c r="B281" s="82"/>
      <c r="C281" s="82"/>
      <c r="D281" s="82"/>
      <c r="E281" s="82"/>
      <c r="F281" s="82"/>
      <c r="G281" s="82"/>
    </row>
    <row r="282" spans="1:7">
      <c r="A282" s="82"/>
      <c r="B282" s="82"/>
      <c r="C282" s="82"/>
      <c r="D282" s="82"/>
      <c r="E282" s="82"/>
      <c r="F282" s="82"/>
      <c r="G282" s="82"/>
    </row>
    <row r="283" spans="1:7">
      <c r="A283" s="82"/>
      <c r="B283" s="82"/>
      <c r="C283" s="82"/>
      <c r="D283" s="82"/>
      <c r="E283" s="82"/>
      <c r="F283" s="82"/>
      <c r="G283" s="82"/>
    </row>
    <row r="284" spans="1:7">
      <c r="A284" s="82"/>
      <c r="B284" s="82"/>
      <c r="C284" s="82"/>
      <c r="D284" s="82"/>
      <c r="E284" s="82"/>
      <c r="F284" s="82"/>
      <c r="G284" s="82"/>
    </row>
    <row r="285" spans="1:7">
      <c r="A285" s="82"/>
      <c r="B285" s="82"/>
      <c r="C285" s="82"/>
      <c r="D285" s="82"/>
      <c r="E285" s="82"/>
      <c r="F285" s="82"/>
      <c r="G285" s="82"/>
    </row>
    <row r="286" spans="1:7">
      <c r="A286" s="82"/>
      <c r="B286" s="82"/>
      <c r="C286" s="82"/>
      <c r="D286" s="82"/>
      <c r="E286" s="82"/>
      <c r="F286" s="82"/>
      <c r="G286" s="82"/>
    </row>
    <row r="287" spans="1:7">
      <c r="A287" s="82"/>
      <c r="B287" s="82"/>
      <c r="C287" s="82"/>
      <c r="D287" s="82"/>
      <c r="E287" s="82"/>
      <c r="F287" s="82"/>
      <c r="G287" s="82"/>
    </row>
    <row r="288" spans="1:7">
      <c r="A288" s="82"/>
      <c r="B288" s="82"/>
      <c r="C288" s="82"/>
      <c r="D288" s="82"/>
      <c r="E288" s="82"/>
      <c r="F288" s="82"/>
      <c r="G288" s="82"/>
    </row>
    <row r="289" spans="1:7">
      <c r="A289" s="82"/>
      <c r="B289" s="82"/>
      <c r="C289" s="82"/>
      <c r="D289" s="82"/>
      <c r="E289" s="82"/>
      <c r="F289" s="82"/>
      <c r="G289" s="82"/>
    </row>
    <row r="290" spans="1:7">
      <c r="A290" s="82"/>
      <c r="B290" s="82"/>
      <c r="C290" s="82"/>
      <c r="D290" s="82"/>
      <c r="E290" s="82"/>
      <c r="F290" s="82"/>
      <c r="G290" s="82"/>
    </row>
    <row r="291" spans="1:7">
      <c r="A291" s="82"/>
      <c r="B291" s="82"/>
      <c r="C291" s="82"/>
      <c r="D291" s="82"/>
      <c r="E291" s="82"/>
      <c r="F291" s="82"/>
      <c r="G291" s="82"/>
    </row>
    <row r="292" spans="1:7">
      <c r="A292" s="82"/>
      <c r="B292" s="82"/>
      <c r="C292" s="82"/>
      <c r="D292" s="82"/>
      <c r="E292" s="82"/>
      <c r="F292" s="82"/>
      <c r="G292" s="82"/>
    </row>
    <row r="293" spans="1:7">
      <c r="A293" s="82"/>
      <c r="B293" s="82"/>
      <c r="C293" s="82"/>
      <c r="D293" s="82"/>
      <c r="E293" s="82"/>
      <c r="F293" s="82"/>
      <c r="G293" s="82"/>
    </row>
    <row r="294" spans="1:7">
      <c r="A294" s="82"/>
      <c r="B294" s="82"/>
      <c r="C294" s="82"/>
      <c r="D294" s="82"/>
      <c r="E294" s="82"/>
      <c r="F294" s="82"/>
      <c r="G294" s="82"/>
    </row>
    <row r="295" spans="1:7">
      <c r="A295" s="82"/>
      <c r="B295" s="82"/>
      <c r="C295" s="82"/>
      <c r="D295" s="82"/>
      <c r="E295" s="82"/>
      <c r="F295" s="82"/>
      <c r="G295" s="82"/>
    </row>
    <row r="296" spans="1:7">
      <c r="A296" s="82"/>
      <c r="B296" s="82"/>
      <c r="C296" s="82"/>
      <c r="D296" s="82"/>
      <c r="E296" s="82"/>
      <c r="F296" s="82"/>
      <c r="G296" s="82"/>
    </row>
    <row r="297" spans="1:7">
      <c r="A297" s="82"/>
      <c r="B297" s="82"/>
      <c r="C297" s="82"/>
      <c r="D297" s="82"/>
      <c r="E297" s="82"/>
      <c r="F297" s="82"/>
      <c r="G297" s="82"/>
    </row>
    <row r="298" spans="1:7">
      <c r="A298" s="82"/>
      <c r="B298" s="82"/>
      <c r="C298" s="82"/>
      <c r="D298" s="82"/>
      <c r="E298" s="82"/>
      <c r="F298" s="82"/>
      <c r="G298" s="82"/>
    </row>
    <row r="299" spans="1:7">
      <c r="A299" s="82"/>
      <c r="B299" s="82"/>
      <c r="C299" s="82"/>
      <c r="D299" s="82"/>
      <c r="E299" s="82"/>
      <c r="F299" s="82"/>
      <c r="G299" s="82"/>
    </row>
    <row r="300" spans="1:7">
      <c r="A300" s="82"/>
      <c r="B300" s="82"/>
      <c r="C300" s="82"/>
      <c r="D300" s="82"/>
      <c r="E300" s="82"/>
      <c r="F300" s="82"/>
      <c r="G300" s="82"/>
    </row>
    <row r="301" spans="1:7">
      <c r="A301" s="82"/>
      <c r="B301" s="82"/>
      <c r="C301" s="82"/>
      <c r="D301" s="82"/>
      <c r="E301" s="82"/>
      <c r="F301" s="82"/>
      <c r="G301" s="82"/>
    </row>
    <row r="302" spans="1:7">
      <c r="A302" s="82"/>
      <c r="B302" s="82"/>
      <c r="C302" s="82"/>
      <c r="D302" s="82"/>
      <c r="E302" s="82"/>
      <c r="F302" s="82"/>
      <c r="G302" s="82"/>
    </row>
    <row r="303" spans="1:7">
      <c r="A303" s="82"/>
      <c r="B303" s="82"/>
      <c r="C303" s="82"/>
      <c r="D303" s="82"/>
      <c r="E303" s="82"/>
      <c r="F303" s="82"/>
      <c r="G303" s="82"/>
    </row>
    <row r="304" spans="1:7">
      <c r="A304" s="82"/>
      <c r="B304" s="82"/>
      <c r="C304" s="82"/>
      <c r="D304" s="82"/>
      <c r="E304" s="82"/>
      <c r="F304" s="82"/>
      <c r="G304" s="82"/>
    </row>
    <row r="305" spans="1:7">
      <c r="A305" s="82"/>
      <c r="B305" s="82"/>
      <c r="C305" s="82"/>
      <c r="D305" s="82"/>
      <c r="E305" s="82"/>
      <c r="F305" s="82"/>
      <c r="G305" s="82"/>
    </row>
    <row r="306" spans="1:7">
      <c r="A306" s="82"/>
      <c r="B306" s="82"/>
      <c r="C306" s="82"/>
      <c r="D306" s="82"/>
      <c r="E306" s="82"/>
      <c r="F306" s="82"/>
      <c r="G306" s="82"/>
    </row>
    <row r="307" spans="1:7">
      <c r="A307" s="82"/>
      <c r="B307" s="82"/>
      <c r="C307" s="82"/>
      <c r="D307" s="82"/>
      <c r="E307" s="82"/>
      <c r="F307" s="82"/>
      <c r="G307" s="82"/>
    </row>
    <row r="308" spans="1:7">
      <c r="A308" s="82"/>
      <c r="B308" s="82"/>
      <c r="C308" s="82"/>
      <c r="D308" s="82"/>
      <c r="E308" s="82"/>
      <c r="F308" s="82"/>
      <c r="G308" s="82"/>
    </row>
    <row r="309" spans="1:7">
      <c r="A309" s="82"/>
      <c r="B309" s="82"/>
      <c r="C309" s="82"/>
      <c r="D309" s="82"/>
      <c r="E309" s="82"/>
      <c r="F309" s="82"/>
      <c r="G309" s="82"/>
    </row>
    <row r="310" spans="1:7">
      <c r="A310" s="82"/>
      <c r="B310" s="82"/>
      <c r="C310" s="82"/>
      <c r="D310" s="82"/>
      <c r="E310" s="82"/>
      <c r="F310" s="82"/>
      <c r="G310" s="82"/>
    </row>
    <row r="311" spans="1:7">
      <c r="A311" s="82"/>
      <c r="B311" s="82"/>
      <c r="C311" s="82"/>
      <c r="D311" s="82"/>
      <c r="E311" s="82"/>
      <c r="F311" s="82"/>
      <c r="G311" s="82"/>
    </row>
    <row r="312" spans="1:7">
      <c r="A312" s="82"/>
      <c r="B312" s="82"/>
      <c r="C312" s="82"/>
      <c r="D312" s="82"/>
      <c r="E312" s="82"/>
      <c r="F312" s="82"/>
      <c r="G312" s="82"/>
    </row>
    <row r="313" spans="1:7">
      <c r="A313" s="82"/>
      <c r="B313" s="82"/>
      <c r="C313" s="82"/>
      <c r="D313" s="82"/>
      <c r="E313" s="82"/>
      <c r="F313" s="82"/>
      <c r="G313" s="82"/>
    </row>
    <row r="314" spans="1:7">
      <c r="A314" s="82"/>
      <c r="B314" s="82"/>
      <c r="C314" s="82"/>
      <c r="D314" s="82"/>
      <c r="E314" s="82"/>
      <c r="F314" s="82"/>
      <c r="G314" s="82"/>
    </row>
    <row r="315" spans="1:7">
      <c r="A315" s="82"/>
      <c r="B315" s="82"/>
      <c r="C315" s="82"/>
      <c r="D315" s="82"/>
      <c r="E315" s="82"/>
      <c r="F315" s="82"/>
      <c r="G315" s="82"/>
    </row>
    <row r="316" spans="1:7">
      <c r="A316" s="82"/>
      <c r="B316" s="82"/>
      <c r="C316" s="82"/>
      <c r="D316" s="82"/>
      <c r="E316" s="82"/>
      <c r="F316" s="82"/>
      <c r="G316" s="82"/>
    </row>
    <row r="317" spans="1:7">
      <c r="A317" s="82"/>
      <c r="B317" s="82"/>
      <c r="C317" s="82"/>
      <c r="D317" s="82"/>
      <c r="E317" s="82"/>
      <c r="F317" s="82"/>
      <c r="G317" s="82"/>
    </row>
    <row r="318" spans="1:7">
      <c r="A318" s="82"/>
      <c r="B318" s="82"/>
      <c r="C318" s="82"/>
      <c r="D318" s="82"/>
      <c r="E318" s="82"/>
      <c r="F318" s="82"/>
      <c r="G318" s="82"/>
    </row>
    <row r="319" spans="1:7">
      <c r="A319" s="82"/>
      <c r="B319" s="82"/>
      <c r="C319" s="82"/>
      <c r="D319" s="82"/>
      <c r="E319" s="82"/>
      <c r="F319" s="82"/>
      <c r="G319" s="82"/>
    </row>
    <row r="320" spans="1:7">
      <c r="A320" s="82"/>
      <c r="B320" s="82"/>
      <c r="C320" s="82"/>
      <c r="D320" s="82"/>
      <c r="E320" s="82"/>
      <c r="F320" s="82"/>
      <c r="G320" s="82"/>
    </row>
    <row r="321" spans="1:7">
      <c r="A321" s="82"/>
      <c r="B321" s="82"/>
      <c r="C321" s="82"/>
      <c r="D321" s="82"/>
      <c r="E321" s="82"/>
      <c r="F321" s="82"/>
      <c r="G321" s="82"/>
    </row>
    <row r="322" spans="1:7">
      <c r="A322" s="82"/>
      <c r="B322" s="82"/>
      <c r="C322" s="82"/>
      <c r="D322" s="82"/>
      <c r="E322" s="82"/>
      <c r="F322" s="82"/>
      <c r="G322" s="82"/>
    </row>
    <row r="323" spans="1:7">
      <c r="A323" s="82"/>
      <c r="B323" s="82"/>
      <c r="C323" s="82"/>
      <c r="D323" s="82"/>
      <c r="E323" s="82"/>
      <c r="F323" s="82"/>
      <c r="G323" s="82"/>
    </row>
    <row r="324" spans="1:7">
      <c r="A324" s="82"/>
      <c r="B324" s="82"/>
      <c r="C324" s="82"/>
      <c r="D324" s="82"/>
      <c r="E324" s="82"/>
      <c r="F324" s="82"/>
      <c r="G324" s="82"/>
    </row>
    <row r="325" spans="1:7">
      <c r="A325" s="82"/>
      <c r="B325" s="82"/>
      <c r="C325" s="82"/>
      <c r="D325" s="82"/>
      <c r="E325" s="82"/>
      <c r="F325" s="82"/>
      <c r="G325" s="82"/>
    </row>
    <row r="326" spans="1:7">
      <c r="A326" s="82"/>
      <c r="B326" s="82"/>
      <c r="C326" s="82"/>
      <c r="D326" s="82"/>
      <c r="E326" s="82"/>
      <c r="F326" s="82"/>
      <c r="G326" s="82"/>
    </row>
    <row r="327" spans="1:7">
      <c r="A327" s="82"/>
      <c r="B327" s="82"/>
      <c r="C327" s="82"/>
      <c r="D327" s="82"/>
      <c r="E327" s="82"/>
      <c r="F327" s="82"/>
      <c r="G327" s="82"/>
    </row>
    <row r="328" spans="1:7">
      <c r="A328" s="82"/>
      <c r="B328" s="82"/>
      <c r="C328" s="82"/>
      <c r="D328" s="82"/>
      <c r="E328" s="82"/>
      <c r="F328" s="82"/>
      <c r="G328" s="82"/>
    </row>
    <row r="329" spans="1:7">
      <c r="A329" s="82"/>
      <c r="B329" s="82"/>
      <c r="C329" s="82"/>
      <c r="D329" s="82"/>
      <c r="E329" s="82"/>
      <c r="F329" s="82"/>
      <c r="G329" s="82"/>
    </row>
    <row r="330" spans="1:7">
      <c r="A330" s="82"/>
      <c r="B330" s="82"/>
      <c r="C330" s="82"/>
      <c r="D330" s="82"/>
      <c r="E330" s="82"/>
      <c r="F330" s="82"/>
      <c r="G330" s="82"/>
    </row>
    <row r="331" spans="1:7">
      <c r="A331" s="82"/>
      <c r="B331" s="82"/>
      <c r="C331" s="82"/>
      <c r="D331" s="82"/>
      <c r="E331" s="82"/>
      <c r="F331" s="82"/>
      <c r="G331" s="82"/>
    </row>
    <row r="332" spans="1:7">
      <c r="A332" s="82"/>
      <c r="B332" s="82"/>
      <c r="C332" s="82"/>
      <c r="D332" s="82"/>
      <c r="E332" s="82"/>
      <c r="F332" s="82"/>
      <c r="G332" s="82"/>
    </row>
    <row r="333" spans="1:7">
      <c r="A333" s="82"/>
      <c r="B333" s="82"/>
      <c r="C333" s="82"/>
      <c r="D333" s="82"/>
      <c r="E333" s="82"/>
      <c r="F333" s="82"/>
      <c r="G333" s="82"/>
    </row>
    <row r="334" spans="1:7">
      <c r="A334" s="82"/>
      <c r="B334" s="82"/>
      <c r="C334" s="82"/>
      <c r="D334" s="82"/>
      <c r="E334" s="82"/>
      <c r="F334" s="82"/>
      <c r="G334" s="82"/>
    </row>
    <row r="335" spans="1:7">
      <c r="A335" s="82"/>
      <c r="B335" s="82"/>
      <c r="C335" s="82"/>
      <c r="D335" s="82"/>
      <c r="E335" s="82"/>
      <c r="F335" s="82"/>
      <c r="G335" s="82"/>
    </row>
    <row r="336" spans="1:7">
      <c r="A336" s="82"/>
      <c r="B336" s="82"/>
      <c r="C336" s="82"/>
      <c r="D336" s="82"/>
      <c r="E336" s="82"/>
      <c r="F336" s="82"/>
      <c r="G336" s="82"/>
    </row>
    <row r="337" spans="1:7">
      <c r="A337" s="82"/>
      <c r="B337" s="82"/>
      <c r="C337" s="82"/>
      <c r="D337" s="82"/>
      <c r="E337" s="82"/>
      <c r="F337" s="82"/>
      <c r="G337" s="82"/>
    </row>
    <row r="338" spans="1:7">
      <c r="A338" s="82"/>
      <c r="B338" s="82"/>
      <c r="C338" s="82"/>
      <c r="D338" s="82"/>
      <c r="E338" s="82"/>
      <c r="F338" s="82"/>
      <c r="G338" s="82"/>
    </row>
    <row r="339" spans="1:7">
      <c r="A339" s="82"/>
      <c r="B339" s="82"/>
      <c r="C339" s="82"/>
      <c r="D339" s="82"/>
      <c r="E339" s="82"/>
      <c r="F339" s="82"/>
      <c r="G339" s="82"/>
    </row>
    <row r="340" spans="1:7">
      <c r="A340" s="82"/>
      <c r="B340" s="82"/>
      <c r="C340" s="82"/>
      <c r="D340" s="82"/>
      <c r="E340" s="82"/>
      <c r="F340" s="82"/>
      <c r="G340" s="82"/>
    </row>
    <row r="341" spans="1:7">
      <c r="A341" s="82"/>
      <c r="B341" s="82"/>
      <c r="C341" s="82"/>
      <c r="D341" s="82"/>
      <c r="E341" s="82"/>
      <c r="F341" s="82"/>
      <c r="G341" s="82"/>
    </row>
    <row r="342" spans="1:7">
      <c r="A342" s="82"/>
      <c r="B342" s="82"/>
      <c r="C342" s="82"/>
      <c r="D342" s="82"/>
      <c r="E342" s="82"/>
      <c r="F342" s="82"/>
      <c r="G342" s="82"/>
    </row>
    <row r="343" spans="1:7">
      <c r="A343" s="82"/>
      <c r="B343" s="82"/>
      <c r="C343" s="82"/>
      <c r="D343" s="82"/>
      <c r="E343" s="82"/>
      <c r="F343" s="82"/>
      <c r="G343" s="82"/>
    </row>
    <row r="344" spans="1:7">
      <c r="A344" s="82"/>
      <c r="B344" s="82"/>
      <c r="C344" s="82"/>
      <c r="D344" s="82"/>
      <c r="E344" s="82"/>
      <c r="F344" s="82"/>
      <c r="G344" s="82"/>
    </row>
    <row r="345" spans="1:7">
      <c r="A345" s="82"/>
      <c r="B345" s="82"/>
      <c r="C345" s="82"/>
      <c r="D345" s="82"/>
      <c r="E345" s="82"/>
      <c r="F345" s="82"/>
      <c r="G345" s="82"/>
    </row>
    <row r="346" spans="1:7">
      <c r="A346" s="82"/>
      <c r="B346" s="82"/>
      <c r="C346" s="82"/>
      <c r="D346" s="82"/>
      <c r="E346" s="82"/>
      <c r="F346" s="82"/>
      <c r="G346" s="82"/>
    </row>
    <row r="347" spans="1:7">
      <c r="A347" s="82"/>
      <c r="B347" s="82"/>
      <c r="C347" s="82"/>
      <c r="D347" s="82"/>
      <c r="E347" s="82"/>
      <c r="F347" s="82"/>
      <c r="G347" s="82"/>
    </row>
    <row r="348" spans="1:7">
      <c r="A348" s="82"/>
      <c r="B348" s="82"/>
      <c r="C348" s="82"/>
      <c r="D348" s="82"/>
      <c r="E348" s="82"/>
      <c r="F348" s="82"/>
      <c r="G348" s="82"/>
    </row>
    <row r="349" spans="1:7">
      <c r="A349" s="82"/>
      <c r="B349" s="82"/>
      <c r="C349" s="82"/>
      <c r="D349" s="82"/>
      <c r="E349" s="82"/>
      <c r="F349" s="82"/>
      <c r="G349" s="82"/>
    </row>
    <row r="350" spans="1:7">
      <c r="A350" s="82"/>
      <c r="B350" s="82"/>
      <c r="C350" s="82"/>
      <c r="D350" s="82"/>
      <c r="E350" s="82"/>
      <c r="F350" s="82"/>
      <c r="G350" s="82"/>
    </row>
    <row r="351" spans="1:7">
      <c r="A351" s="82"/>
      <c r="B351" s="82"/>
      <c r="C351" s="82"/>
      <c r="D351" s="82"/>
      <c r="E351" s="82"/>
      <c r="F351" s="82"/>
      <c r="G351" s="82"/>
    </row>
    <row r="352" spans="1:7">
      <c r="A352" s="82"/>
      <c r="B352" s="82"/>
      <c r="C352" s="82"/>
      <c r="D352" s="82"/>
      <c r="E352" s="82"/>
      <c r="F352" s="82"/>
      <c r="G352" s="82"/>
    </row>
    <row r="353" spans="1:7">
      <c r="A353" s="82"/>
      <c r="B353" s="82"/>
      <c r="C353" s="82"/>
      <c r="D353" s="82"/>
      <c r="E353" s="82"/>
      <c r="F353" s="82"/>
      <c r="G353" s="82"/>
    </row>
    <row r="354" spans="1:7">
      <c r="A354" s="82"/>
      <c r="B354" s="82"/>
      <c r="C354" s="82"/>
      <c r="D354" s="82"/>
      <c r="E354" s="82"/>
      <c r="F354" s="82"/>
      <c r="G354" s="82"/>
    </row>
    <row r="355" spans="1:7">
      <c r="A355" s="82"/>
      <c r="B355" s="82"/>
      <c r="C355" s="82"/>
      <c r="D355" s="82"/>
      <c r="E355" s="82"/>
      <c r="F355" s="82"/>
      <c r="G355" s="82"/>
    </row>
    <row r="356" spans="1:7">
      <c r="A356" s="82"/>
      <c r="B356" s="82"/>
      <c r="C356" s="82"/>
      <c r="D356" s="82"/>
      <c r="E356" s="82"/>
      <c r="F356" s="82"/>
      <c r="G356" s="82"/>
    </row>
    <row r="357" spans="1:7">
      <c r="A357" s="82"/>
      <c r="B357" s="82"/>
      <c r="C357" s="82"/>
      <c r="D357" s="82"/>
      <c r="E357" s="82"/>
      <c r="F357" s="82"/>
      <c r="G357" s="82"/>
    </row>
    <row r="358" spans="1:7">
      <c r="A358" s="82"/>
      <c r="B358" s="82"/>
      <c r="C358" s="82"/>
      <c r="D358" s="82"/>
      <c r="E358" s="82"/>
      <c r="F358" s="82"/>
      <c r="G358" s="82"/>
    </row>
    <row r="359" spans="1:7">
      <c r="A359" s="82"/>
      <c r="B359" s="82"/>
      <c r="C359" s="82"/>
      <c r="D359" s="82"/>
      <c r="E359" s="82"/>
      <c r="F359" s="82"/>
      <c r="G359" s="82"/>
    </row>
    <row r="360" spans="1:7">
      <c r="A360" s="82"/>
      <c r="B360" s="82"/>
      <c r="C360" s="82"/>
      <c r="D360" s="82"/>
      <c r="E360" s="82"/>
      <c r="F360" s="82"/>
      <c r="G360" s="82"/>
    </row>
    <row r="361" spans="1:7">
      <c r="A361" s="82"/>
      <c r="B361" s="82"/>
      <c r="C361" s="82"/>
      <c r="D361" s="82"/>
      <c r="E361" s="82"/>
      <c r="F361" s="82"/>
      <c r="G361" s="82"/>
    </row>
    <row r="362" spans="1:7">
      <c r="A362" s="82"/>
      <c r="B362" s="82"/>
      <c r="C362" s="82"/>
      <c r="D362" s="82"/>
      <c r="E362" s="82"/>
      <c r="F362" s="82"/>
      <c r="G362" s="82"/>
    </row>
    <row r="363" spans="1:7">
      <c r="A363" s="82"/>
      <c r="B363" s="82"/>
      <c r="C363" s="82"/>
      <c r="D363" s="82"/>
      <c r="E363" s="82"/>
      <c r="F363" s="82"/>
      <c r="G363" s="82"/>
    </row>
    <row r="364" spans="1:7">
      <c r="A364" s="82"/>
      <c r="B364" s="82"/>
      <c r="C364" s="82"/>
      <c r="D364" s="82"/>
      <c r="E364" s="82"/>
      <c r="F364" s="82"/>
      <c r="G364" s="82"/>
    </row>
    <row r="365" spans="1:7">
      <c r="A365" s="82"/>
      <c r="B365" s="82"/>
      <c r="C365" s="82"/>
      <c r="D365" s="82"/>
      <c r="E365" s="82"/>
      <c r="F365" s="82"/>
      <c r="G365" s="82"/>
    </row>
    <row r="366" spans="1:7">
      <c r="A366" s="82"/>
      <c r="B366" s="82"/>
      <c r="C366" s="82"/>
      <c r="D366" s="82"/>
      <c r="E366" s="82"/>
      <c r="F366" s="82"/>
      <c r="G366" s="82"/>
    </row>
    <row r="367" spans="1:7">
      <c r="A367" s="82"/>
      <c r="B367" s="82"/>
      <c r="C367" s="82"/>
      <c r="D367" s="82"/>
      <c r="E367" s="82"/>
      <c r="F367" s="82"/>
      <c r="G367" s="82"/>
    </row>
    <row r="368" spans="1:7">
      <c r="A368" s="82"/>
      <c r="B368" s="82"/>
      <c r="C368" s="82"/>
      <c r="D368" s="82"/>
      <c r="E368" s="82"/>
      <c r="F368" s="82"/>
      <c r="G368" s="82"/>
    </row>
    <row r="369" spans="1:7">
      <c r="A369" s="82"/>
      <c r="B369" s="82"/>
      <c r="C369" s="82"/>
      <c r="D369" s="82"/>
      <c r="E369" s="82"/>
      <c r="F369" s="82"/>
      <c r="G369" s="82"/>
    </row>
    <row r="370" spans="1:7">
      <c r="A370" s="82"/>
      <c r="B370" s="82"/>
      <c r="C370" s="82"/>
      <c r="D370" s="82"/>
      <c r="E370" s="82"/>
      <c r="F370" s="82"/>
      <c r="G370" s="82"/>
    </row>
    <row r="371" spans="1:7">
      <c r="A371" s="82"/>
      <c r="B371" s="82"/>
      <c r="C371" s="82"/>
      <c r="D371" s="82"/>
      <c r="E371" s="82"/>
      <c r="F371" s="82"/>
      <c r="G371" s="82"/>
    </row>
    <row r="372" spans="1:7">
      <c r="A372" s="82"/>
      <c r="B372" s="82"/>
      <c r="C372" s="82"/>
      <c r="D372" s="82"/>
      <c r="E372" s="82"/>
      <c r="F372" s="82"/>
      <c r="G372" s="82"/>
    </row>
    <row r="373" spans="1:7">
      <c r="A373" s="82"/>
      <c r="B373" s="82"/>
      <c r="C373" s="82"/>
      <c r="D373" s="82"/>
      <c r="E373" s="82"/>
      <c r="F373" s="82"/>
      <c r="G373" s="82"/>
    </row>
    <row r="374" spans="1:7">
      <c r="A374" s="82"/>
      <c r="B374" s="82"/>
      <c r="C374" s="82"/>
      <c r="D374" s="82"/>
      <c r="E374" s="82"/>
      <c r="F374" s="82"/>
      <c r="G374" s="82"/>
    </row>
    <row r="375" spans="1:7">
      <c r="A375" s="82"/>
      <c r="B375" s="82"/>
      <c r="C375" s="82"/>
      <c r="D375" s="82"/>
      <c r="E375" s="82"/>
      <c r="F375" s="82"/>
      <c r="G375" s="82"/>
    </row>
    <row r="376" spans="1:7">
      <c r="A376" s="82"/>
      <c r="B376" s="82"/>
      <c r="C376" s="82"/>
      <c r="D376" s="82"/>
      <c r="E376" s="82"/>
      <c r="F376" s="82"/>
      <c r="G376" s="82"/>
    </row>
    <row r="377" spans="1:7">
      <c r="A377" s="82"/>
      <c r="B377" s="82"/>
      <c r="C377" s="82"/>
      <c r="D377" s="82"/>
      <c r="E377" s="82"/>
      <c r="F377" s="82"/>
      <c r="G377" s="82"/>
    </row>
    <row r="378" spans="1:7">
      <c r="A378" s="82"/>
      <c r="B378" s="82"/>
      <c r="C378" s="82"/>
      <c r="D378" s="82"/>
      <c r="E378" s="82"/>
      <c r="F378" s="82"/>
      <c r="G378" s="82"/>
    </row>
    <row r="379" spans="1:7">
      <c r="A379" s="82"/>
      <c r="B379" s="82"/>
      <c r="C379" s="82"/>
      <c r="D379" s="82"/>
      <c r="E379" s="82"/>
      <c r="F379" s="82"/>
      <c r="G379" s="82"/>
    </row>
    <row r="380" spans="1:7">
      <c r="A380" s="82"/>
      <c r="B380" s="82"/>
      <c r="C380" s="82"/>
      <c r="D380" s="82"/>
      <c r="E380" s="82"/>
      <c r="F380" s="82"/>
      <c r="G380" s="82"/>
    </row>
    <row r="381" spans="1:7">
      <c r="A381" s="82"/>
      <c r="B381" s="82"/>
      <c r="C381" s="82"/>
      <c r="D381" s="82"/>
      <c r="E381" s="82"/>
      <c r="F381" s="82"/>
      <c r="G381" s="82"/>
    </row>
    <row r="382" spans="1:7">
      <c r="A382" s="82"/>
      <c r="B382" s="82"/>
      <c r="C382" s="82"/>
      <c r="D382" s="82"/>
      <c r="E382" s="82"/>
      <c r="F382" s="82"/>
      <c r="G382" s="82"/>
    </row>
    <row r="383" spans="1:7">
      <c r="A383" s="82"/>
      <c r="B383" s="82"/>
      <c r="C383" s="82"/>
      <c r="D383" s="82"/>
      <c r="E383" s="82"/>
      <c r="F383" s="82"/>
      <c r="G383" s="82"/>
    </row>
    <row r="384" spans="1:7">
      <c r="A384" s="82"/>
      <c r="B384" s="82"/>
      <c r="C384" s="82"/>
      <c r="D384" s="82"/>
      <c r="E384" s="82"/>
      <c r="F384" s="82"/>
      <c r="G384" s="82"/>
    </row>
    <row r="385" spans="1:7">
      <c r="A385" s="82"/>
      <c r="B385" s="82"/>
      <c r="C385" s="82"/>
      <c r="D385" s="82"/>
      <c r="E385" s="82"/>
      <c r="F385" s="82"/>
      <c r="G385" s="82"/>
    </row>
    <row r="386" spans="1:7">
      <c r="A386" s="82"/>
      <c r="B386" s="82"/>
      <c r="C386" s="82"/>
      <c r="D386" s="82"/>
      <c r="E386" s="82"/>
      <c r="F386" s="82"/>
      <c r="G386" s="82"/>
    </row>
    <row r="387" spans="1:7">
      <c r="A387" s="82"/>
      <c r="B387" s="82"/>
      <c r="C387" s="82"/>
      <c r="D387" s="82"/>
      <c r="E387" s="82"/>
      <c r="F387" s="82"/>
      <c r="G387" s="82"/>
    </row>
    <row r="388" spans="1:7">
      <c r="A388" s="82"/>
      <c r="B388" s="82"/>
      <c r="C388" s="82"/>
      <c r="D388" s="82"/>
      <c r="E388" s="82"/>
      <c r="F388" s="82"/>
      <c r="G388" s="82"/>
    </row>
    <row r="389" spans="1:7">
      <c r="A389" s="82"/>
      <c r="B389" s="82"/>
      <c r="C389" s="82"/>
      <c r="D389" s="82"/>
      <c r="E389" s="82"/>
      <c r="F389" s="82"/>
      <c r="G389" s="82"/>
    </row>
    <row r="390" spans="1:7">
      <c r="A390" s="82"/>
      <c r="B390" s="82"/>
      <c r="C390" s="82"/>
      <c r="D390" s="82"/>
      <c r="E390" s="82"/>
      <c r="F390" s="82"/>
      <c r="G390" s="82"/>
    </row>
    <row r="391" spans="1:7">
      <c r="A391" s="82"/>
      <c r="B391" s="82"/>
      <c r="C391" s="82"/>
      <c r="D391" s="82"/>
      <c r="E391" s="82"/>
      <c r="F391" s="82"/>
      <c r="G391" s="82"/>
    </row>
    <row r="392" spans="1:7">
      <c r="A392" s="82"/>
      <c r="B392" s="82"/>
      <c r="C392" s="82"/>
      <c r="D392" s="82"/>
      <c r="E392" s="82"/>
      <c r="F392" s="82"/>
      <c r="G392" s="82"/>
    </row>
    <row r="393" spans="1:7">
      <c r="A393" s="82"/>
      <c r="B393" s="82"/>
      <c r="C393" s="82"/>
      <c r="D393" s="82"/>
      <c r="E393" s="82"/>
      <c r="F393" s="82"/>
      <c r="G393" s="82"/>
    </row>
    <row r="394" spans="1:7">
      <c r="A394" s="82"/>
      <c r="B394" s="82"/>
      <c r="C394" s="82"/>
      <c r="D394" s="82"/>
      <c r="E394" s="82"/>
      <c r="F394" s="82"/>
      <c r="G394" s="82"/>
    </row>
    <row r="395" spans="1:7">
      <c r="A395" s="82"/>
      <c r="B395" s="82"/>
      <c r="C395" s="82"/>
      <c r="D395" s="82"/>
      <c r="E395" s="82"/>
      <c r="F395" s="82"/>
      <c r="G395" s="82"/>
    </row>
    <row r="396" spans="1:7">
      <c r="A396" s="82"/>
      <c r="B396" s="82"/>
      <c r="C396" s="82"/>
      <c r="D396" s="82"/>
      <c r="E396" s="82"/>
      <c r="F396" s="82"/>
      <c r="G396" s="82"/>
    </row>
    <row r="397" spans="1:7">
      <c r="A397" s="82"/>
      <c r="B397" s="82"/>
      <c r="C397" s="82"/>
      <c r="D397" s="82"/>
      <c r="E397" s="82"/>
      <c r="F397" s="82"/>
      <c r="G397" s="82"/>
    </row>
    <row r="398" spans="1:7">
      <c r="A398" s="82"/>
      <c r="B398" s="82"/>
      <c r="C398" s="82"/>
      <c r="D398" s="82"/>
      <c r="E398" s="82"/>
      <c r="F398" s="82"/>
      <c r="G398" s="82"/>
    </row>
    <row r="399" spans="1:7">
      <c r="A399" s="82"/>
      <c r="B399" s="82"/>
      <c r="C399" s="82"/>
      <c r="D399" s="82"/>
      <c r="E399" s="82"/>
      <c r="F399" s="82"/>
      <c r="G399" s="82"/>
    </row>
    <row r="400" spans="1:7">
      <c r="A400" s="82"/>
      <c r="B400" s="82"/>
      <c r="C400" s="82"/>
      <c r="D400" s="82"/>
      <c r="E400" s="82"/>
      <c r="F400" s="82"/>
      <c r="G400" s="82"/>
    </row>
    <row r="401" spans="1:7">
      <c r="A401" s="82"/>
      <c r="B401" s="82"/>
      <c r="C401" s="82"/>
      <c r="D401" s="82"/>
      <c r="E401" s="82"/>
      <c r="F401" s="82"/>
      <c r="G401" s="82"/>
    </row>
    <row r="402" spans="1:7">
      <c r="A402" s="82"/>
      <c r="B402" s="82"/>
      <c r="C402" s="82"/>
      <c r="D402" s="82"/>
      <c r="E402" s="82"/>
      <c r="F402" s="82"/>
      <c r="G402" s="82"/>
    </row>
    <row r="403" spans="1:7">
      <c r="A403" s="82"/>
      <c r="B403" s="82"/>
      <c r="C403" s="82"/>
      <c r="D403" s="82"/>
      <c r="E403" s="82"/>
      <c r="F403" s="82"/>
      <c r="G403" s="82"/>
    </row>
    <row r="404" spans="1:7">
      <c r="A404" s="82"/>
      <c r="B404" s="82"/>
      <c r="C404" s="82"/>
      <c r="D404" s="82"/>
      <c r="E404" s="82"/>
      <c r="F404" s="82"/>
      <c r="G404" s="82"/>
    </row>
    <row r="405" spans="1:7">
      <c r="A405" s="82"/>
      <c r="B405" s="82"/>
      <c r="C405" s="82"/>
      <c r="D405" s="82"/>
      <c r="E405" s="82"/>
      <c r="F405" s="82"/>
      <c r="G405" s="82"/>
    </row>
    <row r="406" spans="1:7">
      <c r="A406" s="82"/>
      <c r="B406" s="82"/>
      <c r="C406" s="82"/>
      <c r="D406" s="82"/>
      <c r="E406" s="82"/>
      <c r="F406" s="82"/>
      <c r="G406" s="82"/>
    </row>
    <row r="407" spans="1:7">
      <c r="A407" s="82"/>
      <c r="B407" s="82"/>
      <c r="C407" s="82"/>
      <c r="D407" s="82"/>
      <c r="E407" s="82"/>
      <c r="F407" s="82"/>
      <c r="G407" s="82"/>
    </row>
    <row r="408" spans="1:7">
      <c r="A408" s="82"/>
      <c r="B408" s="82"/>
      <c r="C408" s="82"/>
      <c r="D408" s="82"/>
      <c r="E408" s="82"/>
      <c r="F408" s="82"/>
      <c r="G408" s="82"/>
    </row>
    <row r="409" spans="1:7">
      <c r="A409" s="82"/>
      <c r="B409" s="82"/>
      <c r="C409" s="82"/>
      <c r="D409" s="82"/>
      <c r="E409" s="82"/>
      <c r="F409" s="82"/>
      <c r="G409" s="82"/>
    </row>
    <row r="410" spans="1:7">
      <c r="A410" s="82"/>
      <c r="B410" s="82"/>
      <c r="C410" s="82"/>
      <c r="D410" s="82"/>
      <c r="E410" s="82"/>
      <c r="F410" s="82"/>
      <c r="G410" s="82"/>
    </row>
    <row r="411" spans="1:7">
      <c r="A411" s="82"/>
      <c r="B411" s="82"/>
      <c r="C411" s="82"/>
      <c r="D411" s="82"/>
      <c r="E411" s="82"/>
      <c r="F411" s="82"/>
      <c r="G411" s="82"/>
    </row>
    <row r="412" spans="1:7">
      <c r="A412" s="82"/>
      <c r="B412" s="82"/>
      <c r="C412" s="82"/>
      <c r="D412" s="82"/>
      <c r="E412" s="82"/>
      <c r="F412" s="82"/>
      <c r="G412" s="82"/>
    </row>
    <row r="413" spans="1:7">
      <c r="A413" s="82"/>
      <c r="B413" s="82"/>
      <c r="C413" s="82"/>
      <c r="D413" s="82"/>
      <c r="E413" s="82"/>
      <c r="F413" s="82"/>
      <c r="G413" s="82"/>
    </row>
    <row r="414" spans="1:7">
      <c r="A414" s="82"/>
      <c r="B414" s="82"/>
      <c r="C414" s="82"/>
      <c r="D414" s="82"/>
      <c r="E414" s="82"/>
      <c r="F414" s="82"/>
      <c r="G414" s="82"/>
    </row>
  </sheetData>
  <mergeCells count="3">
    <mergeCell ref="A5:B6"/>
    <mergeCell ref="C5:E5"/>
    <mergeCell ref="F5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J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2800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2800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1798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2801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70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3</v>
      </c>
      <c r="E11" s="141">
        <v>22</v>
      </c>
      <c r="F11" s="141">
        <v>5</v>
      </c>
      <c r="G11" s="141">
        <v>2</v>
      </c>
      <c r="H11" s="141">
        <v>23</v>
      </c>
      <c r="I11" s="141">
        <v>5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1</v>
      </c>
      <c r="E12" s="141">
        <v>2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2</v>
      </c>
      <c r="E15" s="141">
        <v>20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2</v>
      </c>
      <c r="E17" s="141">
        <v>75</v>
      </c>
      <c r="F17" s="141">
        <v>23</v>
      </c>
      <c r="G17" s="141">
        <v>0</v>
      </c>
      <c r="H17" s="141">
        <v>76</v>
      </c>
      <c r="I17" s="141">
        <v>24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42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24</v>
      </c>
      <c r="E22" s="141">
        <v>493</v>
      </c>
      <c r="F22" s="141">
        <v>71</v>
      </c>
      <c r="G22" s="141">
        <v>4</v>
      </c>
      <c r="H22" s="141">
        <v>504</v>
      </c>
      <c r="I22" s="141">
        <v>80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2</v>
      </c>
      <c r="E23" s="141">
        <v>25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1</v>
      </c>
      <c r="E24" s="141">
        <v>27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14</v>
      </c>
      <c r="E27" s="141">
        <v>174</v>
      </c>
      <c r="F27" s="141">
        <v>137</v>
      </c>
      <c r="G27" s="141">
        <v>3</v>
      </c>
      <c r="H27" s="141">
        <v>181</v>
      </c>
      <c r="I27" s="141">
        <v>141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2</v>
      </c>
      <c r="E28" s="141">
        <v>125</v>
      </c>
      <c r="F28" s="141">
        <v>27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29</v>
      </c>
      <c r="E29" s="141">
        <v>101</v>
      </c>
      <c r="F29" s="141">
        <v>30</v>
      </c>
      <c r="G29" s="141">
        <v>13</v>
      </c>
      <c r="H29" s="141">
        <v>112</v>
      </c>
      <c r="I29" s="141">
        <v>35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30</v>
      </c>
      <c r="E30" s="141">
        <v>763</v>
      </c>
      <c r="F30" s="141">
        <v>344</v>
      </c>
      <c r="G30" s="141">
        <v>5</v>
      </c>
      <c r="H30" s="141">
        <v>723</v>
      </c>
      <c r="I30" s="141">
        <v>409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8</v>
      </c>
      <c r="E31" s="141">
        <v>66</v>
      </c>
      <c r="F31" s="141">
        <v>19</v>
      </c>
      <c r="G31" s="141">
        <v>0</v>
      </c>
      <c r="H31" s="141">
        <v>69</v>
      </c>
      <c r="I31" s="141">
        <v>24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3</v>
      </c>
      <c r="E32" s="141">
        <v>65</v>
      </c>
      <c r="F32" s="141">
        <v>37</v>
      </c>
      <c r="G32" s="141">
        <v>0</v>
      </c>
      <c r="H32" s="141">
        <v>68</v>
      </c>
      <c r="I32" s="141">
        <v>37</v>
      </c>
    </row>
    <row r="33" spans="1:10" ht="12.6" customHeight="1">
      <c r="A33" s="111" t="s">
        <v>475</v>
      </c>
      <c r="B33" s="112" t="s">
        <v>2376</v>
      </c>
      <c r="C33" s="141">
        <f t="shared" si="0"/>
        <v>148</v>
      </c>
      <c r="D33" s="11">
        <v>10</v>
      </c>
      <c r="E33" s="11">
        <v>93</v>
      </c>
      <c r="F33" s="11">
        <v>45</v>
      </c>
      <c r="G33" s="11">
        <v>2</v>
      </c>
      <c r="H33" s="11">
        <v>94</v>
      </c>
      <c r="I33" s="142">
        <v>52</v>
      </c>
    </row>
    <row r="34" spans="1:10" ht="12.6" customHeight="1">
      <c r="A34" s="111" t="s">
        <v>476</v>
      </c>
      <c r="B34" s="112" t="s">
        <v>2377</v>
      </c>
      <c r="C34" s="141">
        <f t="shared" si="0"/>
        <v>335</v>
      </c>
      <c r="D34" s="11">
        <v>10</v>
      </c>
      <c r="E34" s="11">
        <v>267</v>
      </c>
      <c r="F34" s="11">
        <v>58</v>
      </c>
      <c r="G34" s="11">
        <v>1</v>
      </c>
      <c r="H34" s="11">
        <v>269</v>
      </c>
      <c r="I34" s="142">
        <v>65</v>
      </c>
    </row>
    <row r="35" spans="1:10" ht="12.6" customHeight="1">
      <c r="A35" s="111" t="s">
        <v>477</v>
      </c>
      <c r="B35" s="112" t="s">
        <v>2378</v>
      </c>
      <c r="C35" s="141">
        <f t="shared" si="0"/>
        <v>210</v>
      </c>
      <c r="D35" s="11">
        <v>12</v>
      </c>
      <c r="E35" s="11">
        <v>147</v>
      </c>
      <c r="F35" s="11">
        <v>51</v>
      </c>
      <c r="G35" s="11">
        <v>2</v>
      </c>
      <c r="H35" s="11">
        <v>155</v>
      </c>
      <c r="I35" s="142">
        <v>53</v>
      </c>
    </row>
    <row r="36" spans="1:10" ht="12.6" customHeight="1">
      <c r="A36" s="111" t="s">
        <v>478</v>
      </c>
      <c r="B36" s="112" t="s">
        <v>2379</v>
      </c>
      <c r="C36" s="141">
        <f t="shared" si="0"/>
        <v>36</v>
      </c>
      <c r="D36" s="11">
        <v>1</v>
      </c>
      <c r="E36" s="11">
        <v>28</v>
      </c>
      <c r="F36" s="11">
        <v>7</v>
      </c>
      <c r="G36" s="11">
        <v>0</v>
      </c>
      <c r="H36" s="11">
        <v>29</v>
      </c>
      <c r="I36" s="142">
        <v>7</v>
      </c>
    </row>
    <row r="37" spans="1:10" ht="12.6" customHeight="1">
      <c r="A37" s="111" t="s">
        <v>479</v>
      </c>
      <c r="B37" s="112" t="s">
        <v>2380</v>
      </c>
      <c r="C37" s="141">
        <f t="shared" si="0"/>
        <v>377</v>
      </c>
      <c r="D37" s="11">
        <v>13</v>
      </c>
      <c r="E37" s="11">
        <v>288</v>
      </c>
      <c r="F37" s="11">
        <v>76</v>
      </c>
      <c r="G37" s="11">
        <v>1</v>
      </c>
      <c r="H37" s="11">
        <v>295</v>
      </c>
      <c r="I37" s="142">
        <v>81</v>
      </c>
    </row>
    <row r="38" spans="1:10" ht="12.6" customHeight="1">
      <c r="A38" s="111" t="s">
        <v>480</v>
      </c>
      <c r="B38" s="112" t="s">
        <v>2381</v>
      </c>
      <c r="C38" s="141">
        <f t="shared" si="0"/>
        <v>103</v>
      </c>
      <c r="D38" s="11">
        <v>5</v>
      </c>
      <c r="E38" s="11">
        <v>57</v>
      </c>
      <c r="F38" s="11">
        <v>41</v>
      </c>
      <c r="G38" s="11">
        <v>0</v>
      </c>
      <c r="H38" s="11">
        <v>60</v>
      </c>
      <c r="I38" s="142">
        <v>43</v>
      </c>
    </row>
    <row r="39" spans="1:10" ht="12.6" customHeight="1">
      <c r="A39" s="111" t="s">
        <v>1640</v>
      </c>
      <c r="B39" s="112" t="s">
        <v>2382</v>
      </c>
      <c r="C39" s="141">
        <f t="shared" si="0"/>
        <v>31</v>
      </c>
      <c r="D39" s="11">
        <v>2</v>
      </c>
      <c r="E39" s="11">
        <v>27</v>
      </c>
      <c r="F39" s="11">
        <v>2</v>
      </c>
      <c r="G39" s="11">
        <v>0</v>
      </c>
      <c r="H39" s="11">
        <v>28</v>
      </c>
      <c r="I39" s="142">
        <v>3</v>
      </c>
    </row>
    <row r="40" spans="1:10" ht="12.6" customHeight="1">
      <c r="A40" s="111" t="s">
        <v>1641</v>
      </c>
      <c r="B40" s="112" t="s">
        <v>2383</v>
      </c>
      <c r="C40" s="141">
        <f t="shared" si="0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10" ht="12.6" customHeight="1">
      <c r="A41" s="111" t="s">
        <v>1642</v>
      </c>
      <c r="B41" s="112" t="s">
        <v>2384</v>
      </c>
      <c r="C41" s="141">
        <f t="shared" si="0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10" ht="12.6" customHeight="1">
      <c r="A42" s="111" t="s">
        <v>5956</v>
      </c>
      <c r="B42" s="112" t="s">
        <v>2385</v>
      </c>
      <c r="C42" s="141">
        <f t="shared" si="0"/>
        <v>353</v>
      </c>
      <c r="D42" s="11">
        <v>57</v>
      </c>
      <c r="E42" s="11">
        <v>229</v>
      </c>
      <c r="F42" s="11">
        <v>67</v>
      </c>
      <c r="G42" s="11">
        <v>6</v>
      </c>
      <c r="H42" s="11">
        <v>279</v>
      </c>
      <c r="I42" s="142">
        <v>68</v>
      </c>
      <c r="J42" s="110"/>
    </row>
    <row r="43" spans="1:10" ht="12.6" customHeight="1">
      <c r="A43" s="111" t="s">
        <v>5957</v>
      </c>
      <c r="B43" s="112" t="s">
        <v>2386</v>
      </c>
      <c r="C43" s="141">
        <f t="shared" si="0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  <c r="J43" s="110"/>
    </row>
    <row r="44" spans="1:10" ht="12.6" customHeight="1">
      <c r="A44" s="111" t="s">
        <v>5958</v>
      </c>
      <c r="B44" s="112" t="s">
        <v>2387</v>
      </c>
      <c r="C44" s="141">
        <f t="shared" si="0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  <c r="J44" s="110"/>
    </row>
    <row r="45" spans="1:10" ht="12.6" customHeight="1">
      <c r="A45" s="111" t="s">
        <v>5959</v>
      </c>
      <c r="B45" s="112" t="s">
        <v>2388</v>
      </c>
      <c r="C45" s="141">
        <f t="shared" si="0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  <c r="J45" s="110"/>
    </row>
    <row r="46" spans="1:10" ht="12.6" customHeight="1">
      <c r="A46" s="111" t="s">
        <v>5960</v>
      </c>
      <c r="B46" s="112" t="s">
        <v>2389</v>
      </c>
      <c r="C46" s="141">
        <f t="shared" si="0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  <c r="J46" s="110"/>
    </row>
    <row r="47" spans="1:10" ht="12.6" customHeight="1">
      <c r="A47" s="111" t="s">
        <v>5961</v>
      </c>
      <c r="B47" s="112" t="s">
        <v>2390</v>
      </c>
      <c r="C47" s="141">
        <f t="shared" si="0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  <c r="J47" s="110"/>
    </row>
    <row r="48" spans="1:10" ht="12.6" customHeight="1">
      <c r="A48" s="111" t="s">
        <v>1077</v>
      </c>
      <c r="B48" s="112" t="s">
        <v>2391</v>
      </c>
      <c r="C48" s="141">
        <f t="shared" si="0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  <c r="J48" s="110"/>
    </row>
    <row r="49" spans="1:10" ht="12.6" customHeight="1">
      <c r="A49" s="111" t="s">
        <v>1078</v>
      </c>
      <c r="B49" s="112" t="s">
        <v>2392</v>
      </c>
      <c r="C49" s="141">
        <f t="shared" si="0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  <c r="J49" s="110"/>
    </row>
    <row r="50" spans="1:10" ht="12.6" customHeight="1">
      <c r="A50" s="111" t="s">
        <v>1079</v>
      </c>
      <c r="B50" s="112" t="s">
        <v>2393</v>
      </c>
      <c r="C50" s="141">
        <f t="shared" si="0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  <c r="J50" s="110"/>
    </row>
    <row r="51" spans="1:10" ht="12.6" customHeight="1">
      <c r="A51" s="111" t="s">
        <v>1080</v>
      </c>
      <c r="B51" s="112" t="s">
        <v>2394</v>
      </c>
      <c r="C51" s="141">
        <f t="shared" si="0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  <c r="J51" s="110"/>
    </row>
    <row r="52" spans="1:10" ht="12.6" customHeight="1">
      <c r="A52" s="111" t="s">
        <v>1081</v>
      </c>
      <c r="B52" s="112" t="s">
        <v>2395</v>
      </c>
      <c r="C52" s="141">
        <f t="shared" si="0"/>
        <v>1</v>
      </c>
      <c r="D52" s="11">
        <v>1</v>
      </c>
      <c r="E52" s="11">
        <v>0</v>
      </c>
      <c r="F52" s="11">
        <v>0</v>
      </c>
      <c r="G52" s="11">
        <v>0</v>
      </c>
      <c r="H52" s="11">
        <v>1</v>
      </c>
      <c r="I52" s="142">
        <v>0</v>
      </c>
      <c r="J52" s="110"/>
    </row>
    <row r="53" spans="1:10" ht="12.6" customHeight="1">
      <c r="A53" s="111" t="s">
        <v>1082</v>
      </c>
      <c r="B53" s="112" t="s">
        <v>2396</v>
      </c>
      <c r="C53" s="141">
        <f t="shared" si="0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  <c r="J53" s="110"/>
    </row>
    <row r="54" spans="1:10" ht="12.6" customHeight="1">
      <c r="A54" s="111" t="s">
        <v>1083</v>
      </c>
      <c r="B54" s="112" t="s">
        <v>2397</v>
      </c>
      <c r="C54" s="141">
        <f t="shared" si="0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  <c r="J54" s="110"/>
    </row>
    <row r="55" spans="1:10" ht="12.6" customHeight="1">
      <c r="A55" s="111" t="s">
        <v>1084</v>
      </c>
      <c r="B55" s="112" t="s">
        <v>2398</v>
      </c>
      <c r="C55" s="141">
        <f t="shared" si="0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  <c r="J55" s="110"/>
    </row>
    <row r="56" spans="1:10" ht="12.6" customHeight="1">
      <c r="A56" s="111" t="s">
        <v>1085</v>
      </c>
      <c r="B56" s="112" t="s">
        <v>2399</v>
      </c>
      <c r="C56" s="141">
        <f t="shared" si="0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  <c r="J56" s="110"/>
    </row>
    <row r="57" spans="1:10" ht="12.6" customHeight="1">
      <c r="A57" s="111" t="s">
        <v>1086</v>
      </c>
      <c r="B57" s="112" t="s">
        <v>2400</v>
      </c>
      <c r="C57" s="141">
        <f t="shared" si="0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  <c r="J57" s="110"/>
    </row>
    <row r="58" spans="1:10" ht="12.6" customHeight="1">
      <c r="A58" s="111" t="s">
        <v>1087</v>
      </c>
      <c r="B58" s="112" t="s">
        <v>2401</v>
      </c>
      <c r="C58" s="141">
        <f t="shared" si="0"/>
        <v>2</v>
      </c>
      <c r="D58" s="11">
        <v>1</v>
      </c>
      <c r="E58" s="11">
        <v>0</v>
      </c>
      <c r="F58" s="11">
        <v>1</v>
      </c>
      <c r="G58" s="11">
        <v>0</v>
      </c>
      <c r="H58" s="11">
        <v>1</v>
      </c>
      <c r="I58" s="142">
        <v>1</v>
      </c>
      <c r="J58" s="110"/>
    </row>
    <row r="59" spans="1:10" ht="12.6" customHeight="1">
      <c r="A59" s="111" t="s">
        <v>2409</v>
      </c>
      <c r="B59" s="112" t="s">
        <v>2402</v>
      </c>
      <c r="C59" s="141">
        <f t="shared" si="0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  <c r="J59" s="110"/>
    </row>
    <row r="60" spans="1:10" ht="12.6" customHeight="1">
      <c r="A60" s="111" t="s">
        <v>2410</v>
      </c>
      <c r="B60" s="112" t="s">
        <v>2403</v>
      </c>
      <c r="C60" s="141">
        <f t="shared" si="0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  <c r="J60" s="110"/>
    </row>
    <row r="61" spans="1:10" ht="12.6" customHeight="1">
      <c r="A61" s="111" t="s">
        <v>2411</v>
      </c>
      <c r="B61" s="112" t="s">
        <v>2404</v>
      </c>
      <c r="C61" s="141">
        <f t="shared" si="0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  <c r="J61" s="110"/>
    </row>
    <row r="62" spans="1:10" ht="12.6" customHeight="1">
      <c r="A62" s="111" t="s">
        <v>2412</v>
      </c>
      <c r="B62" s="112" t="s">
        <v>2405</v>
      </c>
      <c r="C62" s="141">
        <f t="shared" si="0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  <c r="J62" s="110"/>
    </row>
    <row r="63" spans="1:10" ht="12.6" customHeight="1">
      <c r="A63" s="111" t="s">
        <v>2413</v>
      </c>
      <c r="B63" s="112" t="s">
        <v>2406</v>
      </c>
      <c r="C63" s="141">
        <f t="shared" si="0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  <c r="J63" s="110"/>
    </row>
    <row r="64" spans="1:10" ht="12.6" customHeight="1">
      <c r="A64" s="111" t="s">
        <v>2414</v>
      </c>
      <c r="B64" s="112" t="s">
        <v>2407</v>
      </c>
      <c r="C64" s="141">
        <f t="shared" si="0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  <c r="J64" s="110"/>
    </row>
    <row r="65" spans="1:10" ht="12.6" customHeight="1">
      <c r="A65" s="111" t="s">
        <v>2415</v>
      </c>
      <c r="B65" s="112" t="s">
        <v>2408</v>
      </c>
      <c r="C65" s="141">
        <f t="shared" si="0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  <c r="J65" s="110"/>
    </row>
    <row r="66" spans="1:10" ht="12.6" customHeight="1">
      <c r="A66" s="111" t="s">
        <v>2416</v>
      </c>
      <c r="B66" s="112" t="s">
        <v>1760</v>
      </c>
      <c r="C66" s="141">
        <f t="shared" si="0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  <c r="J66" s="110"/>
    </row>
    <row r="67" spans="1:10" ht="12.6" customHeight="1">
      <c r="A67" s="111" t="s">
        <v>2417</v>
      </c>
      <c r="B67" s="112" t="s">
        <v>1761</v>
      </c>
      <c r="C67" s="141">
        <f t="shared" si="0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  <c r="J67" s="110"/>
    </row>
    <row r="68" spans="1:10" ht="12.6" customHeight="1">
      <c r="A68" s="111" t="s">
        <v>2418</v>
      </c>
      <c r="B68" s="112" t="s">
        <v>1762</v>
      </c>
      <c r="C68" s="141">
        <f t="shared" si="0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  <c r="J68" s="110"/>
    </row>
    <row r="69" spans="1:10" ht="12.6" customHeight="1">
      <c r="A69" s="111" t="s">
        <v>2419</v>
      </c>
      <c r="B69" s="112" t="s">
        <v>1763</v>
      </c>
      <c r="C69" s="141">
        <f t="shared" si="0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  <c r="J69" s="110"/>
    </row>
    <row r="70" spans="1:10" ht="12.6" customHeight="1">
      <c r="A70" s="111" t="s">
        <v>2420</v>
      </c>
      <c r="B70" s="112" t="s">
        <v>1764</v>
      </c>
      <c r="C70" s="141">
        <f t="shared" si="0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  <c r="J70" s="110"/>
    </row>
    <row r="71" spans="1:10" ht="12.6" customHeight="1">
      <c r="A71" s="111" t="s">
        <v>2421</v>
      </c>
      <c r="B71" s="112" t="s">
        <v>1765</v>
      </c>
      <c r="C71" s="141">
        <f t="shared" ref="C71:C106" si="1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  <c r="J71" s="110"/>
    </row>
    <row r="72" spans="1:10" ht="12.6" customHeight="1">
      <c r="A72" s="111" t="s">
        <v>2422</v>
      </c>
      <c r="B72" s="112" t="s">
        <v>1766</v>
      </c>
      <c r="C72" s="141">
        <f t="shared" si="1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  <c r="J72" s="110"/>
    </row>
    <row r="73" spans="1:10" ht="12.6" customHeight="1">
      <c r="A73" s="111" t="s">
        <v>2423</v>
      </c>
      <c r="B73" s="112" t="s">
        <v>1767</v>
      </c>
      <c r="C73" s="141">
        <f t="shared" si="1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  <c r="J73" s="110"/>
    </row>
    <row r="74" spans="1:10" ht="12.6" customHeight="1">
      <c r="A74" s="111" t="s">
        <v>2424</v>
      </c>
      <c r="B74" s="112" t="s">
        <v>1768</v>
      </c>
      <c r="C74" s="141">
        <f t="shared" si="1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  <c r="J74" s="110"/>
    </row>
    <row r="75" spans="1:10" ht="12.6" customHeight="1">
      <c r="A75" s="111" t="s">
        <v>2425</v>
      </c>
      <c r="B75" s="112" t="s">
        <v>1769</v>
      </c>
      <c r="C75" s="141">
        <f t="shared" si="1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  <c r="J75" s="110"/>
    </row>
    <row r="76" spans="1:10" ht="12.6" customHeight="1">
      <c r="A76" s="111" t="s">
        <v>2426</v>
      </c>
      <c r="B76" s="112" t="s">
        <v>1770</v>
      </c>
      <c r="C76" s="141">
        <f t="shared" si="1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  <c r="J76" s="110"/>
    </row>
    <row r="77" spans="1:10" ht="12.6" customHeight="1">
      <c r="A77" s="111" t="s">
        <v>2427</v>
      </c>
      <c r="B77" s="112" t="s">
        <v>1771</v>
      </c>
      <c r="C77" s="141">
        <f t="shared" si="1"/>
        <v>338</v>
      </c>
      <c r="D77" s="11">
        <v>111</v>
      </c>
      <c r="E77" s="11">
        <v>178</v>
      </c>
      <c r="F77" s="11">
        <v>49</v>
      </c>
      <c r="G77" s="11">
        <v>0</v>
      </c>
      <c r="H77" s="11">
        <v>283</v>
      </c>
      <c r="I77" s="142">
        <v>55</v>
      </c>
      <c r="J77" s="110"/>
    </row>
    <row r="78" spans="1:10" ht="12.6" customHeight="1">
      <c r="A78" s="111" t="s">
        <v>2428</v>
      </c>
      <c r="B78" s="112" t="s">
        <v>1772</v>
      </c>
      <c r="C78" s="141">
        <f t="shared" si="1"/>
        <v>6</v>
      </c>
      <c r="D78" s="11">
        <v>1</v>
      </c>
      <c r="E78" s="11">
        <v>5</v>
      </c>
      <c r="F78" s="11">
        <v>0</v>
      </c>
      <c r="G78" s="11">
        <v>0</v>
      </c>
      <c r="H78" s="11">
        <v>5</v>
      </c>
      <c r="I78" s="142">
        <v>1</v>
      </c>
      <c r="J78" s="110"/>
    </row>
    <row r="79" spans="1:10" ht="12.6" customHeight="1">
      <c r="A79" s="111" t="s">
        <v>1663</v>
      </c>
      <c r="B79" s="112" t="s">
        <v>1773</v>
      </c>
      <c r="C79" s="141">
        <f t="shared" si="1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  <c r="J79" s="110"/>
    </row>
    <row r="80" spans="1:10" ht="12.6" customHeight="1">
      <c r="A80" s="111" t="s">
        <v>1664</v>
      </c>
      <c r="B80" s="112" t="s">
        <v>1774</v>
      </c>
      <c r="C80" s="141">
        <f t="shared" si="1"/>
        <v>164</v>
      </c>
      <c r="D80" s="11">
        <v>114</v>
      </c>
      <c r="E80" s="11">
        <v>31</v>
      </c>
      <c r="F80" s="11">
        <v>19</v>
      </c>
      <c r="G80" s="11">
        <v>0</v>
      </c>
      <c r="H80" s="11">
        <v>143</v>
      </c>
      <c r="I80" s="142">
        <v>21</v>
      </c>
      <c r="J80" s="110"/>
    </row>
    <row r="81" spans="1:10" ht="12.6" customHeight="1">
      <c r="A81" s="111" t="s">
        <v>1665</v>
      </c>
      <c r="B81" s="112" t="s">
        <v>1775</v>
      </c>
      <c r="C81" s="141">
        <f t="shared" si="1"/>
        <v>23</v>
      </c>
      <c r="D81" s="11">
        <v>1</v>
      </c>
      <c r="E81" s="11">
        <v>8</v>
      </c>
      <c r="F81" s="11">
        <v>14</v>
      </c>
      <c r="G81" s="11">
        <v>0</v>
      </c>
      <c r="H81" s="11">
        <v>9</v>
      </c>
      <c r="I81" s="142">
        <v>14</v>
      </c>
      <c r="J81" s="110"/>
    </row>
    <row r="82" spans="1:10" ht="12.6" customHeight="1">
      <c r="A82" s="111" t="s">
        <v>1666</v>
      </c>
      <c r="B82" s="112" t="s">
        <v>1776</v>
      </c>
      <c r="C82" s="141">
        <f t="shared" si="1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  <c r="J82" s="110"/>
    </row>
    <row r="83" spans="1:10" ht="12.6" customHeight="1">
      <c r="A83" s="111" t="s">
        <v>1667</v>
      </c>
      <c r="B83" s="112" t="s">
        <v>1777</v>
      </c>
      <c r="C83" s="141">
        <f t="shared" si="1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  <c r="J83" s="110"/>
    </row>
    <row r="84" spans="1:10" ht="12.6" customHeight="1">
      <c r="A84" s="111" t="s">
        <v>1668</v>
      </c>
      <c r="B84" s="112" t="s">
        <v>1778</v>
      </c>
      <c r="C84" s="141">
        <f t="shared" si="1"/>
        <v>331</v>
      </c>
      <c r="D84" s="11">
        <v>0</v>
      </c>
      <c r="E84" s="11">
        <v>109</v>
      </c>
      <c r="F84" s="11">
        <v>222</v>
      </c>
      <c r="G84" s="11">
        <v>0</v>
      </c>
      <c r="H84" s="11">
        <v>96</v>
      </c>
      <c r="I84" s="142">
        <v>235</v>
      </c>
      <c r="J84" s="110"/>
    </row>
    <row r="85" spans="1:10" ht="12.6" customHeight="1">
      <c r="A85" s="111" t="s">
        <v>1669</v>
      </c>
      <c r="B85" s="112" t="s">
        <v>1779</v>
      </c>
      <c r="C85" s="141">
        <f t="shared" si="1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  <c r="J85" s="110"/>
    </row>
    <row r="86" spans="1:10" ht="12.6" customHeight="1">
      <c r="A86" s="111" t="s">
        <v>1670</v>
      </c>
      <c r="B86" s="112" t="s">
        <v>1780</v>
      </c>
      <c r="C86" s="141">
        <f t="shared" si="1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  <c r="J86" s="110"/>
    </row>
    <row r="87" spans="1:10" ht="12.6" customHeight="1">
      <c r="A87" s="111" t="s">
        <v>1671</v>
      </c>
      <c r="B87" s="112" t="s">
        <v>1781</v>
      </c>
      <c r="C87" s="141">
        <f t="shared" si="1"/>
        <v>208</v>
      </c>
      <c r="D87" s="11">
        <v>44</v>
      </c>
      <c r="E87" s="11">
        <v>122</v>
      </c>
      <c r="F87" s="11">
        <v>42</v>
      </c>
      <c r="G87" s="11">
        <v>0</v>
      </c>
      <c r="H87" s="11">
        <v>161</v>
      </c>
      <c r="I87" s="142">
        <v>47</v>
      </c>
      <c r="J87" s="110"/>
    </row>
    <row r="88" spans="1:10" ht="12.6" customHeight="1">
      <c r="A88" s="111" t="s">
        <v>1672</v>
      </c>
      <c r="B88" s="112" t="s">
        <v>1782</v>
      </c>
      <c r="C88" s="141">
        <f t="shared" si="1"/>
        <v>22</v>
      </c>
      <c r="D88" s="11">
        <v>3</v>
      </c>
      <c r="E88" s="11">
        <v>13</v>
      </c>
      <c r="F88" s="11">
        <v>6</v>
      </c>
      <c r="G88" s="11">
        <v>0</v>
      </c>
      <c r="H88" s="11">
        <v>14</v>
      </c>
      <c r="I88" s="142">
        <v>8</v>
      </c>
      <c r="J88" s="110"/>
    </row>
    <row r="89" spans="1:10" ht="12.6" customHeight="1">
      <c r="A89" s="111" t="s">
        <v>1673</v>
      </c>
      <c r="B89" s="112" t="s">
        <v>1783</v>
      </c>
      <c r="C89" s="141">
        <f t="shared" si="1"/>
        <v>123</v>
      </c>
      <c r="D89" s="11">
        <v>2</v>
      </c>
      <c r="E89" s="11">
        <v>72</v>
      </c>
      <c r="F89" s="11">
        <v>49</v>
      </c>
      <c r="G89" s="11">
        <v>0</v>
      </c>
      <c r="H89" s="11">
        <v>71</v>
      </c>
      <c r="I89" s="142">
        <v>52</v>
      </c>
      <c r="J89" s="110"/>
    </row>
    <row r="90" spans="1:10" ht="12.6" customHeight="1">
      <c r="A90" s="111" t="s">
        <v>1674</v>
      </c>
      <c r="B90" s="112" t="s">
        <v>1784</v>
      </c>
      <c r="C90" s="141">
        <f t="shared" si="1"/>
        <v>65</v>
      </c>
      <c r="D90" s="11">
        <v>12</v>
      </c>
      <c r="E90" s="11">
        <v>38</v>
      </c>
      <c r="F90" s="11">
        <v>15</v>
      </c>
      <c r="G90" s="11">
        <v>0</v>
      </c>
      <c r="H90" s="11">
        <v>46</v>
      </c>
      <c r="I90" s="142">
        <v>19</v>
      </c>
      <c r="J90" s="110"/>
    </row>
    <row r="91" spans="1:10" ht="12.6" customHeight="1">
      <c r="A91" s="111" t="s">
        <v>1675</v>
      </c>
      <c r="B91" s="112" t="s">
        <v>1785</v>
      </c>
      <c r="C91" s="141">
        <f t="shared" si="1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  <c r="J91" s="110"/>
    </row>
    <row r="92" spans="1:10" ht="12.6" customHeight="1">
      <c r="A92" s="111" t="s">
        <v>1676</v>
      </c>
      <c r="B92" s="112" t="s">
        <v>1786</v>
      </c>
      <c r="C92" s="141">
        <f t="shared" si="1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  <c r="J92" s="110"/>
    </row>
    <row r="93" spans="1:10" ht="12.6" customHeight="1">
      <c r="A93" s="111" t="s">
        <v>1677</v>
      </c>
      <c r="B93" s="112" t="s">
        <v>1787</v>
      </c>
      <c r="C93" s="141">
        <f t="shared" si="1"/>
        <v>14</v>
      </c>
      <c r="D93" s="11">
        <v>0</v>
      </c>
      <c r="E93" s="11">
        <v>8</v>
      </c>
      <c r="F93" s="11">
        <v>6</v>
      </c>
      <c r="G93" s="11">
        <v>0</v>
      </c>
      <c r="H93" s="11">
        <v>8</v>
      </c>
      <c r="I93" s="142">
        <v>6</v>
      </c>
      <c r="J93" s="110"/>
    </row>
    <row r="94" spans="1:10" ht="12.6" customHeight="1">
      <c r="A94" s="111" t="s">
        <v>1678</v>
      </c>
      <c r="B94" s="112" t="s">
        <v>1788</v>
      </c>
      <c r="C94" s="141">
        <f t="shared" si="1"/>
        <v>191</v>
      </c>
      <c r="D94" s="11">
        <v>22</v>
      </c>
      <c r="E94" s="11">
        <v>122</v>
      </c>
      <c r="F94" s="11">
        <v>47</v>
      </c>
      <c r="G94" s="11">
        <v>7</v>
      </c>
      <c r="H94" s="11">
        <v>134</v>
      </c>
      <c r="I94" s="142">
        <v>50</v>
      </c>
      <c r="J94" s="110"/>
    </row>
    <row r="95" spans="1:10" ht="12.6" customHeight="1">
      <c r="A95" s="111" t="s">
        <v>1679</v>
      </c>
      <c r="B95" s="112" t="s">
        <v>1789</v>
      </c>
      <c r="C95" s="141">
        <f t="shared" si="1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  <c r="J95" s="110"/>
    </row>
    <row r="96" spans="1:10" ht="12.6" customHeight="1">
      <c r="A96" s="111" t="s">
        <v>1680</v>
      </c>
      <c r="B96" s="112" t="s">
        <v>1790</v>
      </c>
      <c r="C96" s="141">
        <f t="shared" si="1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  <c r="J96" s="110"/>
    </row>
    <row r="97" spans="1:10" ht="12.6" customHeight="1">
      <c r="A97" s="111" t="s">
        <v>1681</v>
      </c>
      <c r="B97" s="112" t="s">
        <v>1791</v>
      </c>
      <c r="C97" s="141">
        <f t="shared" si="1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  <c r="J97" s="110"/>
    </row>
    <row r="98" spans="1:10" ht="12.6" customHeight="1">
      <c r="A98" s="111" t="s">
        <v>1682</v>
      </c>
      <c r="B98" s="112" t="s">
        <v>1792</v>
      </c>
      <c r="C98" s="141">
        <f t="shared" si="1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  <c r="J98" s="110"/>
    </row>
    <row r="99" spans="1:10" ht="12.6" customHeight="1">
      <c r="A99" s="111" t="s">
        <v>1683</v>
      </c>
      <c r="B99" s="112" t="s">
        <v>1793</v>
      </c>
      <c r="C99" s="141">
        <f t="shared" si="1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  <c r="J99" s="110"/>
    </row>
    <row r="100" spans="1:10" ht="12.6" customHeight="1">
      <c r="A100" s="111" t="s">
        <v>1684</v>
      </c>
      <c r="B100" s="112" t="s">
        <v>1794</v>
      </c>
      <c r="C100" s="141">
        <f t="shared" si="1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  <c r="J100" s="110"/>
    </row>
    <row r="101" spans="1:10" ht="12.6" customHeight="1">
      <c r="A101" s="111" t="s">
        <v>492</v>
      </c>
      <c r="B101" s="112" t="s">
        <v>1795</v>
      </c>
      <c r="C101" s="141">
        <f t="shared" si="1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  <c r="J101" s="110"/>
    </row>
    <row r="102" spans="1:10" ht="12.6" customHeight="1">
      <c r="A102" s="111" t="s">
        <v>493</v>
      </c>
      <c r="B102" s="112" t="s">
        <v>696</v>
      </c>
      <c r="C102" s="141">
        <f t="shared" si="1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  <c r="J102" s="110"/>
    </row>
    <row r="103" spans="1:10" ht="12.6" customHeight="1">
      <c r="A103" s="111" t="s">
        <v>699</v>
      </c>
      <c r="B103" s="112" t="s">
        <v>697</v>
      </c>
      <c r="C103" s="141">
        <f t="shared" si="1"/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  <c r="J103" s="110"/>
    </row>
    <row r="104" spans="1:10" ht="12.6" customHeight="1">
      <c r="A104" s="111" t="s">
        <v>700</v>
      </c>
      <c r="B104" s="112" t="s">
        <v>698</v>
      </c>
      <c r="C104" s="141">
        <f t="shared" si="1"/>
        <v>44</v>
      </c>
      <c r="D104" s="142">
        <v>15</v>
      </c>
      <c r="E104" s="142">
        <v>23</v>
      </c>
      <c r="F104" s="142">
        <v>6</v>
      </c>
      <c r="G104" s="142">
        <v>0</v>
      </c>
      <c r="H104" s="142">
        <v>35</v>
      </c>
      <c r="I104" s="142">
        <v>9</v>
      </c>
      <c r="J104" s="110"/>
    </row>
    <row r="105" spans="1:10" ht="12.6" customHeight="1">
      <c r="A105" s="111" t="s">
        <v>494</v>
      </c>
      <c r="B105" s="112" t="s">
        <v>2180</v>
      </c>
      <c r="C105" s="141">
        <f t="shared" si="1"/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  <c r="J105" s="110"/>
    </row>
    <row r="106" spans="1:10" ht="12.6" customHeight="1">
      <c r="A106" s="52" t="s">
        <v>1313</v>
      </c>
      <c r="B106" s="4" t="s">
        <v>495</v>
      </c>
      <c r="C106" s="141">
        <f t="shared" si="1"/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  <c r="J106" s="110"/>
    </row>
    <row r="107" spans="1:10" ht="12.6" customHeight="1">
      <c r="A107" s="52"/>
      <c r="B107" s="4" t="s">
        <v>499</v>
      </c>
      <c r="C107" s="141">
        <f>SUM(D107:F107)</f>
        <v>6286</v>
      </c>
      <c r="D107" s="142">
        <f t="shared" ref="D107:I107" si="2">SUM(D7:D106)</f>
        <v>569</v>
      </c>
      <c r="E107" s="142">
        <f t="shared" si="2"/>
        <v>4041</v>
      </c>
      <c r="F107" s="142">
        <f t="shared" si="2"/>
        <v>1676</v>
      </c>
      <c r="G107" s="142">
        <f t="shared" si="2"/>
        <v>46</v>
      </c>
      <c r="H107" s="142">
        <f t="shared" si="2"/>
        <v>4392</v>
      </c>
      <c r="I107" s="142">
        <f t="shared" si="2"/>
        <v>1848</v>
      </c>
    </row>
    <row r="108" spans="1:10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10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10">
      <c r="A110" s="75"/>
      <c r="B110" s="8"/>
      <c r="C110" s="79"/>
      <c r="D110" s="41"/>
      <c r="E110" s="46"/>
      <c r="F110" s="46"/>
      <c r="G110" s="41"/>
      <c r="H110" s="41"/>
    </row>
    <row r="111" spans="1:10">
      <c r="A111" s="75"/>
      <c r="B111" s="8"/>
      <c r="C111" s="79"/>
      <c r="D111" s="41"/>
      <c r="E111" s="46"/>
      <c r="F111" s="46"/>
      <c r="G111" s="41"/>
      <c r="H111" s="41"/>
    </row>
    <row r="112" spans="1:10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horizontalDpi="300" verticalDpi="300" r:id="rId1"/>
  <headerFooter alignWithMargins="0"/>
  <rowBreaks count="1" manualBreakCount="1">
    <brk id="62" max="16383" man="1"/>
  </row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2181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2181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1799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2182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70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2</v>
      </c>
      <c r="E11" s="141">
        <v>21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4</v>
      </c>
      <c r="E15" s="141">
        <v>18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7</v>
      </c>
      <c r="E17" s="141">
        <v>71</v>
      </c>
      <c r="F17" s="141">
        <v>22</v>
      </c>
      <c r="G17" s="141">
        <v>1</v>
      </c>
      <c r="H17" s="141">
        <v>76</v>
      </c>
      <c r="I17" s="141">
        <v>23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3</v>
      </c>
      <c r="E20" s="141">
        <v>36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43</v>
      </c>
      <c r="F21" s="141">
        <v>13</v>
      </c>
      <c r="G21" s="141">
        <v>0</v>
      </c>
      <c r="H21" s="141">
        <v>41</v>
      </c>
      <c r="I21" s="141">
        <v>16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116</v>
      </c>
      <c r="E22" s="141">
        <v>407</v>
      </c>
      <c r="F22" s="141">
        <v>65</v>
      </c>
      <c r="G22" s="141">
        <v>30</v>
      </c>
      <c r="H22" s="141">
        <v>482</v>
      </c>
      <c r="I22" s="141">
        <v>76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2</v>
      </c>
      <c r="E23" s="141">
        <v>25</v>
      </c>
      <c r="F23" s="141">
        <v>4</v>
      </c>
      <c r="G23" s="141">
        <v>2</v>
      </c>
      <c r="H23" s="141">
        <v>24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2</v>
      </c>
      <c r="E24" s="141">
        <v>26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1</v>
      </c>
      <c r="E25" s="141">
        <v>46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2</v>
      </c>
      <c r="E27" s="141">
        <v>182</v>
      </c>
      <c r="F27" s="141">
        <v>141</v>
      </c>
      <c r="G27" s="141">
        <v>0</v>
      </c>
      <c r="H27" s="141">
        <v>181</v>
      </c>
      <c r="I27" s="141">
        <v>144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10</v>
      </c>
      <c r="E28" s="141">
        <v>114</v>
      </c>
      <c r="F28" s="141">
        <v>30</v>
      </c>
      <c r="G28" s="141">
        <v>1</v>
      </c>
      <c r="H28" s="141">
        <v>118</v>
      </c>
      <c r="I28" s="141">
        <v>35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18</v>
      </c>
      <c r="E29" s="141">
        <v>112</v>
      </c>
      <c r="F29" s="141">
        <v>30</v>
      </c>
      <c r="G29" s="141">
        <v>1</v>
      </c>
      <c r="H29" s="141">
        <v>123</v>
      </c>
      <c r="I29" s="141">
        <v>36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278</v>
      </c>
      <c r="E30" s="141">
        <v>562</v>
      </c>
      <c r="F30" s="141">
        <v>297</v>
      </c>
      <c r="G30" s="141">
        <v>7</v>
      </c>
      <c r="H30" s="141">
        <v>745</v>
      </c>
      <c r="I30" s="141">
        <v>385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11</v>
      </c>
      <c r="E31" s="141">
        <v>63</v>
      </c>
      <c r="F31" s="141">
        <v>19</v>
      </c>
      <c r="G31" s="141">
        <v>0</v>
      </c>
      <c r="H31" s="141">
        <v>69</v>
      </c>
      <c r="I31" s="141">
        <v>24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5</v>
      </c>
      <c r="E32" s="141">
        <v>64</v>
      </c>
      <c r="F32" s="141">
        <v>36</v>
      </c>
      <c r="G32" s="141">
        <v>0</v>
      </c>
      <c r="H32" s="141">
        <v>69</v>
      </c>
      <c r="I32" s="141">
        <v>36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8</v>
      </c>
      <c r="E33" s="11">
        <v>92</v>
      </c>
      <c r="F33" s="11">
        <v>48</v>
      </c>
      <c r="G33" s="11">
        <v>0</v>
      </c>
      <c r="H33" s="11">
        <v>95</v>
      </c>
      <c r="I33" s="142">
        <v>53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88</v>
      </c>
      <c r="E34" s="11">
        <v>198</v>
      </c>
      <c r="F34" s="11">
        <v>49</v>
      </c>
      <c r="G34" s="11">
        <v>6</v>
      </c>
      <c r="H34" s="11">
        <v>270</v>
      </c>
      <c r="I34" s="142">
        <v>59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38</v>
      </c>
      <c r="E35" s="11">
        <v>123</v>
      </c>
      <c r="F35" s="11">
        <v>49</v>
      </c>
      <c r="G35" s="11">
        <v>0</v>
      </c>
      <c r="H35" s="11">
        <v>158</v>
      </c>
      <c r="I35" s="142">
        <v>52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4</v>
      </c>
      <c r="E36" s="11">
        <v>25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22</v>
      </c>
      <c r="E37" s="11">
        <v>279</v>
      </c>
      <c r="F37" s="11">
        <v>76</v>
      </c>
      <c r="G37" s="11">
        <v>1</v>
      </c>
      <c r="H37" s="11">
        <v>296</v>
      </c>
      <c r="I37" s="142">
        <v>80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20</v>
      </c>
      <c r="E38" s="11">
        <v>46</v>
      </c>
      <c r="F38" s="11">
        <v>37</v>
      </c>
      <c r="G38" s="11">
        <v>2</v>
      </c>
      <c r="H38" s="11">
        <v>62</v>
      </c>
      <c r="I38" s="142">
        <v>39</v>
      </c>
    </row>
    <row r="39" spans="1:9" ht="12.6" customHeight="1">
      <c r="A39" s="111" t="s">
        <v>1640</v>
      </c>
      <c r="B39" s="112" t="s">
        <v>2382</v>
      </c>
      <c r="C39" s="141">
        <f t="shared" si="0"/>
        <v>31</v>
      </c>
      <c r="D39" s="11">
        <v>1</v>
      </c>
      <c r="E39" s="11">
        <v>28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0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0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0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278</v>
      </c>
      <c r="I42" s="142">
        <v>69</v>
      </c>
    </row>
    <row r="43" spans="1:9" ht="12.6" customHeight="1">
      <c r="A43" s="111" t="s">
        <v>5957</v>
      </c>
      <c r="B43" s="112" t="s">
        <v>2386</v>
      </c>
      <c r="C43" s="141">
        <f t="shared" si="0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0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0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0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0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0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0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0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0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0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0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0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0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0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0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0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0"/>
        <v>2</v>
      </c>
      <c r="D59" s="11">
        <v>1</v>
      </c>
      <c r="E59" s="11">
        <v>1</v>
      </c>
      <c r="F59" s="11">
        <v>0</v>
      </c>
      <c r="G59" s="11">
        <v>0</v>
      </c>
      <c r="H59" s="11">
        <v>2</v>
      </c>
      <c r="I59" s="142">
        <v>0</v>
      </c>
    </row>
    <row r="60" spans="1:9" ht="12.6" customHeight="1">
      <c r="A60" s="111" t="s">
        <v>2410</v>
      </c>
      <c r="B60" s="112" t="s">
        <v>2403</v>
      </c>
      <c r="C60" s="141">
        <f t="shared" si="0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0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0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0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0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0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0"/>
        <v>4</v>
      </c>
      <c r="D66" s="11">
        <v>0</v>
      </c>
      <c r="E66" s="11">
        <v>2</v>
      </c>
      <c r="F66" s="11">
        <v>2</v>
      </c>
      <c r="G66" s="11">
        <v>1</v>
      </c>
      <c r="H66" s="11">
        <v>1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0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0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0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0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6" si="1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1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1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1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1"/>
        <v>2</v>
      </c>
      <c r="D75" s="11">
        <v>1</v>
      </c>
      <c r="E75" s="11">
        <v>0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1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1"/>
        <v>338</v>
      </c>
      <c r="D77" s="11">
        <v>108</v>
      </c>
      <c r="E77" s="11">
        <v>180</v>
      </c>
      <c r="F77" s="11">
        <v>50</v>
      </c>
      <c r="G77" s="11">
        <v>0</v>
      </c>
      <c r="H77" s="11">
        <v>277</v>
      </c>
      <c r="I77" s="142">
        <v>61</v>
      </c>
    </row>
    <row r="78" spans="1:9" ht="12.6" customHeight="1">
      <c r="A78" s="111" t="s">
        <v>2428</v>
      </c>
      <c r="B78" s="112" t="s">
        <v>1772</v>
      </c>
      <c r="C78" s="141">
        <f t="shared" si="1"/>
        <v>6</v>
      </c>
      <c r="D78" s="11">
        <v>1</v>
      </c>
      <c r="E78" s="11">
        <v>5</v>
      </c>
      <c r="F78" s="11">
        <v>0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1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1"/>
        <v>164</v>
      </c>
      <c r="D80" s="11">
        <v>111</v>
      </c>
      <c r="E80" s="11">
        <v>35</v>
      </c>
      <c r="F80" s="11">
        <v>18</v>
      </c>
      <c r="G80" s="11">
        <v>0</v>
      </c>
      <c r="H80" s="11">
        <v>143</v>
      </c>
      <c r="I80" s="142">
        <v>21</v>
      </c>
    </row>
    <row r="81" spans="1:9" ht="12.6" customHeight="1">
      <c r="A81" s="111" t="s">
        <v>1665</v>
      </c>
      <c r="B81" s="112" t="s">
        <v>1775</v>
      </c>
      <c r="C81" s="141">
        <f t="shared" si="1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1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1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1"/>
        <v>331</v>
      </c>
      <c r="D84" s="11">
        <v>0</v>
      </c>
      <c r="E84" s="11">
        <v>108</v>
      </c>
      <c r="F84" s="11">
        <v>223</v>
      </c>
      <c r="G84" s="11">
        <v>0</v>
      </c>
      <c r="H84" s="11">
        <v>95</v>
      </c>
      <c r="I84" s="142">
        <v>236</v>
      </c>
    </row>
    <row r="85" spans="1:9" ht="12.6" customHeight="1">
      <c r="A85" s="111" t="s">
        <v>1669</v>
      </c>
      <c r="B85" s="112" t="s">
        <v>1779</v>
      </c>
      <c r="C85" s="141">
        <f t="shared" si="1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1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1"/>
        <v>208</v>
      </c>
      <c r="D87" s="11">
        <v>53</v>
      </c>
      <c r="E87" s="11">
        <v>115</v>
      </c>
      <c r="F87" s="11">
        <v>40</v>
      </c>
      <c r="G87" s="11">
        <v>0</v>
      </c>
      <c r="H87" s="11">
        <v>160</v>
      </c>
      <c r="I87" s="142">
        <v>48</v>
      </c>
    </row>
    <row r="88" spans="1:9" ht="12.6" customHeight="1">
      <c r="A88" s="111" t="s">
        <v>1672</v>
      </c>
      <c r="B88" s="112" t="s">
        <v>1782</v>
      </c>
      <c r="C88" s="141">
        <f t="shared" si="1"/>
        <v>22</v>
      </c>
      <c r="D88" s="11">
        <v>2</v>
      </c>
      <c r="E88" s="11">
        <v>14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1"/>
        <v>123</v>
      </c>
      <c r="D89" s="11">
        <v>10</v>
      </c>
      <c r="E89" s="11">
        <v>66</v>
      </c>
      <c r="F89" s="11">
        <v>47</v>
      </c>
      <c r="G89" s="11">
        <v>0</v>
      </c>
      <c r="H89" s="11">
        <v>71</v>
      </c>
      <c r="I89" s="142">
        <v>52</v>
      </c>
    </row>
    <row r="90" spans="1:9" ht="12.6" customHeight="1">
      <c r="A90" s="111" t="s">
        <v>1674</v>
      </c>
      <c r="B90" s="112" t="s">
        <v>1784</v>
      </c>
      <c r="C90" s="141">
        <f t="shared" si="1"/>
        <v>65</v>
      </c>
      <c r="D90" s="11">
        <v>15</v>
      </c>
      <c r="E90" s="11">
        <v>34</v>
      </c>
      <c r="F90" s="11">
        <v>16</v>
      </c>
      <c r="G90" s="11">
        <v>0</v>
      </c>
      <c r="H90" s="11">
        <v>46</v>
      </c>
      <c r="I90" s="142">
        <v>19</v>
      </c>
    </row>
    <row r="91" spans="1:9" ht="12.6" customHeight="1">
      <c r="A91" s="111" t="s">
        <v>1675</v>
      </c>
      <c r="B91" s="112" t="s">
        <v>1785</v>
      </c>
      <c r="C91" s="141">
        <f t="shared" si="1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1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1"/>
        <v>14</v>
      </c>
      <c r="D93" s="11">
        <v>3</v>
      </c>
      <c r="E93" s="11">
        <v>5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1"/>
        <v>191</v>
      </c>
      <c r="D94" s="11">
        <v>15</v>
      </c>
      <c r="E94" s="11">
        <v>128</v>
      </c>
      <c r="F94" s="11">
        <v>48</v>
      </c>
      <c r="G94" s="11">
        <v>6</v>
      </c>
      <c r="H94" s="11">
        <v>135</v>
      </c>
      <c r="I94" s="142">
        <v>50</v>
      </c>
    </row>
    <row r="95" spans="1:9" ht="12.6" customHeight="1">
      <c r="A95" s="111" t="s">
        <v>1679</v>
      </c>
      <c r="B95" s="112" t="s">
        <v>1789</v>
      </c>
      <c r="C95" s="141">
        <f t="shared" si="1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1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1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1"/>
        <v>11</v>
      </c>
      <c r="D98" s="11">
        <v>5</v>
      </c>
      <c r="E98" s="11">
        <v>3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1"/>
        <v>2</v>
      </c>
      <c r="D99" s="11">
        <v>1</v>
      </c>
      <c r="E99" s="11">
        <v>1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1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1"/>
        <v>20</v>
      </c>
      <c r="D101" s="11">
        <v>1</v>
      </c>
      <c r="E101" s="11">
        <v>14</v>
      </c>
      <c r="F101" s="11">
        <v>5</v>
      </c>
      <c r="G101" s="11">
        <v>0</v>
      </c>
      <c r="H101" s="11">
        <v>15</v>
      </c>
      <c r="I101" s="142">
        <v>5</v>
      </c>
    </row>
    <row r="102" spans="1:9" ht="12.6" customHeight="1">
      <c r="A102" s="111" t="s">
        <v>493</v>
      </c>
      <c r="B102" s="112" t="s">
        <v>696</v>
      </c>
      <c r="C102" s="141">
        <f t="shared" si="1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 t="shared" si="1"/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 t="shared" si="1"/>
        <v>44</v>
      </c>
      <c r="D104" s="142">
        <v>14</v>
      </c>
      <c r="E104" s="142">
        <v>24</v>
      </c>
      <c r="F104" s="142">
        <v>6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 t="shared" si="1"/>
        <v>9</v>
      </c>
      <c r="D105" s="142">
        <v>3</v>
      </c>
      <c r="E105" s="142">
        <v>4</v>
      </c>
      <c r="F105" s="142">
        <v>2</v>
      </c>
      <c r="G105" s="142">
        <v>0</v>
      </c>
      <c r="H105" s="142">
        <v>7</v>
      </c>
      <c r="I105" s="142">
        <v>2</v>
      </c>
    </row>
    <row r="106" spans="1:9" ht="12.6" customHeight="1">
      <c r="A106" s="52" t="s">
        <v>439</v>
      </c>
      <c r="B106" s="4" t="s">
        <v>495</v>
      </c>
      <c r="C106" s="141">
        <f t="shared" si="1"/>
        <v>14</v>
      </c>
      <c r="D106" s="142">
        <v>2</v>
      </c>
      <c r="E106" s="142">
        <v>6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2">SUM(D7:D106)</f>
        <v>1050</v>
      </c>
      <c r="E107" s="142">
        <f t="shared" si="2"/>
        <v>3623</v>
      </c>
      <c r="F107" s="142">
        <f t="shared" si="2"/>
        <v>1613</v>
      </c>
      <c r="G107" s="142">
        <f t="shared" si="2"/>
        <v>64</v>
      </c>
      <c r="H107" s="142">
        <f t="shared" si="2"/>
        <v>4402</v>
      </c>
      <c r="I107" s="142">
        <f t="shared" si="2"/>
        <v>1820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165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165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1800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166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70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2</v>
      </c>
      <c r="E15" s="141">
        <v>20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0</v>
      </c>
      <c r="E16" s="141">
        <v>6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2</v>
      </c>
      <c r="E17" s="141">
        <v>75</v>
      </c>
      <c r="F17" s="141">
        <v>23</v>
      </c>
      <c r="G17" s="141">
        <v>0</v>
      </c>
      <c r="H17" s="141">
        <v>76</v>
      </c>
      <c r="I17" s="141">
        <v>24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23</v>
      </c>
      <c r="E22" s="141">
        <v>495</v>
      </c>
      <c r="F22" s="141">
        <v>70</v>
      </c>
      <c r="G22" s="141">
        <v>5</v>
      </c>
      <c r="H22" s="141">
        <v>503</v>
      </c>
      <c r="I22" s="141">
        <v>80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1</v>
      </c>
      <c r="E23" s="141">
        <v>25</v>
      </c>
      <c r="F23" s="141">
        <v>5</v>
      </c>
      <c r="G23" s="141">
        <v>1</v>
      </c>
      <c r="H23" s="141">
        <v>24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1</v>
      </c>
      <c r="E24" s="141">
        <v>27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185</v>
      </c>
      <c r="F27" s="141">
        <v>140</v>
      </c>
      <c r="G27" s="141">
        <v>0</v>
      </c>
      <c r="H27" s="141">
        <v>182</v>
      </c>
      <c r="I27" s="141">
        <v>143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123</v>
      </c>
      <c r="F28" s="141">
        <v>30</v>
      </c>
      <c r="G28" s="141">
        <v>0</v>
      </c>
      <c r="H28" s="141">
        <v>119</v>
      </c>
      <c r="I28" s="141">
        <v>35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6</v>
      </c>
      <c r="E29" s="141">
        <v>121</v>
      </c>
      <c r="F29" s="141">
        <v>33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23</v>
      </c>
      <c r="E30" s="141">
        <v>760</v>
      </c>
      <c r="F30" s="141">
        <v>354</v>
      </c>
      <c r="G30" s="141">
        <v>0</v>
      </c>
      <c r="H30" s="141">
        <v>719</v>
      </c>
      <c r="I30" s="141">
        <v>418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</v>
      </c>
      <c r="E31" s="141">
        <v>71</v>
      </c>
      <c r="F31" s="141">
        <v>20</v>
      </c>
      <c r="G31" s="141">
        <v>0</v>
      </c>
      <c r="H31" s="141">
        <v>67</v>
      </c>
      <c r="I31" s="141">
        <v>26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0</v>
      </c>
      <c r="E32" s="141">
        <v>68</v>
      </c>
      <c r="F32" s="141">
        <v>37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2</v>
      </c>
      <c r="E33" s="11">
        <v>97</v>
      </c>
      <c r="F33" s="11">
        <v>49</v>
      </c>
      <c r="G33" s="11">
        <v>1</v>
      </c>
      <c r="H33" s="11">
        <v>93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6</v>
      </c>
      <c r="E34" s="11">
        <v>269</v>
      </c>
      <c r="F34" s="11">
        <v>60</v>
      </c>
      <c r="G34" s="11">
        <v>0</v>
      </c>
      <c r="H34" s="11">
        <v>267</v>
      </c>
      <c r="I34" s="142">
        <v>68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5</v>
      </c>
      <c r="E35" s="11">
        <v>151</v>
      </c>
      <c r="F35" s="11">
        <v>54</v>
      </c>
      <c r="G35" s="11">
        <v>0</v>
      </c>
      <c r="H35" s="11">
        <v>155</v>
      </c>
      <c r="I35" s="142">
        <v>55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5</v>
      </c>
      <c r="E37" s="11">
        <v>294</v>
      </c>
      <c r="F37" s="11">
        <v>78</v>
      </c>
      <c r="G37" s="11">
        <v>0</v>
      </c>
      <c r="H37" s="11">
        <v>295</v>
      </c>
      <c r="I37" s="142">
        <v>82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si="0"/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0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0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0"/>
        <v>353</v>
      </c>
      <c r="D42" s="11">
        <v>41</v>
      </c>
      <c r="E42" s="11">
        <v>244</v>
      </c>
      <c r="F42" s="11">
        <v>68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0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0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0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0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0"/>
        <v>1</v>
      </c>
      <c r="D47" s="11">
        <v>1</v>
      </c>
      <c r="E47" s="11">
        <v>0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0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0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0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0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0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0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0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0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0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0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0"/>
        <v>2</v>
      </c>
      <c r="D58" s="11">
        <v>1</v>
      </c>
      <c r="E58" s="11">
        <v>0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0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0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0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0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0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0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0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0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0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0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0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0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6" si="1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1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1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1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1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1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1"/>
        <v>338</v>
      </c>
      <c r="D77" s="11">
        <v>50</v>
      </c>
      <c r="E77" s="11">
        <v>227</v>
      </c>
      <c r="F77" s="11">
        <v>61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1"/>
        <v>6</v>
      </c>
      <c r="D78" s="11">
        <v>1</v>
      </c>
      <c r="E78" s="11">
        <v>5</v>
      </c>
      <c r="F78" s="11">
        <v>0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1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1"/>
        <v>164</v>
      </c>
      <c r="D80" s="11">
        <v>96</v>
      </c>
      <c r="E80" s="11">
        <v>47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1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1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1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1"/>
        <v>331</v>
      </c>
      <c r="D84" s="11">
        <v>1</v>
      </c>
      <c r="E84" s="11">
        <v>107</v>
      </c>
      <c r="F84" s="11">
        <v>223</v>
      </c>
      <c r="G84" s="11">
        <v>0</v>
      </c>
      <c r="H84" s="11">
        <v>95</v>
      </c>
      <c r="I84" s="142">
        <v>236</v>
      </c>
    </row>
    <row r="85" spans="1:9" ht="12.6" customHeight="1">
      <c r="A85" s="111" t="s">
        <v>1669</v>
      </c>
      <c r="B85" s="112" t="s">
        <v>1779</v>
      </c>
      <c r="C85" s="141">
        <f t="shared" si="1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1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1"/>
        <v>208</v>
      </c>
      <c r="D87" s="11">
        <v>23</v>
      </c>
      <c r="E87" s="11">
        <v>140</v>
      </c>
      <c r="F87" s="11">
        <v>45</v>
      </c>
      <c r="G87" s="11">
        <v>2</v>
      </c>
      <c r="H87" s="11">
        <v>156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1"/>
        <v>22</v>
      </c>
      <c r="D88" s="11">
        <v>2</v>
      </c>
      <c r="E88" s="11">
        <v>14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1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1"/>
        <v>65</v>
      </c>
      <c r="D90" s="11">
        <v>11</v>
      </c>
      <c r="E90" s="11">
        <v>36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1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1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1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1"/>
        <v>191</v>
      </c>
      <c r="D94" s="11">
        <v>15</v>
      </c>
      <c r="E94" s="11">
        <v>127</v>
      </c>
      <c r="F94" s="11">
        <v>49</v>
      </c>
      <c r="G94" s="11">
        <v>6</v>
      </c>
      <c r="H94" s="11">
        <v>134</v>
      </c>
      <c r="I94" s="142">
        <v>51</v>
      </c>
    </row>
    <row r="95" spans="1:9" ht="12.6" customHeight="1">
      <c r="A95" s="111" t="s">
        <v>1679</v>
      </c>
      <c r="B95" s="112" t="s">
        <v>1789</v>
      </c>
      <c r="C95" s="141">
        <f t="shared" si="1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1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1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1"/>
        <v>11</v>
      </c>
      <c r="D98" s="11">
        <v>3</v>
      </c>
      <c r="E98" s="11">
        <v>5</v>
      </c>
      <c r="F98" s="11">
        <v>3</v>
      </c>
      <c r="G98" s="11">
        <v>1</v>
      </c>
      <c r="H98" s="11">
        <v>8</v>
      </c>
      <c r="I98" s="142">
        <v>2</v>
      </c>
    </row>
    <row r="99" spans="1:9" ht="12.6" customHeight="1">
      <c r="A99" s="111" t="s">
        <v>1683</v>
      </c>
      <c r="B99" s="112" t="s">
        <v>1793</v>
      </c>
      <c r="C99" s="141">
        <f t="shared" si="1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1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1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1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 t="shared" si="1"/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 t="shared" si="1"/>
        <v>44</v>
      </c>
      <c r="D104" s="142">
        <v>10</v>
      </c>
      <c r="E104" s="142">
        <v>27</v>
      </c>
      <c r="F104" s="142">
        <v>7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 t="shared" si="1"/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 t="shared" si="1"/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2">SUM(D7:D106)</f>
        <v>338</v>
      </c>
      <c r="E107" s="142">
        <f t="shared" si="2"/>
        <v>4208</v>
      </c>
      <c r="F107" s="142">
        <f t="shared" si="2"/>
        <v>1740</v>
      </c>
      <c r="G107" s="142">
        <f t="shared" si="2"/>
        <v>22</v>
      </c>
      <c r="H107" s="142">
        <f t="shared" si="2"/>
        <v>4364</v>
      </c>
      <c r="I107" s="142">
        <f t="shared" si="2"/>
        <v>1900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167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167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1801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168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4</v>
      </c>
      <c r="E11" s="141">
        <v>21</v>
      </c>
      <c r="F11" s="141">
        <v>5</v>
      </c>
      <c r="G11" s="141">
        <v>2</v>
      </c>
      <c r="H11" s="141">
        <v>23</v>
      </c>
      <c r="I11" s="141">
        <v>5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1</v>
      </c>
      <c r="E12" s="141">
        <v>2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5</v>
      </c>
      <c r="E15" s="141">
        <v>17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3</v>
      </c>
      <c r="E17" s="141">
        <v>74</v>
      </c>
      <c r="F17" s="141">
        <v>23</v>
      </c>
      <c r="G17" s="141">
        <v>0</v>
      </c>
      <c r="H17" s="141">
        <v>76</v>
      </c>
      <c r="I17" s="141">
        <v>24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1</v>
      </c>
      <c r="E20" s="141">
        <v>39</v>
      </c>
      <c r="F20" s="141">
        <v>9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6</v>
      </c>
      <c r="E21" s="141">
        <v>38</v>
      </c>
      <c r="F21" s="141">
        <v>13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101</v>
      </c>
      <c r="E22" s="141">
        <v>426</v>
      </c>
      <c r="F22" s="141">
        <v>61</v>
      </c>
      <c r="G22" s="141">
        <v>24</v>
      </c>
      <c r="H22" s="141">
        <v>489</v>
      </c>
      <c r="I22" s="141">
        <v>75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1</v>
      </c>
      <c r="E23" s="141">
        <v>26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6</v>
      </c>
      <c r="E24" s="141">
        <v>23</v>
      </c>
      <c r="F24" s="141">
        <v>12</v>
      </c>
      <c r="G24" s="141">
        <v>0</v>
      </c>
      <c r="H24" s="141">
        <v>29</v>
      </c>
      <c r="I24" s="141">
        <v>12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17</v>
      </c>
      <c r="E25" s="141">
        <v>33</v>
      </c>
      <c r="F25" s="141">
        <v>11</v>
      </c>
      <c r="G25" s="141">
        <v>2</v>
      </c>
      <c r="H25" s="141">
        <v>46</v>
      </c>
      <c r="I25" s="141">
        <v>13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43</v>
      </c>
      <c r="E27" s="141">
        <v>149</v>
      </c>
      <c r="F27" s="141">
        <v>133</v>
      </c>
      <c r="G27" s="141">
        <v>7</v>
      </c>
      <c r="H27" s="141">
        <v>182</v>
      </c>
      <c r="I27" s="141">
        <v>136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35</v>
      </c>
      <c r="E28" s="141">
        <v>95</v>
      </c>
      <c r="F28" s="141">
        <v>24</v>
      </c>
      <c r="G28" s="141">
        <v>2</v>
      </c>
      <c r="H28" s="141">
        <v>123</v>
      </c>
      <c r="I28" s="141">
        <v>29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63</v>
      </c>
      <c r="E29" s="141">
        <v>71</v>
      </c>
      <c r="F29" s="141">
        <v>26</v>
      </c>
      <c r="G29" s="141">
        <v>25</v>
      </c>
      <c r="H29" s="141">
        <v>106</v>
      </c>
      <c r="I29" s="141">
        <v>29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183</v>
      </c>
      <c r="E30" s="141">
        <v>644</v>
      </c>
      <c r="F30" s="141">
        <v>310</v>
      </c>
      <c r="G30" s="141">
        <v>12</v>
      </c>
      <c r="H30" s="141">
        <v>738</v>
      </c>
      <c r="I30" s="141">
        <v>387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23</v>
      </c>
      <c r="E31" s="141">
        <v>53</v>
      </c>
      <c r="F31" s="141">
        <v>17</v>
      </c>
      <c r="G31" s="141">
        <v>1</v>
      </c>
      <c r="H31" s="141">
        <v>68</v>
      </c>
      <c r="I31" s="141">
        <v>24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10</v>
      </c>
      <c r="E32" s="141">
        <v>59</v>
      </c>
      <c r="F32" s="141">
        <v>36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43</v>
      </c>
      <c r="E33" s="11">
        <v>70</v>
      </c>
      <c r="F33" s="11">
        <v>35</v>
      </c>
      <c r="G33" s="11">
        <v>8</v>
      </c>
      <c r="H33" s="11">
        <v>98</v>
      </c>
      <c r="I33" s="142">
        <v>42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154</v>
      </c>
      <c r="E34" s="11">
        <v>144</v>
      </c>
      <c r="F34" s="11">
        <v>37</v>
      </c>
      <c r="G34" s="11">
        <v>20</v>
      </c>
      <c r="H34" s="11">
        <v>259</v>
      </c>
      <c r="I34" s="142">
        <v>56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63</v>
      </c>
      <c r="E35" s="11">
        <v>105</v>
      </c>
      <c r="F35" s="11">
        <v>42</v>
      </c>
      <c r="G35" s="11">
        <v>7</v>
      </c>
      <c r="H35" s="11">
        <v>155</v>
      </c>
      <c r="I35" s="142">
        <v>48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12</v>
      </c>
      <c r="E36" s="11">
        <v>18</v>
      </c>
      <c r="F36" s="11">
        <v>6</v>
      </c>
      <c r="G36" s="11">
        <v>2</v>
      </c>
      <c r="H36" s="11">
        <v>27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62</v>
      </c>
      <c r="E37" s="11">
        <v>243</v>
      </c>
      <c r="F37" s="11">
        <v>72</v>
      </c>
      <c r="G37" s="11">
        <v>5</v>
      </c>
      <c r="H37" s="11">
        <v>293</v>
      </c>
      <c r="I37" s="142">
        <v>79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22</v>
      </c>
      <c r="E38" s="11">
        <v>50</v>
      </c>
      <c r="F38" s="11">
        <v>31</v>
      </c>
      <c r="G38" s="11">
        <v>6</v>
      </c>
      <c r="H38" s="11">
        <v>59</v>
      </c>
      <c r="I38" s="142">
        <v>38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4</v>
      </c>
      <c r="E39" s="11">
        <v>25</v>
      </c>
      <c r="F39" s="11">
        <v>2</v>
      </c>
      <c r="G39" s="11">
        <v>1</v>
      </c>
      <c r="H39" s="11">
        <v>27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1</v>
      </c>
      <c r="E58" s="11">
        <v>0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116</v>
      </c>
      <c r="E77" s="11">
        <v>169</v>
      </c>
      <c r="F77" s="11">
        <v>53</v>
      </c>
      <c r="G77" s="11">
        <v>0</v>
      </c>
      <c r="H77" s="11">
        <v>278</v>
      </c>
      <c r="I77" s="142">
        <v>60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1</v>
      </c>
      <c r="E78" s="11">
        <v>5</v>
      </c>
      <c r="F78" s="11">
        <v>0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113</v>
      </c>
      <c r="E80" s="11">
        <v>32</v>
      </c>
      <c r="F80" s="11">
        <v>19</v>
      </c>
      <c r="G80" s="11">
        <v>0</v>
      </c>
      <c r="H80" s="11">
        <v>143</v>
      </c>
      <c r="I80" s="142">
        <v>21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1</v>
      </c>
      <c r="E81" s="11">
        <v>8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1</v>
      </c>
      <c r="E84" s="11">
        <v>108</v>
      </c>
      <c r="F84" s="11">
        <v>222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72</v>
      </c>
      <c r="E87" s="11">
        <v>97</v>
      </c>
      <c r="F87" s="11">
        <v>39</v>
      </c>
      <c r="G87" s="11">
        <v>0</v>
      </c>
      <c r="H87" s="11">
        <v>162</v>
      </c>
      <c r="I87" s="142">
        <v>46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6</v>
      </c>
      <c r="E88" s="11">
        <v>11</v>
      </c>
      <c r="F88" s="11">
        <v>5</v>
      </c>
      <c r="G88" s="11">
        <v>0</v>
      </c>
      <c r="H88" s="11">
        <v>15</v>
      </c>
      <c r="I88" s="142">
        <v>7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5</v>
      </c>
      <c r="E89" s="11">
        <v>70</v>
      </c>
      <c r="F89" s="11">
        <v>48</v>
      </c>
      <c r="G89" s="11">
        <v>0</v>
      </c>
      <c r="H89" s="11">
        <v>72</v>
      </c>
      <c r="I89" s="142">
        <v>51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13</v>
      </c>
      <c r="E90" s="11">
        <v>36</v>
      </c>
      <c r="F90" s="11">
        <v>16</v>
      </c>
      <c r="G90" s="11">
        <v>0</v>
      </c>
      <c r="H90" s="11">
        <v>45</v>
      </c>
      <c r="I90" s="142">
        <v>20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6</v>
      </c>
      <c r="E93" s="11">
        <v>2</v>
      </c>
      <c r="F93" s="11">
        <v>6</v>
      </c>
      <c r="G93" s="11">
        <v>1</v>
      </c>
      <c r="H93" s="11">
        <v>7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20</v>
      </c>
      <c r="E94" s="11">
        <v>124</v>
      </c>
      <c r="F94" s="11">
        <v>47</v>
      </c>
      <c r="G94" s="11">
        <v>6</v>
      </c>
      <c r="H94" s="11">
        <v>135</v>
      </c>
      <c r="I94" s="142">
        <v>50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2</v>
      </c>
      <c r="E96" s="11">
        <v>0</v>
      </c>
      <c r="F96" s="11">
        <v>0</v>
      </c>
      <c r="G96" s="11">
        <v>1</v>
      </c>
      <c r="H96" s="11">
        <v>1</v>
      </c>
      <c r="I96" s="142">
        <v>0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2</v>
      </c>
      <c r="E99" s="11">
        <v>0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1</v>
      </c>
      <c r="E101" s="11">
        <v>14</v>
      </c>
      <c r="F101" s="11">
        <v>5</v>
      </c>
      <c r="G101" s="11">
        <v>0</v>
      </c>
      <c r="H101" s="11">
        <v>15</v>
      </c>
      <c r="I101" s="142">
        <v>5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1</v>
      </c>
      <c r="E103" s="142">
        <v>3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13</v>
      </c>
      <c r="E104" s="142">
        <v>25</v>
      </c>
      <c r="F104" s="142">
        <v>6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3</v>
      </c>
      <c r="E105" s="142">
        <v>3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1</v>
      </c>
      <c r="E106" s="142">
        <v>7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1305</v>
      </c>
      <c r="E107" s="142">
        <f t="shared" si="3"/>
        <v>3427</v>
      </c>
      <c r="F107" s="142">
        <f t="shared" si="3"/>
        <v>1554</v>
      </c>
      <c r="G107" s="142">
        <f t="shared" si="3"/>
        <v>138</v>
      </c>
      <c r="H107" s="142">
        <f t="shared" si="3"/>
        <v>4376</v>
      </c>
      <c r="I107" s="142">
        <f t="shared" si="3"/>
        <v>1772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J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169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169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1802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170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1</v>
      </c>
      <c r="E12" s="141">
        <v>2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1</v>
      </c>
      <c r="E13" s="141">
        <v>2</v>
      </c>
      <c r="F13" s="141">
        <v>3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5</v>
      </c>
      <c r="E15" s="141">
        <v>17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18</v>
      </c>
      <c r="E17" s="141">
        <v>64</v>
      </c>
      <c r="F17" s="141">
        <v>18</v>
      </c>
      <c r="G17" s="141">
        <v>1</v>
      </c>
      <c r="H17" s="141">
        <v>79</v>
      </c>
      <c r="I17" s="141">
        <v>20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1</v>
      </c>
      <c r="E19" s="141">
        <v>6</v>
      </c>
      <c r="F19" s="141">
        <v>1</v>
      </c>
      <c r="G19" s="141">
        <v>0</v>
      </c>
      <c r="H19" s="141">
        <v>7</v>
      </c>
      <c r="I19" s="141">
        <v>1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3</v>
      </c>
      <c r="E20" s="141">
        <v>37</v>
      </c>
      <c r="F20" s="141">
        <v>9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33</v>
      </c>
      <c r="E21" s="141">
        <v>17</v>
      </c>
      <c r="F21" s="141">
        <v>7</v>
      </c>
      <c r="G21" s="141">
        <v>1</v>
      </c>
      <c r="H21" s="141">
        <v>44</v>
      </c>
      <c r="I21" s="141">
        <v>12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74</v>
      </c>
      <c r="E22" s="141">
        <v>449</v>
      </c>
      <c r="F22" s="141">
        <v>65</v>
      </c>
      <c r="G22" s="141">
        <v>15</v>
      </c>
      <c r="H22" s="141">
        <v>495</v>
      </c>
      <c r="I22" s="141">
        <v>78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7</v>
      </c>
      <c r="E24" s="141">
        <v>23</v>
      </c>
      <c r="F24" s="141">
        <v>11</v>
      </c>
      <c r="G24" s="141">
        <v>0</v>
      </c>
      <c r="H24" s="141">
        <v>30</v>
      </c>
      <c r="I24" s="141">
        <v>11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3</v>
      </c>
      <c r="E25" s="141">
        <v>44</v>
      </c>
      <c r="F25" s="141">
        <v>14</v>
      </c>
      <c r="G25" s="141">
        <v>0</v>
      </c>
      <c r="H25" s="141">
        <v>47</v>
      </c>
      <c r="I25" s="141">
        <v>14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50</v>
      </c>
      <c r="E27" s="141">
        <v>158</v>
      </c>
      <c r="F27" s="141">
        <v>117</v>
      </c>
      <c r="G27" s="141">
        <v>9</v>
      </c>
      <c r="H27" s="141">
        <v>194</v>
      </c>
      <c r="I27" s="141">
        <v>122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40</v>
      </c>
      <c r="E28" s="141">
        <v>93</v>
      </c>
      <c r="F28" s="141">
        <v>21</v>
      </c>
      <c r="G28" s="141">
        <v>4</v>
      </c>
      <c r="H28" s="141">
        <v>126</v>
      </c>
      <c r="I28" s="141">
        <v>24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32</v>
      </c>
      <c r="E29" s="141">
        <v>98</v>
      </c>
      <c r="F29" s="141">
        <v>30</v>
      </c>
      <c r="G29" s="141">
        <v>5</v>
      </c>
      <c r="H29" s="141">
        <v>119</v>
      </c>
      <c r="I29" s="141">
        <v>36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454</v>
      </c>
      <c r="E30" s="141">
        <v>443</v>
      </c>
      <c r="F30" s="141">
        <v>240</v>
      </c>
      <c r="G30" s="141">
        <v>11</v>
      </c>
      <c r="H30" s="141">
        <v>777</v>
      </c>
      <c r="I30" s="141">
        <v>349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30</v>
      </c>
      <c r="E31" s="141">
        <v>48</v>
      </c>
      <c r="F31" s="141">
        <v>15</v>
      </c>
      <c r="G31" s="141">
        <v>1</v>
      </c>
      <c r="H31" s="141">
        <v>73</v>
      </c>
      <c r="I31" s="141">
        <v>19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15</v>
      </c>
      <c r="E32" s="141">
        <v>56</v>
      </c>
      <c r="F32" s="141">
        <v>34</v>
      </c>
      <c r="G32" s="141">
        <v>0</v>
      </c>
      <c r="H32" s="141">
        <v>70</v>
      </c>
      <c r="I32" s="141">
        <v>35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22</v>
      </c>
      <c r="E33" s="11">
        <v>79</v>
      </c>
      <c r="F33" s="11">
        <v>47</v>
      </c>
      <c r="G33" s="11">
        <v>0</v>
      </c>
      <c r="H33" s="11">
        <v>97</v>
      </c>
      <c r="I33" s="142">
        <v>51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31</v>
      </c>
      <c r="E34" s="11">
        <v>251</v>
      </c>
      <c r="F34" s="11">
        <v>53</v>
      </c>
      <c r="G34" s="11">
        <v>1</v>
      </c>
      <c r="H34" s="11">
        <v>272</v>
      </c>
      <c r="I34" s="142">
        <v>62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22</v>
      </c>
      <c r="E35" s="11">
        <v>141</v>
      </c>
      <c r="F35" s="11">
        <v>47</v>
      </c>
      <c r="G35" s="11">
        <v>3</v>
      </c>
      <c r="H35" s="11">
        <v>157</v>
      </c>
      <c r="I35" s="142">
        <v>50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4</v>
      </c>
      <c r="E36" s="11">
        <v>25</v>
      </c>
      <c r="F36" s="11">
        <v>7</v>
      </c>
      <c r="G36" s="11">
        <v>1</v>
      </c>
      <c r="H36" s="11">
        <v>28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67</v>
      </c>
      <c r="E37" s="11">
        <v>244</v>
      </c>
      <c r="F37" s="11">
        <v>66</v>
      </c>
      <c r="G37" s="11">
        <v>6</v>
      </c>
      <c r="H37" s="11">
        <v>297</v>
      </c>
      <c r="I37" s="142">
        <v>74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13</v>
      </c>
      <c r="E38" s="11">
        <v>48</v>
      </c>
      <c r="F38" s="11">
        <v>42</v>
      </c>
      <c r="G38" s="11">
        <v>1</v>
      </c>
      <c r="H38" s="11">
        <v>58</v>
      </c>
      <c r="I38" s="142">
        <v>44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2</v>
      </c>
      <c r="E39" s="11">
        <v>27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1</v>
      </c>
      <c r="E52" s="11">
        <v>0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99</v>
      </c>
      <c r="E77" s="11">
        <v>185</v>
      </c>
      <c r="F77" s="11">
        <v>54</v>
      </c>
      <c r="G77" s="11">
        <v>0</v>
      </c>
      <c r="H77" s="11">
        <v>278</v>
      </c>
      <c r="I77" s="142">
        <v>60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2</v>
      </c>
      <c r="E78" s="11">
        <v>4</v>
      </c>
      <c r="F78" s="11">
        <v>0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116</v>
      </c>
      <c r="E80" s="11">
        <v>31</v>
      </c>
      <c r="F80" s="11">
        <v>17</v>
      </c>
      <c r="G80" s="11">
        <v>1</v>
      </c>
      <c r="H80" s="11">
        <v>143</v>
      </c>
      <c r="I80" s="142">
        <v>20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109</v>
      </c>
      <c r="F84" s="11">
        <v>222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60</v>
      </c>
      <c r="E87" s="11">
        <v>110</v>
      </c>
      <c r="F87" s="11">
        <v>38</v>
      </c>
      <c r="G87" s="11">
        <v>0</v>
      </c>
      <c r="H87" s="11">
        <v>162</v>
      </c>
      <c r="I87" s="142">
        <v>46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4</v>
      </c>
      <c r="E88" s="11">
        <v>12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5</v>
      </c>
      <c r="E89" s="11">
        <v>70</v>
      </c>
      <c r="F89" s="11">
        <v>48</v>
      </c>
      <c r="G89" s="11">
        <v>0</v>
      </c>
      <c r="H89" s="11">
        <v>71</v>
      </c>
      <c r="I89" s="142">
        <v>52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19</v>
      </c>
      <c r="E90" s="11">
        <v>29</v>
      </c>
      <c r="F90" s="11">
        <v>17</v>
      </c>
      <c r="G90" s="11">
        <v>0</v>
      </c>
      <c r="H90" s="11">
        <v>45</v>
      </c>
      <c r="I90" s="142">
        <v>20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6</v>
      </c>
      <c r="E93" s="11">
        <v>3</v>
      </c>
      <c r="F93" s="11">
        <v>5</v>
      </c>
      <c r="G93" s="11">
        <v>0</v>
      </c>
      <c r="H93" s="11">
        <v>9</v>
      </c>
      <c r="I93" s="142">
        <v>5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22</v>
      </c>
      <c r="E94" s="11">
        <v>124</v>
      </c>
      <c r="F94" s="11">
        <v>45</v>
      </c>
      <c r="G94" s="11">
        <v>6</v>
      </c>
      <c r="H94" s="11">
        <v>137</v>
      </c>
      <c r="I94" s="142">
        <v>48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10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10" ht="12.6" customHeight="1">
      <c r="A98" s="111" t="s">
        <v>1682</v>
      </c>
      <c r="B98" s="112" t="s">
        <v>1792</v>
      </c>
      <c r="C98" s="141">
        <f t="shared" si="2"/>
        <v>11</v>
      </c>
      <c r="D98" s="11">
        <v>5</v>
      </c>
      <c r="E98" s="11">
        <v>3</v>
      </c>
      <c r="F98" s="11">
        <v>3</v>
      </c>
      <c r="G98" s="11">
        <v>0</v>
      </c>
      <c r="H98" s="11">
        <v>8</v>
      </c>
      <c r="I98" s="142">
        <v>3</v>
      </c>
    </row>
    <row r="99" spans="1:10" ht="12.6" customHeight="1">
      <c r="A99" s="111" t="s">
        <v>1683</v>
      </c>
      <c r="B99" s="112" t="s">
        <v>1793</v>
      </c>
      <c r="C99" s="141">
        <f t="shared" si="2"/>
        <v>2</v>
      </c>
      <c r="D99" s="11">
        <v>2</v>
      </c>
      <c r="E99" s="11">
        <v>0</v>
      </c>
      <c r="F99" s="11">
        <v>0</v>
      </c>
      <c r="G99" s="11">
        <v>0</v>
      </c>
      <c r="H99" s="11">
        <v>2</v>
      </c>
      <c r="I99" s="142">
        <v>0</v>
      </c>
    </row>
    <row r="100" spans="1:10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10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1</v>
      </c>
      <c r="E101" s="11">
        <v>14</v>
      </c>
      <c r="F101" s="11">
        <v>5</v>
      </c>
      <c r="G101" s="11">
        <v>0</v>
      </c>
      <c r="H101" s="11">
        <v>15</v>
      </c>
      <c r="I101" s="142">
        <v>5</v>
      </c>
    </row>
    <row r="102" spans="1:10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10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10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13</v>
      </c>
      <c r="E104" s="142">
        <v>25</v>
      </c>
      <c r="F104" s="142">
        <v>6</v>
      </c>
      <c r="G104" s="142">
        <v>0</v>
      </c>
      <c r="H104" s="142">
        <v>35</v>
      </c>
      <c r="I104" s="142">
        <v>9</v>
      </c>
    </row>
    <row r="105" spans="1:10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10" ht="12.6" customHeight="1">
      <c r="A106" s="52" t="s">
        <v>439</v>
      </c>
      <c r="B106" s="4" t="s">
        <v>495</v>
      </c>
      <c r="C106" s="141">
        <f>SUM(D106:F106)</f>
        <v>14</v>
      </c>
      <c r="D106" s="142">
        <v>4</v>
      </c>
      <c r="E106" s="142">
        <v>4</v>
      </c>
      <c r="F106" s="142">
        <v>6</v>
      </c>
      <c r="G106" s="142">
        <v>0</v>
      </c>
      <c r="H106" s="142">
        <v>6</v>
      </c>
      <c r="I106" s="142">
        <v>8</v>
      </c>
      <c r="J106" s="110"/>
    </row>
    <row r="107" spans="1:10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1348</v>
      </c>
      <c r="E107" s="142">
        <f t="shared" si="3"/>
        <v>3440</v>
      </c>
      <c r="F107" s="142">
        <f t="shared" si="3"/>
        <v>1498</v>
      </c>
      <c r="G107" s="142">
        <f t="shared" si="3"/>
        <v>72</v>
      </c>
      <c r="H107" s="142">
        <f t="shared" si="3"/>
        <v>4486</v>
      </c>
      <c r="I107" s="142">
        <f t="shared" si="3"/>
        <v>1728</v>
      </c>
      <c r="J107" s="110"/>
    </row>
    <row r="108" spans="1:10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10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10">
      <c r="A110" s="75"/>
      <c r="B110" s="8"/>
      <c r="C110" s="79"/>
      <c r="D110" s="41"/>
      <c r="E110" s="46"/>
      <c r="F110" s="46"/>
      <c r="G110" s="41"/>
      <c r="H110" s="41"/>
    </row>
    <row r="111" spans="1:10">
      <c r="A111" s="75"/>
      <c r="B111" s="8"/>
      <c r="C111" s="79"/>
      <c r="D111" s="41"/>
      <c r="E111" s="46"/>
      <c r="F111" s="46"/>
      <c r="G111" s="41"/>
      <c r="H111" s="41"/>
    </row>
    <row r="112" spans="1:10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1133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1133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1803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1134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3</v>
      </c>
      <c r="E11" s="141">
        <v>22</v>
      </c>
      <c r="F11" s="141">
        <v>5</v>
      </c>
      <c r="G11" s="141">
        <v>2</v>
      </c>
      <c r="H11" s="141">
        <v>23</v>
      </c>
      <c r="I11" s="141">
        <v>5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5</v>
      </c>
      <c r="E15" s="141">
        <v>17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2</v>
      </c>
      <c r="E16" s="141">
        <v>4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3</v>
      </c>
      <c r="E17" s="141">
        <v>74</v>
      </c>
      <c r="F17" s="141">
        <v>23</v>
      </c>
      <c r="G17" s="141">
        <v>0</v>
      </c>
      <c r="H17" s="141">
        <v>76</v>
      </c>
      <c r="I17" s="141">
        <v>24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1</v>
      </c>
      <c r="E20" s="141">
        <v>38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63</v>
      </c>
      <c r="E22" s="141">
        <v>456</v>
      </c>
      <c r="F22" s="141">
        <v>69</v>
      </c>
      <c r="G22" s="141">
        <v>7</v>
      </c>
      <c r="H22" s="141">
        <v>502</v>
      </c>
      <c r="I22" s="141">
        <v>79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1</v>
      </c>
      <c r="E23" s="141">
        <v>26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1</v>
      </c>
      <c r="E24" s="141">
        <v>27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1</v>
      </c>
      <c r="E25" s="141">
        <v>46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6</v>
      </c>
      <c r="E27" s="141">
        <v>180</v>
      </c>
      <c r="F27" s="141">
        <v>139</v>
      </c>
      <c r="G27" s="141">
        <v>1</v>
      </c>
      <c r="H27" s="141">
        <v>181</v>
      </c>
      <c r="I27" s="141">
        <v>143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124</v>
      </c>
      <c r="F28" s="141">
        <v>29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29</v>
      </c>
      <c r="E29" s="141">
        <v>100</v>
      </c>
      <c r="F29" s="141">
        <v>31</v>
      </c>
      <c r="G29" s="141">
        <v>7</v>
      </c>
      <c r="H29" s="141">
        <v>117</v>
      </c>
      <c r="I29" s="141">
        <v>36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11</v>
      </c>
      <c r="E30" s="141">
        <v>774</v>
      </c>
      <c r="F30" s="141">
        <v>352</v>
      </c>
      <c r="G30" s="141">
        <v>1</v>
      </c>
      <c r="H30" s="141">
        <v>720</v>
      </c>
      <c r="I30" s="141">
        <v>416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</v>
      </c>
      <c r="E31" s="141">
        <v>70</v>
      </c>
      <c r="F31" s="141">
        <v>21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0</v>
      </c>
      <c r="E32" s="141">
        <v>68</v>
      </c>
      <c r="F32" s="141">
        <v>37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17</v>
      </c>
      <c r="E33" s="11">
        <v>89</v>
      </c>
      <c r="F33" s="11">
        <v>42</v>
      </c>
      <c r="G33" s="11">
        <v>3</v>
      </c>
      <c r="H33" s="11">
        <v>97</v>
      </c>
      <c r="I33" s="142">
        <v>48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66</v>
      </c>
      <c r="E34" s="11">
        <v>217</v>
      </c>
      <c r="F34" s="11">
        <v>52</v>
      </c>
      <c r="G34" s="11">
        <v>7</v>
      </c>
      <c r="H34" s="11">
        <v>266</v>
      </c>
      <c r="I34" s="142">
        <v>62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16</v>
      </c>
      <c r="E35" s="11">
        <v>140</v>
      </c>
      <c r="F35" s="11">
        <v>54</v>
      </c>
      <c r="G35" s="11">
        <v>3</v>
      </c>
      <c r="H35" s="11">
        <v>151</v>
      </c>
      <c r="I35" s="142">
        <v>56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1</v>
      </c>
      <c r="E36" s="11">
        <v>28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3</v>
      </c>
      <c r="E37" s="11">
        <v>296</v>
      </c>
      <c r="F37" s="11">
        <v>78</v>
      </c>
      <c r="G37" s="11">
        <v>2</v>
      </c>
      <c r="H37" s="11">
        <v>294</v>
      </c>
      <c r="I37" s="142">
        <v>81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3</v>
      </c>
      <c r="E38" s="11">
        <v>59</v>
      </c>
      <c r="F38" s="11">
        <v>41</v>
      </c>
      <c r="G38" s="11">
        <v>0</v>
      </c>
      <c r="H38" s="11">
        <v>60</v>
      </c>
      <c r="I38" s="142">
        <v>43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2</v>
      </c>
      <c r="E39" s="11">
        <v>27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57</v>
      </c>
      <c r="E42" s="11">
        <v>231</v>
      </c>
      <c r="F42" s="11">
        <v>65</v>
      </c>
      <c r="G42" s="11">
        <v>6</v>
      </c>
      <c r="H42" s="11">
        <v>280</v>
      </c>
      <c r="I42" s="142">
        <v>67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81</v>
      </c>
      <c r="E77" s="11">
        <v>198</v>
      </c>
      <c r="F77" s="11">
        <v>59</v>
      </c>
      <c r="G77" s="11">
        <v>0</v>
      </c>
      <c r="H77" s="11">
        <v>275</v>
      </c>
      <c r="I77" s="142">
        <v>63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109</v>
      </c>
      <c r="E80" s="11">
        <v>36</v>
      </c>
      <c r="F80" s="11">
        <v>19</v>
      </c>
      <c r="G80" s="11">
        <v>0</v>
      </c>
      <c r="H80" s="11">
        <v>143</v>
      </c>
      <c r="I80" s="142">
        <v>21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3</v>
      </c>
      <c r="E81" s="11">
        <v>7</v>
      </c>
      <c r="F81" s="11">
        <v>13</v>
      </c>
      <c r="G81" s="11">
        <v>0</v>
      </c>
      <c r="H81" s="11">
        <v>10</v>
      </c>
      <c r="I81" s="142">
        <v>13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2</v>
      </c>
      <c r="E84" s="11">
        <v>107</v>
      </c>
      <c r="F84" s="11">
        <v>222</v>
      </c>
      <c r="G84" s="11">
        <v>0</v>
      </c>
      <c r="H84" s="11">
        <v>95</v>
      </c>
      <c r="I84" s="142">
        <v>236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31</v>
      </c>
      <c r="E87" s="11">
        <v>135</v>
      </c>
      <c r="F87" s="11">
        <v>42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3</v>
      </c>
      <c r="E88" s="11">
        <v>13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3</v>
      </c>
      <c r="E89" s="11">
        <v>72</v>
      </c>
      <c r="F89" s="11">
        <v>48</v>
      </c>
      <c r="G89" s="11">
        <v>0</v>
      </c>
      <c r="H89" s="11">
        <v>71</v>
      </c>
      <c r="I89" s="142">
        <v>52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12</v>
      </c>
      <c r="E90" s="11">
        <v>37</v>
      </c>
      <c r="F90" s="11">
        <v>16</v>
      </c>
      <c r="G90" s="11">
        <v>0</v>
      </c>
      <c r="H90" s="11">
        <v>45</v>
      </c>
      <c r="I90" s="142">
        <v>20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8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19</v>
      </c>
      <c r="E94" s="11">
        <v>124</v>
      </c>
      <c r="F94" s="11">
        <v>48</v>
      </c>
      <c r="G94" s="11">
        <v>6</v>
      </c>
      <c r="H94" s="11">
        <v>133</v>
      </c>
      <c r="I94" s="142">
        <v>52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1</v>
      </c>
      <c r="H98" s="11">
        <v>8</v>
      </c>
      <c r="I98" s="142">
        <v>2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1</v>
      </c>
      <c r="E99" s="11">
        <v>1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1</v>
      </c>
      <c r="E101" s="11">
        <v>14</v>
      </c>
      <c r="F101" s="11">
        <v>5</v>
      </c>
      <c r="G101" s="11">
        <v>0</v>
      </c>
      <c r="H101" s="11">
        <v>15</v>
      </c>
      <c r="I101" s="142">
        <v>5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1</v>
      </c>
      <c r="E103" s="142">
        <v>3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12</v>
      </c>
      <c r="E104" s="142">
        <v>26</v>
      </c>
      <c r="F104" s="142">
        <v>6</v>
      </c>
      <c r="G104" s="142">
        <v>0</v>
      </c>
      <c r="H104" s="142">
        <v>34</v>
      </c>
      <c r="I104" s="142">
        <v>10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3</v>
      </c>
      <c r="E105" s="142">
        <v>3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583</v>
      </c>
      <c r="E107" s="142">
        <f t="shared" si="3"/>
        <v>4010</v>
      </c>
      <c r="F107" s="142">
        <f t="shared" si="3"/>
        <v>1693</v>
      </c>
      <c r="G107" s="142">
        <f t="shared" si="3"/>
        <v>46</v>
      </c>
      <c r="H107" s="142">
        <f t="shared" si="3"/>
        <v>4375</v>
      </c>
      <c r="I107" s="142">
        <f t="shared" si="3"/>
        <v>1865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919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919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1804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920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3</v>
      </c>
      <c r="E15" s="141">
        <v>19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3</v>
      </c>
      <c r="E17" s="141">
        <v>74</v>
      </c>
      <c r="F17" s="141">
        <v>23</v>
      </c>
      <c r="G17" s="141">
        <v>0</v>
      </c>
      <c r="H17" s="141">
        <v>76</v>
      </c>
      <c r="I17" s="141">
        <v>24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1</v>
      </c>
      <c r="E20" s="141">
        <v>38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42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42</v>
      </c>
      <c r="E22" s="141">
        <v>477</v>
      </c>
      <c r="F22" s="141">
        <v>69</v>
      </c>
      <c r="G22" s="141">
        <v>4</v>
      </c>
      <c r="H22" s="141">
        <v>504</v>
      </c>
      <c r="I22" s="141">
        <v>80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2</v>
      </c>
      <c r="E23" s="141">
        <v>25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2</v>
      </c>
      <c r="E27" s="141">
        <v>183</v>
      </c>
      <c r="F27" s="141">
        <v>140</v>
      </c>
      <c r="G27" s="141">
        <v>1</v>
      </c>
      <c r="H27" s="141">
        <v>181</v>
      </c>
      <c r="I27" s="141">
        <v>143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123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15</v>
      </c>
      <c r="E29" s="141">
        <v>114</v>
      </c>
      <c r="F29" s="141">
        <v>31</v>
      </c>
      <c r="G29" s="141">
        <v>6</v>
      </c>
      <c r="H29" s="141">
        <v>118</v>
      </c>
      <c r="I29" s="141">
        <v>36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6</v>
      </c>
      <c r="E30" s="141">
        <v>776</v>
      </c>
      <c r="F30" s="141">
        <v>355</v>
      </c>
      <c r="G30" s="141">
        <v>0</v>
      </c>
      <c r="H30" s="141">
        <v>720</v>
      </c>
      <c r="I30" s="141">
        <v>417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3</v>
      </c>
      <c r="E31" s="141">
        <v>70</v>
      </c>
      <c r="F31" s="141">
        <v>20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</v>
      </c>
      <c r="E32" s="141">
        <v>67</v>
      </c>
      <c r="F32" s="141">
        <v>37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3</v>
      </c>
      <c r="E33" s="11">
        <v>97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13</v>
      </c>
      <c r="E34" s="11">
        <v>263</v>
      </c>
      <c r="F34" s="11">
        <v>59</v>
      </c>
      <c r="G34" s="11">
        <v>1</v>
      </c>
      <c r="H34" s="11">
        <v>267</v>
      </c>
      <c r="I34" s="142">
        <v>67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12</v>
      </c>
      <c r="E35" s="11">
        <v>144</v>
      </c>
      <c r="F35" s="11">
        <v>54</v>
      </c>
      <c r="G35" s="11">
        <v>2</v>
      </c>
      <c r="H35" s="11">
        <v>153</v>
      </c>
      <c r="I35" s="142">
        <v>55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299</v>
      </c>
      <c r="F37" s="11">
        <v>78</v>
      </c>
      <c r="G37" s="11">
        <v>1</v>
      </c>
      <c r="H37" s="11">
        <v>296</v>
      </c>
      <c r="I37" s="142">
        <v>80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60</v>
      </c>
      <c r="F38" s="11">
        <v>43</v>
      </c>
      <c r="G38" s="11">
        <v>0</v>
      </c>
      <c r="H38" s="11">
        <v>59</v>
      </c>
      <c r="I38" s="142">
        <v>44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5</v>
      </c>
      <c r="E39" s="11">
        <v>24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57</v>
      </c>
      <c r="E42" s="11">
        <v>228</v>
      </c>
      <c r="F42" s="11">
        <v>68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91</v>
      </c>
      <c r="E77" s="11">
        <v>193</v>
      </c>
      <c r="F77" s="11">
        <v>54</v>
      </c>
      <c r="G77" s="11">
        <v>0</v>
      </c>
      <c r="H77" s="11">
        <v>278</v>
      </c>
      <c r="I77" s="142">
        <v>60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108</v>
      </c>
      <c r="E80" s="11">
        <v>37</v>
      </c>
      <c r="F80" s="11">
        <v>19</v>
      </c>
      <c r="G80" s="11">
        <v>1</v>
      </c>
      <c r="H80" s="11">
        <v>141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108</v>
      </c>
      <c r="F84" s="11">
        <v>223</v>
      </c>
      <c r="G84" s="11">
        <v>0</v>
      </c>
      <c r="H84" s="11">
        <v>95</v>
      </c>
      <c r="I84" s="142">
        <v>236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1</v>
      </c>
      <c r="F85" s="11">
        <v>2</v>
      </c>
      <c r="G85" s="11">
        <v>0</v>
      </c>
      <c r="H85" s="11">
        <v>1</v>
      </c>
      <c r="I85" s="142">
        <v>2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44</v>
      </c>
      <c r="E87" s="11">
        <v>122</v>
      </c>
      <c r="F87" s="11">
        <v>42</v>
      </c>
      <c r="G87" s="11">
        <v>0</v>
      </c>
      <c r="H87" s="11">
        <v>161</v>
      </c>
      <c r="I87" s="142">
        <v>47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2</v>
      </c>
      <c r="E88" s="11">
        <v>14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10</v>
      </c>
      <c r="E89" s="11">
        <v>67</v>
      </c>
      <c r="F89" s="11">
        <v>46</v>
      </c>
      <c r="G89" s="11">
        <v>0</v>
      </c>
      <c r="H89" s="11">
        <v>72</v>
      </c>
      <c r="I89" s="142">
        <v>51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13</v>
      </c>
      <c r="E90" s="11">
        <v>35</v>
      </c>
      <c r="F90" s="11">
        <v>17</v>
      </c>
      <c r="G90" s="11">
        <v>0</v>
      </c>
      <c r="H90" s="11">
        <v>45</v>
      </c>
      <c r="I90" s="142">
        <v>20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8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18</v>
      </c>
      <c r="E94" s="11">
        <v>124</v>
      </c>
      <c r="F94" s="11">
        <v>49</v>
      </c>
      <c r="G94" s="11">
        <v>6</v>
      </c>
      <c r="H94" s="11">
        <v>133</v>
      </c>
      <c r="I94" s="142">
        <v>52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3</v>
      </c>
      <c r="E98" s="11">
        <v>5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1</v>
      </c>
      <c r="E101" s="11">
        <v>13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2</v>
      </c>
      <c r="E103" s="142">
        <v>2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/>
      <c r="D104" s="142">
        <v>13</v>
      </c>
      <c r="E104" s="142">
        <v>25</v>
      </c>
      <c r="F104" s="142">
        <v>6</v>
      </c>
      <c r="G104" s="142">
        <v>0</v>
      </c>
      <c r="H104" s="142">
        <v>34</v>
      </c>
      <c r="I104" s="142">
        <v>10</v>
      </c>
    </row>
    <row r="105" spans="1:9" ht="12.6" customHeight="1">
      <c r="A105" s="111" t="s">
        <v>494</v>
      </c>
      <c r="B105" s="112" t="s">
        <v>2180</v>
      </c>
      <c r="C105" s="141"/>
      <c r="D105" s="142">
        <v>2</v>
      </c>
      <c r="E105" s="142">
        <v>4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482</v>
      </c>
      <c r="E107" s="142">
        <f t="shared" si="3"/>
        <v>4090</v>
      </c>
      <c r="F107" s="142">
        <f t="shared" si="3"/>
        <v>1714</v>
      </c>
      <c r="G107" s="142">
        <f t="shared" si="3"/>
        <v>28</v>
      </c>
      <c r="H107" s="142">
        <f t="shared" si="3"/>
        <v>4381</v>
      </c>
      <c r="I107" s="142">
        <f t="shared" si="3"/>
        <v>1877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8" man="1"/>
  </row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921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921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1805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3138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1</v>
      </c>
      <c r="E15" s="141">
        <v>21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0</v>
      </c>
      <c r="E16" s="141">
        <v>6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77</v>
      </c>
      <c r="F17" s="141">
        <v>23</v>
      </c>
      <c r="G17" s="141">
        <v>0</v>
      </c>
      <c r="H17" s="141">
        <v>76</v>
      </c>
      <c r="I17" s="141">
        <v>24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42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12</v>
      </c>
      <c r="E22" s="141">
        <v>504</v>
      </c>
      <c r="F22" s="141">
        <v>72</v>
      </c>
      <c r="G22" s="141">
        <v>1</v>
      </c>
      <c r="H22" s="141">
        <v>505</v>
      </c>
      <c r="I22" s="141">
        <v>82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184</v>
      </c>
      <c r="F27" s="141">
        <v>141</v>
      </c>
      <c r="G27" s="141">
        <v>0</v>
      </c>
      <c r="H27" s="141">
        <v>181</v>
      </c>
      <c r="I27" s="141">
        <v>144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123</v>
      </c>
      <c r="F28" s="141">
        <v>30</v>
      </c>
      <c r="G28" s="141">
        <v>0</v>
      </c>
      <c r="H28" s="141">
        <v>120</v>
      </c>
      <c r="I28" s="141">
        <v>34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1</v>
      </c>
      <c r="E29" s="141">
        <v>126</v>
      </c>
      <c r="F29" s="141">
        <v>33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778</v>
      </c>
      <c r="F30" s="141">
        <v>359</v>
      </c>
      <c r="G30" s="141">
        <v>0</v>
      </c>
      <c r="H30" s="141">
        <v>715</v>
      </c>
      <c r="I30" s="141">
        <v>422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</v>
      </c>
      <c r="E31" s="141">
        <v>71</v>
      </c>
      <c r="F31" s="141">
        <v>20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0</v>
      </c>
      <c r="E32" s="141">
        <v>68</v>
      </c>
      <c r="F32" s="141">
        <v>37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0</v>
      </c>
      <c r="E33" s="11">
        <v>99</v>
      </c>
      <c r="F33" s="11">
        <v>49</v>
      </c>
      <c r="G33" s="11">
        <v>0</v>
      </c>
      <c r="H33" s="11">
        <v>93</v>
      </c>
      <c r="I33" s="142">
        <v>55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</v>
      </c>
      <c r="E34" s="11">
        <v>272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0</v>
      </c>
      <c r="E35" s="11">
        <v>154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298</v>
      </c>
      <c r="F37" s="11">
        <v>79</v>
      </c>
      <c r="G37" s="11">
        <v>1</v>
      </c>
      <c r="H37" s="11">
        <v>295</v>
      </c>
      <c r="I37" s="142">
        <v>81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1</v>
      </c>
      <c r="E39" s="11">
        <v>27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29</v>
      </c>
      <c r="E42" s="11">
        <v>255</v>
      </c>
      <c r="F42" s="11">
        <v>69</v>
      </c>
      <c r="G42" s="11">
        <v>6</v>
      </c>
      <c r="H42" s="11">
        <v>278</v>
      </c>
      <c r="I42" s="142">
        <v>69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26</v>
      </c>
      <c r="E77" s="11">
        <v>250</v>
      </c>
      <c r="F77" s="11">
        <v>62</v>
      </c>
      <c r="G77" s="11">
        <v>0</v>
      </c>
      <c r="H77" s="11">
        <v>274</v>
      </c>
      <c r="I77" s="142">
        <v>64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84</v>
      </c>
      <c r="E80" s="11">
        <v>59</v>
      </c>
      <c r="F80" s="11">
        <v>21</v>
      </c>
      <c r="G80" s="11">
        <v>0</v>
      </c>
      <c r="H80" s="11">
        <v>141</v>
      </c>
      <c r="I80" s="142">
        <v>23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108</v>
      </c>
      <c r="F84" s="11">
        <v>223</v>
      </c>
      <c r="G84" s="11">
        <v>0</v>
      </c>
      <c r="H84" s="11">
        <v>95</v>
      </c>
      <c r="I84" s="142">
        <v>236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13</v>
      </c>
      <c r="E87" s="11">
        <v>150</v>
      </c>
      <c r="F87" s="11">
        <v>45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2</v>
      </c>
      <c r="E88" s="11">
        <v>14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73</v>
      </c>
      <c r="F89" s="11">
        <v>49</v>
      </c>
      <c r="G89" s="11">
        <v>0</v>
      </c>
      <c r="H89" s="11">
        <v>71</v>
      </c>
      <c r="I89" s="142">
        <v>52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8</v>
      </c>
      <c r="E90" s="11">
        <v>40</v>
      </c>
      <c r="F90" s="11">
        <v>17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10</v>
      </c>
      <c r="E94" s="11">
        <v>130</v>
      </c>
      <c r="F94" s="11">
        <v>51</v>
      </c>
      <c r="G94" s="11">
        <v>6</v>
      </c>
      <c r="H94" s="11">
        <v>132</v>
      </c>
      <c r="I94" s="142">
        <v>53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3</v>
      </c>
      <c r="E98" s="11">
        <v>5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1</v>
      </c>
      <c r="E103" s="142">
        <v>3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6</v>
      </c>
      <c r="E104" s="142">
        <v>30</v>
      </c>
      <c r="F104" s="142">
        <v>8</v>
      </c>
      <c r="G104" s="142">
        <v>0</v>
      </c>
      <c r="H104" s="142">
        <v>34</v>
      </c>
      <c r="I104" s="142">
        <v>10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206</v>
      </c>
      <c r="E107" s="142">
        <f t="shared" si="3"/>
        <v>4324</v>
      </c>
      <c r="F107" s="142">
        <f t="shared" si="3"/>
        <v>1756</v>
      </c>
      <c r="G107" s="142">
        <f t="shared" si="3"/>
        <v>14</v>
      </c>
      <c r="H107" s="142">
        <f t="shared" si="3"/>
        <v>4363</v>
      </c>
      <c r="I107" s="142">
        <f t="shared" si="3"/>
        <v>1909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3139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3139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1806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922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0</v>
      </c>
      <c r="E16" s="141">
        <v>6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5</v>
      </c>
      <c r="E17" s="141">
        <v>73</v>
      </c>
      <c r="F17" s="141">
        <v>22</v>
      </c>
      <c r="G17" s="141">
        <v>0</v>
      </c>
      <c r="H17" s="141">
        <v>77</v>
      </c>
      <c r="I17" s="141">
        <v>23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42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5</v>
      </c>
      <c r="E22" s="141">
        <v>510</v>
      </c>
      <c r="F22" s="141">
        <v>73</v>
      </c>
      <c r="G22" s="141">
        <v>0</v>
      </c>
      <c r="H22" s="141">
        <v>505</v>
      </c>
      <c r="I22" s="141">
        <v>83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1</v>
      </c>
      <c r="E23" s="141">
        <v>25</v>
      </c>
      <c r="F23" s="141">
        <v>5</v>
      </c>
      <c r="G23" s="141">
        <v>0</v>
      </c>
      <c r="H23" s="141">
        <v>25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1</v>
      </c>
      <c r="E27" s="141">
        <v>183</v>
      </c>
      <c r="F27" s="141">
        <v>141</v>
      </c>
      <c r="G27" s="141">
        <v>0</v>
      </c>
      <c r="H27" s="141">
        <v>181</v>
      </c>
      <c r="I27" s="141">
        <v>144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3</v>
      </c>
      <c r="E28" s="141">
        <v>121</v>
      </c>
      <c r="F28" s="141">
        <v>30</v>
      </c>
      <c r="G28" s="141">
        <v>0</v>
      </c>
      <c r="H28" s="141">
        <v>120</v>
      </c>
      <c r="I28" s="141">
        <v>34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5</v>
      </c>
      <c r="E29" s="141">
        <v>122</v>
      </c>
      <c r="F29" s="141">
        <v>33</v>
      </c>
      <c r="G29" s="141">
        <v>1</v>
      </c>
      <c r="H29" s="141">
        <v>121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777</v>
      </c>
      <c r="F30" s="141">
        <v>360</v>
      </c>
      <c r="G30" s="141">
        <v>0</v>
      </c>
      <c r="H30" s="141">
        <v>714</v>
      </c>
      <c r="I30" s="141">
        <v>423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</v>
      </c>
      <c r="E31" s="141">
        <v>71</v>
      </c>
      <c r="F31" s="141">
        <v>20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3</v>
      </c>
      <c r="E32" s="141">
        <v>65</v>
      </c>
      <c r="F32" s="141">
        <v>37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1</v>
      </c>
      <c r="E33" s="11">
        <v>98</v>
      </c>
      <c r="F33" s="11">
        <v>49</v>
      </c>
      <c r="G33" s="11">
        <v>0</v>
      </c>
      <c r="H33" s="11">
        <v>93</v>
      </c>
      <c r="I33" s="142">
        <v>55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5</v>
      </c>
      <c r="E34" s="11">
        <v>268</v>
      </c>
      <c r="F34" s="11">
        <v>62</v>
      </c>
      <c r="G34" s="11">
        <v>0</v>
      </c>
      <c r="H34" s="11">
        <v>267</v>
      </c>
      <c r="I34" s="142">
        <v>68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1</v>
      </c>
      <c r="E35" s="11">
        <v>154</v>
      </c>
      <c r="F35" s="11">
        <v>55</v>
      </c>
      <c r="G35" s="11">
        <v>0</v>
      </c>
      <c r="H35" s="11">
        <v>154</v>
      </c>
      <c r="I35" s="142">
        <v>56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5</v>
      </c>
      <c r="E37" s="11">
        <v>293</v>
      </c>
      <c r="F37" s="11">
        <v>79</v>
      </c>
      <c r="G37" s="11">
        <v>0</v>
      </c>
      <c r="H37" s="11">
        <v>294</v>
      </c>
      <c r="I37" s="142">
        <v>83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7</v>
      </c>
      <c r="E39" s="11">
        <v>22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32</v>
      </c>
      <c r="E42" s="11">
        <v>252</v>
      </c>
      <c r="F42" s="11">
        <v>69</v>
      </c>
      <c r="G42" s="11">
        <v>6</v>
      </c>
      <c r="H42" s="11">
        <v>278</v>
      </c>
      <c r="I42" s="142">
        <v>69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21</v>
      </c>
      <c r="E77" s="11">
        <v>254</v>
      </c>
      <c r="F77" s="11">
        <v>63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90</v>
      </c>
      <c r="E80" s="11">
        <v>55</v>
      </c>
      <c r="F80" s="11">
        <v>19</v>
      </c>
      <c r="G80" s="11">
        <v>0</v>
      </c>
      <c r="H80" s="11">
        <v>143</v>
      </c>
      <c r="I80" s="142">
        <v>21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108</v>
      </c>
      <c r="F84" s="11">
        <v>223</v>
      </c>
      <c r="G84" s="11">
        <v>0</v>
      </c>
      <c r="H84" s="11">
        <v>95</v>
      </c>
      <c r="I84" s="142">
        <v>236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5</v>
      </c>
      <c r="E87" s="11">
        <v>157</v>
      </c>
      <c r="F87" s="11">
        <v>46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8</v>
      </c>
      <c r="E90" s="11">
        <v>39</v>
      </c>
      <c r="F90" s="11">
        <v>18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16</v>
      </c>
      <c r="E94" s="11">
        <v>123</v>
      </c>
      <c r="F94" s="11">
        <v>52</v>
      </c>
      <c r="G94" s="11">
        <v>6</v>
      </c>
      <c r="H94" s="11">
        <v>131</v>
      </c>
      <c r="I94" s="142">
        <v>54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3</v>
      </c>
      <c r="E98" s="11">
        <v>5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4</v>
      </c>
      <c r="E104" s="142">
        <v>32</v>
      </c>
      <c r="F104" s="142">
        <v>8</v>
      </c>
      <c r="G104" s="142">
        <v>0</v>
      </c>
      <c r="H104" s="142">
        <v>33</v>
      </c>
      <c r="I104" s="142">
        <v>11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228</v>
      </c>
      <c r="E107" s="142">
        <f t="shared" si="3"/>
        <v>4298</v>
      </c>
      <c r="F107" s="142">
        <f t="shared" si="3"/>
        <v>1760</v>
      </c>
      <c r="G107" s="142">
        <f t="shared" si="3"/>
        <v>13</v>
      </c>
      <c r="H107" s="142">
        <f t="shared" si="3"/>
        <v>4359</v>
      </c>
      <c r="I107" s="142">
        <f t="shared" si="3"/>
        <v>1914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3140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3140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1807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3141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1</v>
      </c>
      <c r="E13" s="141">
        <v>2</v>
      </c>
      <c r="F13" s="141">
        <v>3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10</v>
      </c>
      <c r="E17" s="141">
        <v>72</v>
      </c>
      <c r="F17" s="141">
        <v>18</v>
      </c>
      <c r="G17" s="141">
        <v>0</v>
      </c>
      <c r="H17" s="141">
        <v>79</v>
      </c>
      <c r="I17" s="141">
        <v>21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42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43</v>
      </c>
      <c r="E22" s="141">
        <v>479</v>
      </c>
      <c r="F22" s="141">
        <v>66</v>
      </c>
      <c r="G22" s="141">
        <v>5</v>
      </c>
      <c r="H22" s="141">
        <v>505</v>
      </c>
      <c r="I22" s="141">
        <v>78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7</v>
      </c>
      <c r="E23" s="141">
        <v>21</v>
      </c>
      <c r="F23" s="141">
        <v>3</v>
      </c>
      <c r="G23" s="141">
        <v>1</v>
      </c>
      <c r="H23" s="141">
        <v>26</v>
      </c>
      <c r="I23" s="141">
        <v>4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2</v>
      </c>
      <c r="E24" s="141">
        <v>27</v>
      </c>
      <c r="F24" s="141">
        <v>12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8</v>
      </c>
      <c r="E25" s="141">
        <v>43</v>
      </c>
      <c r="F25" s="141">
        <v>10</v>
      </c>
      <c r="G25" s="141">
        <v>0</v>
      </c>
      <c r="H25" s="141">
        <v>49</v>
      </c>
      <c r="I25" s="141">
        <v>12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1</v>
      </c>
      <c r="E26" s="141">
        <v>2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5</v>
      </c>
      <c r="E27" s="141">
        <v>181</v>
      </c>
      <c r="F27" s="141">
        <v>139</v>
      </c>
      <c r="G27" s="141">
        <v>0</v>
      </c>
      <c r="H27" s="141">
        <v>182</v>
      </c>
      <c r="I27" s="141">
        <v>143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9</v>
      </c>
      <c r="E28" s="141">
        <v>118</v>
      </c>
      <c r="F28" s="141">
        <v>27</v>
      </c>
      <c r="G28" s="141">
        <v>0</v>
      </c>
      <c r="H28" s="141">
        <v>123</v>
      </c>
      <c r="I28" s="141">
        <v>31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16</v>
      </c>
      <c r="E29" s="141">
        <v>114</v>
      </c>
      <c r="F29" s="141">
        <v>30</v>
      </c>
      <c r="G29" s="141">
        <v>1</v>
      </c>
      <c r="H29" s="141">
        <v>124</v>
      </c>
      <c r="I29" s="141">
        <v>35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185</v>
      </c>
      <c r="E30" s="141">
        <v>681</v>
      </c>
      <c r="F30" s="141">
        <v>271</v>
      </c>
      <c r="G30" s="141">
        <v>6</v>
      </c>
      <c r="H30" s="141">
        <v>766</v>
      </c>
      <c r="I30" s="141">
        <v>365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13</v>
      </c>
      <c r="E31" s="141">
        <v>64</v>
      </c>
      <c r="F31" s="141">
        <v>16</v>
      </c>
      <c r="G31" s="141">
        <v>0</v>
      </c>
      <c r="H31" s="141">
        <v>73</v>
      </c>
      <c r="I31" s="141">
        <v>20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10</v>
      </c>
      <c r="E32" s="141">
        <v>62</v>
      </c>
      <c r="F32" s="141">
        <v>33</v>
      </c>
      <c r="G32" s="141">
        <v>0</v>
      </c>
      <c r="H32" s="141">
        <v>72</v>
      </c>
      <c r="I32" s="141">
        <v>33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22</v>
      </c>
      <c r="E33" s="11">
        <v>86</v>
      </c>
      <c r="F33" s="11">
        <v>40</v>
      </c>
      <c r="G33" s="11">
        <v>0</v>
      </c>
      <c r="H33" s="11">
        <v>101</v>
      </c>
      <c r="I33" s="142">
        <v>47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10</v>
      </c>
      <c r="E34" s="11">
        <v>269</v>
      </c>
      <c r="F34" s="11">
        <v>56</v>
      </c>
      <c r="G34" s="11">
        <v>0</v>
      </c>
      <c r="H34" s="11">
        <v>270</v>
      </c>
      <c r="I34" s="142">
        <v>65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19</v>
      </c>
      <c r="E35" s="11">
        <v>148</v>
      </c>
      <c r="F35" s="11">
        <v>43</v>
      </c>
      <c r="G35" s="11">
        <v>0</v>
      </c>
      <c r="H35" s="11">
        <v>165</v>
      </c>
      <c r="I35" s="142">
        <v>45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3</v>
      </c>
      <c r="E36" s="11">
        <v>27</v>
      </c>
      <c r="F36" s="11">
        <v>6</v>
      </c>
      <c r="G36" s="11">
        <v>0</v>
      </c>
      <c r="H36" s="11">
        <v>30</v>
      </c>
      <c r="I36" s="142">
        <v>6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22</v>
      </c>
      <c r="E37" s="11">
        <v>288</v>
      </c>
      <c r="F37" s="11">
        <v>67</v>
      </c>
      <c r="G37" s="11">
        <v>1</v>
      </c>
      <c r="H37" s="11">
        <v>303</v>
      </c>
      <c r="I37" s="142">
        <v>73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9</v>
      </c>
      <c r="E38" s="11">
        <v>54</v>
      </c>
      <c r="F38" s="11">
        <v>40</v>
      </c>
      <c r="G38" s="11">
        <v>0</v>
      </c>
      <c r="H38" s="11">
        <v>60</v>
      </c>
      <c r="I38" s="142">
        <v>43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1</v>
      </c>
      <c r="E59" s="11">
        <v>1</v>
      </c>
      <c r="F59" s="11">
        <v>0</v>
      </c>
      <c r="G59" s="11">
        <v>0</v>
      </c>
      <c r="H59" s="11">
        <v>2</v>
      </c>
      <c r="I59" s="142">
        <v>0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34</v>
      </c>
      <c r="E77" s="11">
        <v>242</v>
      </c>
      <c r="F77" s="11">
        <v>62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2</v>
      </c>
      <c r="E78" s="11">
        <v>4</v>
      </c>
      <c r="F78" s="11">
        <v>0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94</v>
      </c>
      <c r="E80" s="11">
        <v>49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28</v>
      </c>
      <c r="E84" s="11">
        <v>103</v>
      </c>
      <c r="F84" s="11">
        <v>200</v>
      </c>
      <c r="G84" s="11">
        <v>0</v>
      </c>
      <c r="H84" s="11">
        <v>109</v>
      </c>
      <c r="I84" s="142">
        <v>222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23</v>
      </c>
      <c r="E87" s="11">
        <v>139</v>
      </c>
      <c r="F87" s="11">
        <v>46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2</v>
      </c>
      <c r="E89" s="11">
        <v>71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11</v>
      </c>
      <c r="E90" s="11">
        <v>36</v>
      </c>
      <c r="F90" s="11">
        <v>18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1</v>
      </c>
      <c r="E93" s="11">
        <v>7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21</v>
      </c>
      <c r="E94" s="11">
        <v>124</v>
      </c>
      <c r="F94" s="11">
        <v>46</v>
      </c>
      <c r="G94" s="11">
        <v>10</v>
      </c>
      <c r="H94" s="11">
        <v>133</v>
      </c>
      <c r="I94" s="142">
        <v>48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9</v>
      </c>
      <c r="E104" s="142">
        <v>29</v>
      </c>
      <c r="F104" s="142">
        <v>6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1</v>
      </c>
      <c r="E106" s="142">
        <v>7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686</v>
      </c>
      <c r="E107" s="142">
        <f t="shared" si="3"/>
        <v>4042</v>
      </c>
      <c r="F107" s="142">
        <f t="shared" si="3"/>
        <v>1558</v>
      </c>
      <c r="G107" s="142">
        <f t="shared" si="3"/>
        <v>30</v>
      </c>
      <c r="H107" s="142">
        <f t="shared" si="3"/>
        <v>4487</v>
      </c>
      <c r="I107" s="142">
        <f t="shared" si="3"/>
        <v>1769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1201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1201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1808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1202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1</v>
      </c>
      <c r="E7" s="141">
        <v>0</v>
      </c>
      <c r="F7" s="141">
        <v>7</v>
      </c>
      <c r="G7" s="141">
        <v>0</v>
      </c>
      <c r="H7" s="141">
        <v>1</v>
      </c>
      <c r="I7" s="141">
        <v>7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22</v>
      </c>
      <c r="E17" s="141">
        <v>61</v>
      </c>
      <c r="F17" s="141">
        <v>17</v>
      </c>
      <c r="G17" s="141">
        <v>0</v>
      </c>
      <c r="H17" s="141">
        <v>80</v>
      </c>
      <c r="I17" s="141">
        <v>20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1</v>
      </c>
      <c r="E20" s="141">
        <v>38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30</v>
      </c>
      <c r="E22" s="141">
        <v>490</v>
      </c>
      <c r="F22" s="141">
        <v>68</v>
      </c>
      <c r="G22" s="141">
        <v>5</v>
      </c>
      <c r="H22" s="141">
        <v>503</v>
      </c>
      <c r="I22" s="141">
        <v>80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7</v>
      </c>
      <c r="E23" s="141">
        <v>22</v>
      </c>
      <c r="F23" s="141">
        <v>2</v>
      </c>
      <c r="G23" s="141">
        <v>1</v>
      </c>
      <c r="H23" s="141">
        <v>27</v>
      </c>
      <c r="I23" s="141">
        <v>3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4</v>
      </c>
      <c r="E25" s="141">
        <v>44</v>
      </c>
      <c r="F25" s="141">
        <v>13</v>
      </c>
      <c r="G25" s="141">
        <v>0</v>
      </c>
      <c r="H25" s="141">
        <v>47</v>
      </c>
      <c r="I25" s="141">
        <v>14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2</v>
      </c>
      <c r="E26" s="141">
        <v>2</v>
      </c>
      <c r="F26" s="141">
        <v>2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1</v>
      </c>
      <c r="E27" s="141">
        <v>183</v>
      </c>
      <c r="F27" s="141">
        <v>141</v>
      </c>
      <c r="G27" s="141">
        <v>0</v>
      </c>
      <c r="H27" s="141">
        <v>181</v>
      </c>
      <c r="I27" s="141">
        <v>144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17</v>
      </c>
      <c r="E28" s="141">
        <v>109</v>
      </c>
      <c r="F28" s="141">
        <v>28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5</v>
      </c>
      <c r="E29" s="141">
        <v>124</v>
      </c>
      <c r="F29" s="141">
        <v>31</v>
      </c>
      <c r="G29" s="141">
        <v>0</v>
      </c>
      <c r="H29" s="141">
        <v>124</v>
      </c>
      <c r="I29" s="141">
        <v>36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21</v>
      </c>
      <c r="E30" s="141">
        <v>765</v>
      </c>
      <c r="F30" s="141">
        <v>351</v>
      </c>
      <c r="G30" s="141">
        <v>0</v>
      </c>
      <c r="H30" s="141">
        <v>721</v>
      </c>
      <c r="I30" s="141">
        <v>416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5</v>
      </c>
      <c r="E31" s="141">
        <v>69</v>
      </c>
      <c r="F31" s="141">
        <v>19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3</v>
      </c>
      <c r="E32" s="141">
        <v>66</v>
      </c>
      <c r="F32" s="141">
        <v>36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3</v>
      </c>
      <c r="E33" s="11">
        <v>99</v>
      </c>
      <c r="F33" s="11">
        <v>46</v>
      </c>
      <c r="G33" s="11">
        <v>0</v>
      </c>
      <c r="H33" s="11">
        <v>96</v>
      </c>
      <c r="I33" s="142">
        <v>52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4</v>
      </c>
      <c r="E34" s="11">
        <v>270</v>
      </c>
      <c r="F34" s="11">
        <v>61</v>
      </c>
      <c r="G34" s="11">
        <v>0</v>
      </c>
      <c r="H34" s="11">
        <v>267</v>
      </c>
      <c r="I34" s="142">
        <v>68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2</v>
      </c>
      <c r="E35" s="11">
        <v>155</v>
      </c>
      <c r="F35" s="11">
        <v>53</v>
      </c>
      <c r="G35" s="11">
        <v>0</v>
      </c>
      <c r="H35" s="11">
        <v>156</v>
      </c>
      <c r="I35" s="142">
        <v>54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7</v>
      </c>
      <c r="E37" s="11">
        <v>295</v>
      </c>
      <c r="F37" s="11">
        <v>75</v>
      </c>
      <c r="G37" s="11">
        <v>0</v>
      </c>
      <c r="H37" s="11">
        <v>298</v>
      </c>
      <c r="I37" s="142">
        <v>79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3</v>
      </c>
      <c r="E38" s="11">
        <v>57</v>
      </c>
      <c r="F38" s="11">
        <v>43</v>
      </c>
      <c r="G38" s="11">
        <v>0</v>
      </c>
      <c r="H38" s="11">
        <v>59</v>
      </c>
      <c r="I38" s="142">
        <v>44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1</v>
      </c>
      <c r="E39" s="11">
        <v>27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30</v>
      </c>
      <c r="E77" s="11">
        <v>245</v>
      </c>
      <c r="F77" s="11">
        <v>63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1</v>
      </c>
      <c r="E78" s="11">
        <v>5</v>
      </c>
      <c r="F78" s="11">
        <v>0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97</v>
      </c>
      <c r="E80" s="11">
        <v>46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1</v>
      </c>
      <c r="E81" s="11">
        <v>9</v>
      </c>
      <c r="F81" s="11">
        <v>13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213</v>
      </c>
      <c r="E84" s="11">
        <v>48</v>
      </c>
      <c r="F84" s="11">
        <v>70</v>
      </c>
      <c r="G84" s="11">
        <v>1</v>
      </c>
      <c r="H84" s="11">
        <v>194</v>
      </c>
      <c r="I84" s="142">
        <v>136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14</v>
      </c>
      <c r="E87" s="11">
        <v>148</v>
      </c>
      <c r="F87" s="11">
        <v>46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2</v>
      </c>
      <c r="E88" s="11">
        <v>14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1</v>
      </c>
      <c r="E91" s="11">
        <v>4</v>
      </c>
      <c r="F91" s="11">
        <v>5</v>
      </c>
      <c r="G91" s="11">
        <v>0</v>
      </c>
      <c r="H91" s="11">
        <v>5</v>
      </c>
      <c r="I91" s="142">
        <v>5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1</v>
      </c>
      <c r="E93" s="11">
        <v>7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21</v>
      </c>
      <c r="E94" s="11">
        <v>124</v>
      </c>
      <c r="F94" s="11">
        <v>46</v>
      </c>
      <c r="G94" s="11">
        <v>10</v>
      </c>
      <c r="H94" s="11">
        <v>133</v>
      </c>
      <c r="I94" s="142">
        <v>48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5</v>
      </c>
      <c r="E98" s="11">
        <v>4</v>
      </c>
      <c r="F98" s="11">
        <v>2</v>
      </c>
      <c r="G98" s="11">
        <v>0</v>
      </c>
      <c r="H98" s="11">
        <v>9</v>
      </c>
      <c r="I98" s="142">
        <v>2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11</v>
      </c>
      <c r="E104" s="142">
        <v>27</v>
      </c>
      <c r="F104" s="142">
        <v>6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1</v>
      </c>
      <c r="E106" s="142">
        <v>7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607</v>
      </c>
      <c r="E107" s="142">
        <f t="shared" si="3"/>
        <v>4127</v>
      </c>
      <c r="F107" s="142">
        <f t="shared" si="3"/>
        <v>1552</v>
      </c>
      <c r="G107" s="142">
        <f t="shared" si="3"/>
        <v>23</v>
      </c>
      <c r="H107" s="142">
        <f t="shared" si="3"/>
        <v>4491</v>
      </c>
      <c r="I107" s="142">
        <f t="shared" si="3"/>
        <v>1772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1299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1299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1809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I4" s="45" t="s">
        <v>1300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4</v>
      </c>
      <c r="E15" s="141">
        <v>18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17</v>
      </c>
      <c r="E17" s="141">
        <v>62</v>
      </c>
      <c r="F17" s="141">
        <v>21</v>
      </c>
      <c r="G17" s="141">
        <v>0</v>
      </c>
      <c r="H17" s="141">
        <v>77</v>
      </c>
      <c r="I17" s="141">
        <v>23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3</v>
      </c>
      <c r="E18" s="141">
        <v>5</v>
      </c>
      <c r="F18" s="141">
        <v>10</v>
      </c>
      <c r="G18" s="141">
        <v>0</v>
      </c>
      <c r="H18" s="141">
        <v>8</v>
      </c>
      <c r="I18" s="141">
        <v>10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2</v>
      </c>
      <c r="E20" s="141">
        <v>38</v>
      </c>
      <c r="F20" s="141">
        <v>9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2</v>
      </c>
      <c r="E21" s="141">
        <v>42</v>
      </c>
      <c r="F21" s="141">
        <v>13</v>
      </c>
      <c r="G21" s="141">
        <v>0</v>
      </c>
      <c r="H21" s="141">
        <v>41</v>
      </c>
      <c r="I21" s="141">
        <v>16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176</v>
      </c>
      <c r="E22" s="141">
        <v>356</v>
      </c>
      <c r="F22" s="141">
        <v>56</v>
      </c>
      <c r="G22" s="141">
        <v>12</v>
      </c>
      <c r="H22" s="141">
        <v>501</v>
      </c>
      <c r="I22" s="141">
        <v>75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2</v>
      </c>
      <c r="E23" s="141">
        <v>25</v>
      </c>
      <c r="F23" s="141">
        <v>4</v>
      </c>
      <c r="G23" s="141">
        <v>1</v>
      </c>
      <c r="H23" s="141">
        <v>25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14</v>
      </c>
      <c r="E24" s="141">
        <v>17</v>
      </c>
      <c r="F24" s="141">
        <v>10</v>
      </c>
      <c r="G24" s="141">
        <v>1</v>
      </c>
      <c r="H24" s="141">
        <v>30</v>
      </c>
      <c r="I24" s="141">
        <v>10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19</v>
      </c>
      <c r="E25" s="141">
        <v>32</v>
      </c>
      <c r="F25" s="141">
        <v>10</v>
      </c>
      <c r="G25" s="141">
        <v>0</v>
      </c>
      <c r="H25" s="141">
        <v>49</v>
      </c>
      <c r="I25" s="141">
        <v>12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1</v>
      </c>
      <c r="E26" s="141">
        <v>2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12</v>
      </c>
      <c r="E27" s="141">
        <v>173</v>
      </c>
      <c r="F27" s="141">
        <v>140</v>
      </c>
      <c r="G27" s="141">
        <v>0</v>
      </c>
      <c r="H27" s="141">
        <v>182</v>
      </c>
      <c r="I27" s="141">
        <v>143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26</v>
      </c>
      <c r="E28" s="141">
        <v>100</v>
      </c>
      <c r="F28" s="141">
        <v>28</v>
      </c>
      <c r="G28" s="141">
        <v>0</v>
      </c>
      <c r="H28" s="141">
        <v>122</v>
      </c>
      <c r="I28" s="141">
        <v>32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18</v>
      </c>
      <c r="E29" s="141">
        <v>118</v>
      </c>
      <c r="F29" s="141">
        <v>24</v>
      </c>
      <c r="G29" s="141">
        <v>1</v>
      </c>
      <c r="H29" s="141">
        <v>126</v>
      </c>
      <c r="I29" s="141">
        <v>33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97</v>
      </c>
      <c r="E30" s="141">
        <v>710</v>
      </c>
      <c r="F30" s="141">
        <v>330</v>
      </c>
      <c r="G30" s="141">
        <v>3</v>
      </c>
      <c r="H30" s="141">
        <v>740</v>
      </c>
      <c r="I30" s="141">
        <v>394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22</v>
      </c>
      <c r="E31" s="141">
        <v>55</v>
      </c>
      <c r="F31" s="141">
        <v>16</v>
      </c>
      <c r="G31" s="141">
        <v>0</v>
      </c>
      <c r="H31" s="141">
        <v>73</v>
      </c>
      <c r="I31" s="141">
        <v>20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15</v>
      </c>
      <c r="E32" s="141">
        <v>56</v>
      </c>
      <c r="F32" s="141">
        <v>34</v>
      </c>
      <c r="G32" s="141">
        <v>0</v>
      </c>
      <c r="H32" s="141">
        <v>71</v>
      </c>
      <c r="I32" s="141">
        <v>34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35</v>
      </c>
      <c r="E33" s="11">
        <v>78</v>
      </c>
      <c r="F33" s="11">
        <v>35</v>
      </c>
      <c r="G33" s="11">
        <v>1</v>
      </c>
      <c r="H33" s="11">
        <v>103</v>
      </c>
      <c r="I33" s="142">
        <v>44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15</v>
      </c>
      <c r="E34" s="11">
        <v>261</v>
      </c>
      <c r="F34" s="11">
        <v>59</v>
      </c>
      <c r="G34" s="11">
        <v>0</v>
      </c>
      <c r="H34" s="11">
        <v>269</v>
      </c>
      <c r="I34" s="142">
        <v>66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30</v>
      </c>
      <c r="E35" s="11">
        <v>133</v>
      </c>
      <c r="F35" s="11">
        <v>47</v>
      </c>
      <c r="G35" s="11">
        <v>0</v>
      </c>
      <c r="H35" s="11">
        <v>159</v>
      </c>
      <c r="I35" s="142">
        <v>51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2</v>
      </c>
      <c r="E36" s="11">
        <v>27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49</v>
      </c>
      <c r="E37" s="11">
        <v>263</v>
      </c>
      <c r="F37" s="11">
        <v>65</v>
      </c>
      <c r="G37" s="11">
        <v>1</v>
      </c>
      <c r="H37" s="11">
        <v>304</v>
      </c>
      <c r="I37" s="142">
        <v>72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12</v>
      </c>
      <c r="E38" s="11">
        <v>53</v>
      </c>
      <c r="F38" s="11">
        <v>38</v>
      </c>
      <c r="G38" s="11">
        <v>0</v>
      </c>
      <c r="H38" s="11">
        <v>61</v>
      </c>
      <c r="I38" s="142">
        <v>42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1</v>
      </c>
      <c r="E39" s="11">
        <v>27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1</v>
      </c>
      <c r="E52" s="11">
        <v>0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1</v>
      </c>
      <c r="E65" s="11">
        <v>0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5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100</v>
      </c>
      <c r="E77" s="11">
        <v>186</v>
      </c>
      <c r="F77" s="11">
        <v>52</v>
      </c>
      <c r="G77" s="11">
        <v>0</v>
      </c>
      <c r="H77" s="11">
        <v>276</v>
      </c>
      <c r="I77" s="142">
        <v>62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107</v>
      </c>
      <c r="E80" s="11">
        <v>38</v>
      </c>
      <c r="F80" s="11">
        <v>19</v>
      </c>
      <c r="G80" s="11">
        <v>0</v>
      </c>
      <c r="H80" s="11">
        <v>144</v>
      </c>
      <c r="I80" s="142">
        <v>20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4</v>
      </c>
      <c r="E84" s="11">
        <v>106</v>
      </c>
      <c r="F84" s="11">
        <v>221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49</v>
      </c>
      <c r="E87" s="11">
        <v>117</v>
      </c>
      <c r="F87" s="11">
        <v>42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3</v>
      </c>
      <c r="E88" s="11">
        <v>13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2</v>
      </c>
      <c r="E89" s="11">
        <v>71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14</v>
      </c>
      <c r="E90" s="11">
        <v>35</v>
      </c>
      <c r="F90" s="11">
        <v>16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2</v>
      </c>
      <c r="E93" s="11">
        <v>6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22</v>
      </c>
      <c r="E94" s="11">
        <v>124</v>
      </c>
      <c r="F94" s="11">
        <v>45</v>
      </c>
      <c r="G94" s="11">
        <v>10</v>
      </c>
      <c r="H94" s="11">
        <v>134</v>
      </c>
      <c r="I94" s="142">
        <v>47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1</v>
      </c>
      <c r="E101" s="11">
        <v>14</v>
      </c>
      <c r="F101" s="11">
        <v>5</v>
      </c>
      <c r="G101" s="11">
        <v>0</v>
      </c>
      <c r="H101" s="11">
        <v>15</v>
      </c>
      <c r="I101" s="142">
        <v>5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 t="shared" si="2"/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 t="shared" si="2"/>
        <v>44</v>
      </c>
      <c r="D104" s="142">
        <v>11</v>
      </c>
      <c r="E104" s="142">
        <v>26</v>
      </c>
      <c r="F104" s="142">
        <v>7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 t="shared" si="2"/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1</v>
      </c>
      <c r="E106" s="142">
        <v>8</v>
      </c>
      <c r="F106" s="142">
        <v>5</v>
      </c>
      <c r="G106" s="142">
        <v>0</v>
      </c>
      <c r="H106" s="142">
        <v>7</v>
      </c>
      <c r="I106" s="142">
        <v>7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954</v>
      </c>
      <c r="E107" s="142">
        <f t="shared" si="3"/>
        <v>3728</v>
      </c>
      <c r="F107" s="142">
        <f t="shared" si="3"/>
        <v>1604</v>
      </c>
      <c r="G107" s="142">
        <f t="shared" si="3"/>
        <v>36</v>
      </c>
      <c r="H107" s="142">
        <f t="shared" si="3"/>
        <v>4450</v>
      </c>
      <c r="I107" s="142">
        <f t="shared" si="3"/>
        <v>1800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8" man="1"/>
  </row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1301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1301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1810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1302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2</v>
      </c>
      <c r="E15" s="141">
        <v>20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5</v>
      </c>
      <c r="E17" s="141">
        <v>71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1</v>
      </c>
      <c r="E20" s="141">
        <v>38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51</v>
      </c>
      <c r="E22" s="141">
        <v>467</v>
      </c>
      <c r="F22" s="141">
        <v>70</v>
      </c>
      <c r="G22" s="141">
        <v>5</v>
      </c>
      <c r="H22" s="141">
        <v>502</v>
      </c>
      <c r="I22" s="141">
        <v>81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3</v>
      </c>
      <c r="E23" s="141">
        <v>24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3</v>
      </c>
      <c r="E25" s="141">
        <v>47</v>
      </c>
      <c r="F25" s="141">
        <v>11</v>
      </c>
      <c r="G25" s="141">
        <v>0</v>
      </c>
      <c r="H25" s="141">
        <v>48</v>
      </c>
      <c r="I25" s="141">
        <v>13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5</v>
      </c>
      <c r="E28" s="141">
        <v>119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8</v>
      </c>
      <c r="E29" s="141">
        <v>120</v>
      </c>
      <c r="F29" s="141">
        <v>32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3</v>
      </c>
      <c r="E30" s="141">
        <v>776</v>
      </c>
      <c r="F30" s="141">
        <v>358</v>
      </c>
      <c r="G30" s="141">
        <v>0</v>
      </c>
      <c r="H30" s="141">
        <v>715</v>
      </c>
      <c r="I30" s="141">
        <v>422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3</v>
      </c>
      <c r="E31" s="141">
        <v>69</v>
      </c>
      <c r="F31" s="141">
        <v>21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</v>
      </c>
      <c r="E32" s="141">
        <v>65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4</v>
      </c>
      <c r="E33" s="11">
        <v>96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3</v>
      </c>
      <c r="E35" s="11">
        <v>151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297</v>
      </c>
      <c r="F37" s="11">
        <v>80</v>
      </c>
      <c r="G37" s="11">
        <v>0</v>
      </c>
      <c r="H37" s="11">
        <v>295</v>
      </c>
      <c r="I37" s="142">
        <v>82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57</v>
      </c>
      <c r="E42" s="11">
        <v>229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5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77</v>
      </c>
      <c r="E77" s="11">
        <v>206</v>
      </c>
      <c r="F77" s="11">
        <v>55</v>
      </c>
      <c r="G77" s="11">
        <v>0</v>
      </c>
      <c r="H77" s="11">
        <v>278</v>
      </c>
      <c r="I77" s="142">
        <v>60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97</v>
      </c>
      <c r="E80" s="11">
        <v>46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3</v>
      </c>
      <c r="E84" s="11">
        <v>108</v>
      </c>
      <c r="F84" s="11">
        <v>220</v>
      </c>
      <c r="G84" s="11">
        <v>0</v>
      </c>
      <c r="H84" s="11">
        <v>97</v>
      </c>
      <c r="I84" s="142">
        <v>234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46</v>
      </c>
      <c r="E87" s="11">
        <v>118</v>
      </c>
      <c r="F87" s="11">
        <v>44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3</v>
      </c>
      <c r="E88" s="11">
        <v>13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8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16</v>
      </c>
      <c r="E94" s="11">
        <v>125</v>
      </c>
      <c r="F94" s="11">
        <v>50</v>
      </c>
      <c r="G94" s="11">
        <v>6</v>
      </c>
      <c r="H94" s="11">
        <v>133</v>
      </c>
      <c r="I94" s="142">
        <v>52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1</v>
      </c>
      <c r="E99" s="11">
        <v>1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 t="shared" si="2"/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 t="shared" si="2"/>
        <v>44</v>
      </c>
      <c r="D104" s="142">
        <v>10</v>
      </c>
      <c r="E104" s="142">
        <v>28</v>
      </c>
      <c r="F104" s="142">
        <v>6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 t="shared" si="2"/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419</v>
      </c>
      <c r="E107" s="142">
        <f t="shared" si="3"/>
        <v>4128</v>
      </c>
      <c r="F107" s="142">
        <f t="shared" si="3"/>
        <v>1739</v>
      </c>
      <c r="G107" s="142">
        <f t="shared" si="3"/>
        <v>17</v>
      </c>
      <c r="H107" s="142">
        <f t="shared" si="3"/>
        <v>4370</v>
      </c>
      <c r="I107" s="142">
        <f t="shared" si="3"/>
        <v>1899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877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877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1811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5440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1</v>
      </c>
      <c r="E15" s="141">
        <v>21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2</v>
      </c>
      <c r="E17" s="141">
        <v>74</v>
      </c>
      <c r="F17" s="141">
        <v>24</v>
      </c>
      <c r="G17" s="141">
        <v>1</v>
      </c>
      <c r="H17" s="141">
        <v>74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93</v>
      </c>
      <c r="E22" s="141">
        <v>428</v>
      </c>
      <c r="F22" s="141">
        <v>67</v>
      </c>
      <c r="G22" s="141">
        <v>8</v>
      </c>
      <c r="H22" s="141">
        <v>502</v>
      </c>
      <c r="I22" s="141">
        <v>78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2</v>
      </c>
      <c r="E28" s="141">
        <v>122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</v>
      </c>
      <c r="E29" s="141">
        <v>126</v>
      </c>
      <c r="F29" s="141">
        <v>32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2</v>
      </c>
      <c r="E30" s="141">
        <v>776</v>
      </c>
      <c r="F30" s="141">
        <v>359</v>
      </c>
      <c r="G30" s="141">
        <v>0</v>
      </c>
      <c r="H30" s="141">
        <v>714</v>
      </c>
      <c r="I30" s="141">
        <v>423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</v>
      </c>
      <c r="E31" s="141">
        <v>70</v>
      </c>
      <c r="F31" s="141">
        <v>21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</v>
      </c>
      <c r="E32" s="141">
        <v>65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3</v>
      </c>
      <c r="E33" s="11">
        <v>97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3</v>
      </c>
      <c r="E34" s="11">
        <v>270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2</v>
      </c>
      <c r="E35" s="11">
        <v>153</v>
      </c>
      <c r="F35" s="11">
        <v>55</v>
      </c>
      <c r="G35" s="11">
        <v>0</v>
      </c>
      <c r="H35" s="11">
        <v>154</v>
      </c>
      <c r="I35" s="142">
        <v>56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297</v>
      </c>
      <c r="F37" s="11">
        <v>80</v>
      </c>
      <c r="G37" s="11">
        <v>0</v>
      </c>
      <c r="H37" s="11">
        <v>294</v>
      </c>
      <c r="I37" s="142">
        <v>83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46</v>
      </c>
      <c r="E77" s="11">
        <v>231</v>
      </c>
      <c r="F77" s="11">
        <v>61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93</v>
      </c>
      <c r="E80" s="11">
        <v>50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3</v>
      </c>
      <c r="E84" s="11">
        <v>108</v>
      </c>
      <c r="F84" s="11">
        <v>220</v>
      </c>
      <c r="G84" s="11">
        <v>0</v>
      </c>
      <c r="H84" s="11">
        <v>97</v>
      </c>
      <c r="I84" s="142">
        <v>234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24</v>
      </c>
      <c r="E87" s="11">
        <v>139</v>
      </c>
      <c r="F87" s="11">
        <v>45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2</v>
      </c>
      <c r="E88" s="11">
        <v>13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17</v>
      </c>
      <c r="E94" s="11">
        <v>126</v>
      </c>
      <c r="F94" s="11">
        <v>48</v>
      </c>
      <c r="G94" s="11">
        <v>6</v>
      </c>
      <c r="H94" s="11">
        <v>135</v>
      </c>
      <c r="I94" s="142">
        <v>50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7</v>
      </c>
      <c r="E104" s="142">
        <v>30</v>
      </c>
      <c r="F104" s="142">
        <v>7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2</v>
      </c>
      <c r="E105" s="142">
        <v>4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380</v>
      </c>
      <c r="E107" s="142">
        <f t="shared" si="3"/>
        <v>4159</v>
      </c>
      <c r="F107" s="142">
        <f t="shared" si="3"/>
        <v>1747</v>
      </c>
      <c r="G107" s="142">
        <f t="shared" si="3"/>
        <v>21</v>
      </c>
      <c r="H107" s="142">
        <f t="shared" si="3"/>
        <v>4361</v>
      </c>
      <c r="I107" s="142">
        <f t="shared" si="3"/>
        <v>1904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5441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5441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1812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2439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14</v>
      </c>
      <c r="E22" s="141">
        <v>501</v>
      </c>
      <c r="F22" s="141">
        <v>73</v>
      </c>
      <c r="G22" s="141">
        <v>4</v>
      </c>
      <c r="H22" s="141">
        <v>500</v>
      </c>
      <c r="I22" s="141">
        <v>84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2</v>
      </c>
      <c r="E28" s="141">
        <v>122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</v>
      </c>
      <c r="E29" s="141">
        <v>126</v>
      </c>
      <c r="F29" s="141">
        <v>32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779</v>
      </c>
      <c r="F30" s="141">
        <v>358</v>
      </c>
      <c r="G30" s="141">
        <v>0</v>
      </c>
      <c r="H30" s="141">
        <v>715</v>
      </c>
      <c r="I30" s="141">
        <v>422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</v>
      </c>
      <c r="E31" s="141">
        <v>70</v>
      </c>
      <c r="F31" s="141">
        <v>21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</v>
      </c>
      <c r="E32" s="141">
        <v>65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0</v>
      </c>
      <c r="E33" s="11">
        <v>100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0</v>
      </c>
      <c r="E35" s="11">
        <v>154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1</v>
      </c>
      <c r="E37" s="11">
        <v>297</v>
      </c>
      <c r="F37" s="11">
        <v>79</v>
      </c>
      <c r="G37" s="11">
        <v>0</v>
      </c>
      <c r="H37" s="11">
        <v>295</v>
      </c>
      <c r="I37" s="142">
        <v>82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22</v>
      </c>
      <c r="E77" s="11">
        <v>253</v>
      </c>
      <c r="F77" s="11">
        <v>63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92</v>
      </c>
      <c r="E80" s="11">
        <v>51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8</v>
      </c>
      <c r="E84" s="11">
        <v>107</v>
      </c>
      <c r="F84" s="11">
        <v>216</v>
      </c>
      <c r="G84" s="11">
        <v>0</v>
      </c>
      <c r="H84" s="11">
        <v>99</v>
      </c>
      <c r="I84" s="142">
        <v>232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12</v>
      </c>
      <c r="E87" s="11">
        <v>151</v>
      </c>
      <c r="F87" s="11">
        <v>45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15</v>
      </c>
      <c r="E94" s="11">
        <v>127</v>
      </c>
      <c r="F94" s="11">
        <v>49</v>
      </c>
      <c r="G94" s="11">
        <v>6</v>
      </c>
      <c r="H94" s="11">
        <v>134</v>
      </c>
      <c r="I94" s="142">
        <v>51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7</v>
      </c>
      <c r="E104" s="142">
        <v>30</v>
      </c>
      <c r="F104" s="142">
        <v>7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251</v>
      </c>
      <c r="E107" s="142">
        <f t="shared" si="3"/>
        <v>4284</v>
      </c>
      <c r="F107" s="142">
        <f t="shared" si="3"/>
        <v>1751</v>
      </c>
      <c r="G107" s="142">
        <f t="shared" si="3"/>
        <v>16</v>
      </c>
      <c r="H107" s="142">
        <f t="shared" si="3"/>
        <v>4361</v>
      </c>
      <c r="I107" s="142">
        <f t="shared" si="3"/>
        <v>1909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2440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2440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1813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2441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10</v>
      </c>
      <c r="E22" s="141">
        <v>505</v>
      </c>
      <c r="F22" s="141">
        <v>73</v>
      </c>
      <c r="G22" s="141">
        <v>2</v>
      </c>
      <c r="H22" s="141">
        <v>502</v>
      </c>
      <c r="I22" s="141">
        <v>84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123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</v>
      </c>
      <c r="E29" s="141">
        <v>126</v>
      </c>
      <c r="F29" s="141">
        <v>32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2</v>
      </c>
      <c r="E30" s="141">
        <v>780</v>
      </c>
      <c r="F30" s="141">
        <v>355</v>
      </c>
      <c r="G30" s="141">
        <v>0</v>
      </c>
      <c r="H30" s="141">
        <v>718</v>
      </c>
      <c r="I30" s="141">
        <v>419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</v>
      </c>
      <c r="E31" s="141">
        <v>70</v>
      </c>
      <c r="F31" s="141">
        <v>21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</v>
      </c>
      <c r="E32" s="141">
        <v>65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1</v>
      </c>
      <c r="E33" s="11">
        <v>99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1</v>
      </c>
      <c r="E35" s="11">
        <v>155</v>
      </c>
      <c r="F35" s="11">
        <v>54</v>
      </c>
      <c r="G35" s="11">
        <v>0</v>
      </c>
      <c r="H35" s="11">
        <v>154</v>
      </c>
      <c r="I35" s="142">
        <v>56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1</v>
      </c>
      <c r="E37" s="11">
        <v>297</v>
      </c>
      <c r="F37" s="11">
        <v>79</v>
      </c>
      <c r="G37" s="11">
        <v>0</v>
      </c>
      <c r="H37" s="11">
        <v>295</v>
      </c>
      <c r="I37" s="142">
        <v>82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55</v>
      </c>
      <c r="E42" s="11">
        <v>231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21</v>
      </c>
      <c r="E77" s="11">
        <v>254</v>
      </c>
      <c r="F77" s="11">
        <v>63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92</v>
      </c>
      <c r="E80" s="11">
        <v>51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7</v>
      </c>
      <c r="E84" s="11">
        <v>107</v>
      </c>
      <c r="F84" s="11">
        <v>217</v>
      </c>
      <c r="G84" s="11">
        <v>0</v>
      </c>
      <c r="H84" s="11">
        <v>99</v>
      </c>
      <c r="I84" s="142">
        <v>232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9</v>
      </c>
      <c r="E87" s="11">
        <v>153</v>
      </c>
      <c r="F87" s="11">
        <v>46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8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16</v>
      </c>
      <c r="E94" s="11">
        <v>126</v>
      </c>
      <c r="F94" s="11">
        <v>49</v>
      </c>
      <c r="G94" s="11">
        <v>6</v>
      </c>
      <c r="H94" s="11">
        <v>134</v>
      </c>
      <c r="I94" s="142">
        <v>51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7</v>
      </c>
      <c r="E104" s="142">
        <v>30</v>
      </c>
      <c r="F104" s="142">
        <v>7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245</v>
      </c>
      <c r="E107" s="142">
        <f t="shared" si="3"/>
        <v>4294</v>
      </c>
      <c r="F107" s="142">
        <f t="shared" si="3"/>
        <v>1747</v>
      </c>
      <c r="G107" s="142">
        <f t="shared" si="3"/>
        <v>14</v>
      </c>
      <c r="H107" s="142">
        <f t="shared" si="3"/>
        <v>4368</v>
      </c>
      <c r="I107" s="142">
        <f t="shared" si="3"/>
        <v>1904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2442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2442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1814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2443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5</v>
      </c>
      <c r="E17" s="141">
        <v>72</v>
      </c>
      <c r="F17" s="141">
        <v>23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10</v>
      </c>
      <c r="E22" s="141">
        <v>505</v>
      </c>
      <c r="F22" s="141">
        <v>73</v>
      </c>
      <c r="G22" s="141">
        <v>0</v>
      </c>
      <c r="H22" s="141">
        <v>504</v>
      </c>
      <c r="I22" s="141">
        <v>84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1</v>
      </c>
      <c r="E26" s="141">
        <v>2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3</v>
      </c>
      <c r="E28" s="141">
        <v>121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</v>
      </c>
      <c r="E29" s="141">
        <v>127</v>
      </c>
      <c r="F29" s="141">
        <v>31</v>
      </c>
      <c r="G29" s="141">
        <v>0</v>
      </c>
      <c r="H29" s="141">
        <v>123</v>
      </c>
      <c r="I29" s="141">
        <v>37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4</v>
      </c>
      <c r="E30" s="141">
        <v>778</v>
      </c>
      <c r="F30" s="141">
        <v>355</v>
      </c>
      <c r="G30" s="141">
        <v>0</v>
      </c>
      <c r="H30" s="141">
        <v>717</v>
      </c>
      <c r="I30" s="141">
        <v>420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3</v>
      </c>
      <c r="E31" s="141">
        <v>70</v>
      </c>
      <c r="F31" s="141">
        <v>20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2</v>
      </c>
      <c r="E32" s="141">
        <v>67</v>
      </c>
      <c r="F32" s="141">
        <v>36</v>
      </c>
      <c r="G32" s="141">
        <v>0</v>
      </c>
      <c r="H32" s="141">
        <v>69</v>
      </c>
      <c r="I32" s="141">
        <v>36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3</v>
      </c>
      <c r="E33" s="11">
        <v>97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3</v>
      </c>
      <c r="E34" s="11">
        <v>271</v>
      </c>
      <c r="F34" s="11">
        <v>61</v>
      </c>
      <c r="G34" s="11">
        <v>0</v>
      </c>
      <c r="H34" s="11">
        <v>267</v>
      </c>
      <c r="I34" s="142">
        <v>68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0</v>
      </c>
      <c r="E35" s="11">
        <v>155</v>
      </c>
      <c r="F35" s="11">
        <v>55</v>
      </c>
      <c r="G35" s="11">
        <v>0</v>
      </c>
      <c r="H35" s="11">
        <v>154</v>
      </c>
      <c r="I35" s="142">
        <v>56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1</v>
      </c>
      <c r="E37" s="11">
        <v>301</v>
      </c>
      <c r="F37" s="11">
        <v>75</v>
      </c>
      <c r="G37" s="11">
        <v>1</v>
      </c>
      <c r="H37" s="11">
        <v>297</v>
      </c>
      <c r="I37" s="142">
        <v>79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25</v>
      </c>
      <c r="E77" s="11">
        <v>250</v>
      </c>
      <c r="F77" s="11">
        <v>63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1</v>
      </c>
      <c r="E78" s="11">
        <v>5</v>
      </c>
      <c r="F78" s="11">
        <v>0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93</v>
      </c>
      <c r="E80" s="11">
        <v>50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6</v>
      </c>
      <c r="E84" s="11">
        <v>105</v>
      </c>
      <c r="F84" s="11">
        <v>220</v>
      </c>
      <c r="G84" s="11">
        <v>0</v>
      </c>
      <c r="H84" s="11">
        <v>97</v>
      </c>
      <c r="I84" s="142">
        <v>234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14</v>
      </c>
      <c r="E87" s="11">
        <v>148</v>
      </c>
      <c r="F87" s="11">
        <v>46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8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17</v>
      </c>
      <c r="E94" s="11">
        <v>125</v>
      </c>
      <c r="F94" s="11">
        <v>49</v>
      </c>
      <c r="G94" s="11">
        <v>7</v>
      </c>
      <c r="H94" s="11">
        <v>134</v>
      </c>
      <c r="I94" s="142">
        <v>50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8</v>
      </c>
      <c r="E104" s="142">
        <v>30</v>
      </c>
      <c r="F104" s="142">
        <v>6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275</v>
      </c>
      <c r="E107" s="142">
        <f t="shared" si="3"/>
        <v>4273</v>
      </c>
      <c r="F107" s="142">
        <f t="shared" si="3"/>
        <v>1738</v>
      </c>
      <c r="G107" s="142">
        <f t="shared" si="3"/>
        <v>14</v>
      </c>
      <c r="H107" s="142">
        <f t="shared" si="3"/>
        <v>4373</v>
      </c>
      <c r="I107" s="142">
        <f t="shared" si="3"/>
        <v>1899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930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930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1815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931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13</v>
      </c>
      <c r="E22" s="141">
        <v>502</v>
      </c>
      <c r="F22" s="141">
        <v>73</v>
      </c>
      <c r="G22" s="141">
        <v>5</v>
      </c>
      <c r="H22" s="141">
        <v>499</v>
      </c>
      <c r="I22" s="141">
        <v>84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123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</v>
      </c>
      <c r="E29" s="141">
        <v>126</v>
      </c>
      <c r="F29" s="141">
        <v>32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778</v>
      </c>
      <c r="F30" s="141">
        <v>359</v>
      </c>
      <c r="G30" s="141">
        <v>0</v>
      </c>
      <c r="H30" s="141">
        <v>714</v>
      </c>
      <c r="I30" s="141">
        <v>423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1</v>
      </c>
      <c r="E31" s="141">
        <v>70</v>
      </c>
      <c r="F31" s="141">
        <v>22</v>
      </c>
      <c r="G31" s="141">
        <v>0</v>
      </c>
      <c r="H31" s="141">
        <v>67</v>
      </c>
      <c r="I31" s="141">
        <v>26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</v>
      </c>
      <c r="E32" s="141">
        <v>65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1</v>
      </c>
      <c r="E33" s="11">
        <v>99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1</v>
      </c>
      <c r="E35" s="11">
        <v>153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297</v>
      </c>
      <c r="F37" s="11">
        <v>80</v>
      </c>
      <c r="G37" s="11">
        <v>0</v>
      </c>
      <c r="H37" s="11">
        <v>294</v>
      </c>
      <c r="I37" s="142">
        <v>83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20</v>
      </c>
      <c r="E77" s="11">
        <v>255</v>
      </c>
      <c r="F77" s="11">
        <v>63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91</v>
      </c>
      <c r="E80" s="11">
        <v>52</v>
      </c>
      <c r="F80" s="11">
        <v>21</v>
      </c>
      <c r="G80" s="11">
        <v>0</v>
      </c>
      <c r="H80" s="11">
        <v>141</v>
      </c>
      <c r="I80" s="142">
        <v>23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3</v>
      </c>
      <c r="E84" s="11">
        <v>107</v>
      </c>
      <c r="F84" s="11">
        <v>221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11</v>
      </c>
      <c r="E87" s="11">
        <v>151</v>
      </c>
      <c r="F87" s="11">
        <v>46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73</v>
      </c>
      <c r="F89" s="11">
        <v>49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17</v>
      </c>
      <c r="E94" s="11">
        <v>125</v>
      </c>
      <c r="F94" s="11">
        <v>49</v>
      </c>
      <c r="G94" s="11">
        <v>6</v>
      </c>
      <c r="H94" s="11">
        <v>134</v>
      </c>
      <c r="I94" s="142">
        <v>51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7</v>
      </c>
      <c r="E104" s="142">
        <v>30</v>
      </c>
      <c r="F104" s="142">
        <v>7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242</v>
      </c>
      <c r="E107" s="142">
        <f t="shared" si="3"/>
        <v>4285</v>
      </c>
      <c r="F107" s="142">
        <f t="shared" si="3"/>
        <v>1759</v>
      </c>
      <c r="G107" s="142">
        <f t="shared" si="3"/>
        <v>17</v>
      </c>
      <c r="H107" s="142">
        <f t="shared" si="3"/>
        <v>4352</v>
      </c>
      <c r="I107" s="142">
        <f t="shared" si="3"/>
        <v>1917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932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932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1816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933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0</v>
      </c>
      <c r="E16" s="141">
        <v>6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13</v>
      </c>
      <c r="E22" s="141">
        <v>502</v>
      </c>
      <c r="F22" s="141">
        <v>73</v>
      </c>
      <c r="G22" s="141">
        <v>4</v>
      </c>
      <c r="H22" s="141">
        <v>500</v>
      </c>
      <c r="I22" s="141">
        <v>84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27</v>
      </c>
      <c r="F23" s="141">
        <v>4</v>
      </c>
      <c r="G23" s="141">
        <v>0</v>
      </c>
      <c r="H23" s="141">
        <v>26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123</v>
      </c>
      <c r="F28" s="141">
        <v>30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</v>
      </c>
      <c r="E29" s="141">
        <v>126</v>
      </c>
      <c r="F29" s="141">
        <v>32</v>
      </c>
      <c r="G29" s="141">
        <v>0</v>
      </c>
      <c r="H29" s="141">
        <v>122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778</v>
      </c>
      <c r="F30" s="141">
        <v>359</v>
      </c>
      <c r="G30" s="141">
        <v>0</v>
      </c>
      <c r="H30" s="141">
        <v>713</v>
      </c>
      <c r="I30" s="141">
        <v>424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0</v>
      </c>
      <c r="E31" s="141">
        <v>71</v>
      </c>
      <c r="F31" s="141">
        <v>22</v>
      </c>
      <c r="G31" s="141">
        <v>0</v>
      </c>
      <c r="H31" s="141">
        <v>67</v>
      </c>
      <c r="I31" s="141">
        <v>26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</v>
      </c>
      <c r="E32" s="141">
        <v>65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0</v>
      </c>
      <c r="E33" s="11">
        <v>99</v>
      </c>
      <c r="F33" s="11">
        <v>49</v>
      </c>
      <c r="G33" s="11">
        <v>0</v>
      </c>
      <c r="H33" s="11">
        <v>93</v>
      </c>
      <c r="I33" s="142">
        <v>55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0</v>
      </c>
      <c r="E35" s="11">
        <v>154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297</v>
      </c>
      <c r="F37" s="11">
        <v>80</v>
      </c>
      <c r="G37" s="11">
        <v>0</v>
      </c>
      <c r="H37" s="11">
        <v>294</v>
      </c>
      <c r="I37" s="142">
        <v>83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21</v>
      </c>
      <c r="E77" s="11">
        <v>254</v>
      </c>
      <c r="F77" s="11">
        <v>63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91</v>
      </c>
      <c r="E80" s="11">
        <v>52</v>
      </c>
      <c r="F80" s="11">
        <v>21</v>
      </c>
      <c r="G80" s="11">
        <v>0</v>
      </c>
      <c r="H80" s="11">
        <v>141</v>
      </c>
      <c r="I80" s="142">
        <v>23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3</v>
      </c>
      <c r="E84" s="11">
        <v>107</v>
      </c>
      <c r="F84" s="11">
        <v>221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8</v>
      </c>
      <c r="E87" s="11">
        <v>154</v>
      </c>
      <c r="F87" s="11">
        <v>46</v>
      </c>
      <c r="G87" s="11">
        <v>1</v>
      </c>
      <c r="H87" s="11">
        <v>157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16</v>
      </c>
      <c r="E94" s="11">
        <v>126</v>
      </c>
      <c r="F94" s="11">
        <v>49</v>
      </c>
      <c r="G94" s="11">
        <v>6</v>
      </c>
      <c r="H94" s="11">
        <v>134</v>
      </c>
      <c r="I94" s="142">
        <v>51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4</v>
      </c>
      <c r="E98" s="11">
        <v>4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7</v>
      </c>
      <c r="E104" s="142">
        <v>30</v>
      </c>
      <c r="F104" s="142">
        <v>7</v>
      </c>
      <c r="G104" s="142">
        <v>0</v>
      </c>
      <c r="H104" s="142">
        <v>35</v>
      </c>
      <c r="I104" s="142">
        <v>9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235</v>
      </c>
      <c r="E107" s="142">
        <f t="shared" si="3"/>
        <v>4290</v>
      </c>
      <c r="F107" s="142">
        <f t="shared" si="3"/>
        <v>1761</v>
      </c>
      <c r="G107" s="142">
        <f t="shared" si="3"/>
        <v>17</v>
      </c>
      <c r="H107" s="142">
        <f t="shared" si="3"/>
        <v>4350</v>
      </c>
      <c r="I107" s="142">
        <f t="shared" si="3"/>
        <v>1919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934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934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1817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935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0</v>
      </c>
      <c r="E16" s="141">
        <v>6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1</v>
      </c>
      <c r="E20" s="141">
        <v>39</v>
      </c>
      <c r="F20" s="141">
        <v>9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13</v>
      </c>
      <c r="E22" s="141">
        <v>502</v>
      </c>
      <c r="F22" s="141">
        <v>73</v>
      </c>
      <c r="G22" s="141">
        <v>4</v>
      </c>
      <c r="H22" s="141">
        <v>501</v>
      </c>
      <c r="I22" s="141">
        <v>83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26</v>
      </c>
      <c r="F23" s="141">
        <v>5</v>
      </c>
      <c r="G23" s="141">
        <v>0</v>
      </c>
      <c r="H23" s="141">
        <v>25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34</v>
      </c>
      <c r="E25" s="141">
        <v>18</v>
      </c>
      <c r="F25" s="141">
        <v>9</v>
      </c>
      <c r="G25" s="141">
        <v>4</v>
      </c>
      <c r="H25" s="141">
        <v>47</v>
      </c>
      <c r="I25" s="141">
        <v>10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124</v>
      </c>
      <c r="F28" s="141">
        <v>29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5</v>
      </c>
      <c r="E29" s="141">
        <v>122</v>
      </c>
      <c r="F29" s="141">
        <v>33</v>
      </c>
      <c r="G29" s="141">
        <v>3</v>
      </c>
      <c r="H29" s="141">
        <v>119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778</v>
      </c>
      <c r="F30" s="141">
        <v>359</v>
      </c>
      <c r="G30" s="141">
        <v>0</v>
      </c>
      <c r="H30" s="141">
        <v>714</v>
      </c>
      <c r="I30" s="141">
        <v>423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0</v>
      </c>
      <c r="E31" s="141">
        <v>71</v>
      </c>
      <c r="F31" s="141">
        <v>22</v>
      </c>
      <c r="G31" s="141">
        <v>0</v>
      </c>
      <c r="H31" s="141">
        <v>67</v>
      </c>
      <c r="I31" s="141">
        <v>26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0</v>
      </c>
      <c r="E32" s="141">
        <v>66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0</v>
      </c>
      <c r="E33" s="11">
        <v>98</v>
      </c>
      <c r="F33" s="11">
        <v>50</v>
      </c>
      <c r="G33" s="11">
        <v>0</v>
      </c>
      <c r="H33" s="11">
        <v>92</v>
      </c>
      <c r="I33" s="142">
        <v>56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0</v>
      </c>
      <c r="E35" s="11">
        <v>154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5</v>
      </c>
      <c r="E37" s="11">
        <v>292</v>
      </c>
      <c r="F37" s="11">
        <v>80</v>
      </c>
      <c r="G37" s="11">
        <v>0</v>
      </c>
      <c r="H37" s="11">
        <v>294</v>
      </c>
      <c r="I37" s="142">
        <v>83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1</v>
      </c>
      <c r="E38" s="11">
        <v>59</v>
      </c>
      <c r="F38" s="11">
        <v>43</v>
      </c>
      <c r="G38" s="11">
        <v>1</v>
      </c>
      <c r="H38" s="11">
        <v>58</v>
      </c>
      <c r="I38" s="142">
        <v>44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43</v>
      </c>
      <c r="E42" s="11">
        <v>241</v>
      </c>
      <c r="F42" s="11">
        <v>69</v>
      </c>
      <c r="G42" s="11">
        <v>6</v>
      </c>
      <c r="H42" s="11">
        <v>278</v>
      </c>
      <c r="I42" s="142">
        <v>69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32</v>
      </c>
      <c r="E77" s="11">
        <v>244</v>
      </c>
      <c r="F77" s="11">
        <v>62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85</v>
      </c>
      <c r="E80" s="11">
        <v>57</v>
      </c>
      <c r="F80" s="11">
        <v>22</v>
      </c>
      <c r="G80" s="11">
        <v>0</v>
      </c>
      <c r="H80" s="11">
        <v>139</v>
      </c>
      <c r="I80" s="142">
        <v>25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109</v>
      </c>
      <c r="F84" s="11">
        <v>222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2</v>
      </c>
      <c r="E86" s="11">
        <v>4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5</v>
      </c>
      <c r="E87" s="11">
        <v>157</v>
      </c>
      <c r="F87" s="11">
        <v>46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73</v>
      </c>
      <c r="F89" s="11">
        <v>49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13</v>
      </c>
      <c r="E94" s="11">
        <v>127</v>
      </c>
      <c r="F94" s="11">
        <v>51</v>
      </c>
      <c r="G94" s="11">
        <v>6</v>
      </c>
      <c r="H94" s="11">
        <v>132</v>
      </c>
      <c r="I94" s="142">
        <v>53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3</v>
      </c>
      <c r="E98" s="11">
        <v>5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7</v>
      </c>
      <c r="E104" s="142">
        <v>31</v>
      </c>
      <c r="F104" s="142">
        <v>6</v>
      </c>
      <c r="G104" s="142">
        <v>0</v>
      </c>
      <c r="H104" s="142">
        <v>34</v>
      </c>
      <c r="I104" s="142">
        <v>10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263</v>
      </c>
      <c r="E107" s="142">
        <f t="shared" si="3"/>
        <v>4264</v>
      </c>
      <c r="F107" s="142">
        <f t="shared" si="3"/>
        <v>1759</v>
      </c>
      <c r="G107" s="142">
        <f t="shared" si="3"/>
        <v>24</v>
      </c>
      <c r="H107" s="142">
        <f t="shared" si="3"/>
        <v>4343</v>
      </c>
      <c r="I107" s="142">
        <f t="shared" si="3"/>
        <v>1919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936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936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1818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937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0</v>
      </c>
      <c r="E16" s="141">
        <v>6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7</v>
      </c>
      <c r="E22" s="141">
        <v>508</v>
      </c>
      <c r="F22" s="141">
        <v>73</v>
      </c>
      <c r="G22" s="141">
        <v>2</v>
      </c>
      <c r="H22" s="141">
        <v>505</v>
      </c>
      <c r="I22" s="141">
        <v>81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26</v>
      </c>
      <c r="F23" s="141">
        <v>5</v>
      </c>
      <c r="G23" s="141">
        <v>0</v>
      </c>
      <c r="H23" s="141">
        <v>25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1</v>
      </c>
      <c r="E25" s="141">
        <v>47</v>
      </c>
      <c r="F25" s="141">
        <v>13</v>
      </c>
      <c r="G25" s="141">
        <v>0</v>
      </c>
      <c r="H25" s="141">
        <v>47</v>
      </c>
      <c r="I25" s="141">
        <v>14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124</v>
      </c>
      <c r="F28" s="141">
        <v>29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3</v>
      </c>
      <c r="E29" s="141">
        <v>124</v>
      </c>
      <c r="F29" s="141">
        <v>33</v>
      </c>
      <c r="G29" s="141">
        <v>1</v>
      </c>
      <c r="H29" s="141">
        <v>121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778</v>
      </c>
      <c r="F30" s="141">
        <v>359</v>
      </c>
      <c r="G30" s="141">
        <v>0</v>
      </c>
      <c r="H30" s="141">
        <v>714</v>
      </c>
      <c r="I30" s="141">
        <v>423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0</v>
      </c>
      <c r="E31" s="141">
        <v>71</v>
      </c>
      <c r="F31" s="141">
        <v>22</v>
      </c>
      <c r="G31" s="141">
        <v>0</v>
      </c>
      <c r="H31" s="141">
        <v>67</v>
      </c>
      <c r="I31" s="141">
        <v>26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0</v>
      </c>
      <c r="E32" s="141">
        <v>66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0</v>
      </c>
      <c r="E33" s="11">
        <v>98</v>
      </c>
      <c r="F33" s="11">
        <v>50</v>
      </c>
      <c r="G33" s="11">
        <v>0</v>
      </c>
      <c r="H33" s="11">
        <v>92</v>
      </c>
      <c r="I33" s="142">
        <v>56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0</v>
      </c>
      <c r="E35" s="11">
        <v>154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297</v>
      </c>
      <c r="F37" s="11">
        <v>80</v>
      </c>
      <c r="G37" s="11">
        <v>0</v>
      </c>
      <c r="H37" s="11">
        <v>294</v>
      </c>
      <c r="I37" s="142">
        <v>83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45</v>
      </c>
      <c r="E42" s="11">
        <v>239</v>
      </c>
      <c r="F42" s="11">
        <v>69</v>
      </c>
      <c r="G42" s="11">
        <v>6</v>
      </c>
      <c r="H42" s="11">
        <v>278</v>
      </c>
      <c r="I42" s="142">
        <v>69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1</v>
      </c>
      <c r="E58" s="11">
        <v>0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26</v>
      </c>
      <c r="E77" s="11">
        <v>250</v>
      </c>
      <c r="F77" s="11">
        <v>62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85</v>
      </c>
      <c r="E80" s="11">
        <v>57</v>
      </c>
      <c r="F80" s="11">
        <v>22</v>
      </c>
      <c r="G80" s="11">
        <v>0</v>
      </c>
      <c r="H80" s="11">
        <v>139</v>
      </c>
      <c r="I80" s="142">
        <v>25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1</v>
      </c>
      <c r="E81" s="11">
        <v>8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109</v>
      </c>
      <c r="F84" s="11">
        <v>222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4</v>
      </c>
      <c r="E87" s="11">
        <v>157</v>
      </c>
      <c r="F87" s="11">
        <v>47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2</v>
      </c>
      <c r="E88" s="11">
        <v>14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13</v>
      </c>
      <c r="E94" s="11">
        <v>127</v>
      </c>
      <c r="F94" s="11">
        <v>51</v>
      </c>
      <c r="G94" s="11">
        <v>6</v>
      </c>
      <c r="H94" s="11">
        <v>132</v>
      </c>
      <c r="I94" s="142">
        <v>53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2</v>
      </c>
      <c r="E98" s="11">
        <v>6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6</v>
      </c>
      <c r="E104" s="142">
        <v>32</v>
      </c>
      <c r="F104" s="142">
        <v>6</v>
      </c>
      <c r="G104" s="142">
        <v>0</v>
      </c>
      <c r="H104" s="142">
        <v>33</v>
      </c>
      <c r="I104" s="142">
        <v>11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439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208</v>
      </c>
      <c r="E107" s="142">
        <f t="shared" si="3"/>
        <v>4312</v>
      </c>
      <c r="F107" s="142">
        <f t="shared" si="3"/>
        <v>1766</v>
      </c>
      <c r="G107" s="142">
        <f t="shared" si="3"/>
        <v>15</v>
      </c>
      <c r="H107" s="142">
        <f t="shared" si="3"/>
        <v>4349</v>
      </c>
      <c r="I107" s="142">
        <f t="shared" si="3"/>
        <v>1922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938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938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1819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939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0</v>
      </c>
      <c r="E16" s="141">
        <v>6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0</v>
      </c>
      <c r="E21" s="141">
        <v>43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4</v>
      </c>
      <c r="E22" s="141">
        <v>510</v>
      </c>
      <c r="F22" s="141">
        <v>74</v>
      </c>
      <c r="G22" s="141">
        <v>1</v>
      </c>
      <c r="H22" s="141">
        <v>503</v>
      </c>
      <c r="I22" s="141">
        <v>84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26</v>
      </c>
      <c r="F23" s="141">
        <v>5</v>
      </c>
      <c r="G23" s="141">
        <v>0</v>
      </c>
      <c r="H23" s="141">
        <v>25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0</v>
      </c>
      <c r="E25" s="141">
        <v>47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</v>
      </c>
      <c r="E28" s="141">
        <v>124</v>
      </c>
      <c r="F28" s="141">
        <v>29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3</v>
      </c>
      <c r="E29" s="141">
        <v>124</v>
      </c>
      <c r="F29" s="141">
        <v>33</v>
      </c>
      <c r="G29" s="141">
        <v>1</v>
      </c>
      <c r="H29" s="141">
        <v>121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0</v>
      </c>
      <c r="E30" s="141">
        <v>778</v>
      </c>
      <c r="F30" s="141">
        <v>359</v>
      </c>
      <c r="G30" s="141">
        <v>0</v>
      </c>
      <c r="H30" s="141">
        <v>714</v>
      </c>
      <c r="I30" s="141">
        <v>423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0</v>
      </c>
      <c r="E31" s="141">
        <v>71</v>
      </c>
      <c r="F31" s="141">
        <v>22</v>
      </c>
      <c r="G31" s="141">
        <v>0</v>
      </c>
      <c r="H31" s="141">
        <v>67</v>
      </c>
      <c r="I31" s="141">
        <v>26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0</v>
      </c>
      <c r="E32" s="141">
        <v>66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1</v>
      </c>
      <c r="E33" s="11">
        <v>97</v>
      </c>
      <c r="F33" s="11">
        <v>50</v>
      </c>
      <c r="G33" s="11">
        <v>0</v>
      </c>
      <c r="H33" s="11">
        <v>92</v>
      </c>
      <c r="I33" s="142">
        <v>56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0</v>
      </c>
      <c r="E34" s="11">
        <v>273</v>
      </c>
      <c r="F34" s="11">
        <v>62</v>
      </c>
      <c r="G34" s="11">
        <v>0</v>
      </c>
      <c r="H34" s="11">
        <v>266</v>
      </c>
      <c r="I34" s="142">
        <v>69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0</v>
      </c>
      <c r="E35" s="11">
        <v>154</v>
      </c>
      <c r="F35" s="11">
        <v>56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0</v>
      </c>
      <c r="E36" s="11">
        <v>29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0</v>
      </c>
      <c r="E37" s="11">
        <v>297</v>
      </c>
      <c r="F37" s="11">
        <v>80</v>
      </c>
      <c r="G37" s="11">
        <v>0</v>
      </c>
      <c r="H37" s="11">
        <v>294</v>
      </c>
      <c r="I37" s="142">
        <v>83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0</v>
      </c>
      <c r="E39" s="11">
        <v>28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0</v>
      </c>
      <c r="E40" s="11">
        <v>1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45</v>
      </c>
      <c r="E42" s="11">
        <v>239</v>
      </c>
      <c r="F42" s="11">
        <v>69</v>
      </c>
      <c r="G42" s="11">
        <v>6</v>
      </c>
      <c r="H42" s="11">
        <v>278</v>
      </c>
      <c r="I42" s="142">
        <v>69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1</v>
      </c>
      <c r="E58" s="11">
        <v>0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25</v>
      </c>
      <c r="E77" s="11">
        <v>251</v>
      </c>
      <c r="F77" s="11">
        <v>62</v>
      </c>
      <c r="G77" s="11">
        <v>0</v>
      </c>
      <c r="H77" s="11">
        <v>273</v>
      </c>
      <c r="I77" s="142">
        <v>65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85</v>
      </c>
      <c r="E80" s="11">
        <v>57</v>
      </c>
      <c r="F80" s="11">
        <v>22</v>
      </c>
      <c r="G80" s="11">
        <v>0</v>
      </c>
      <c r="H80" s="11">
        <v>139</v>
      </c>
      <c r="I80" s="142">
        <v>25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109</v>
      </c>
      <c r="F84" s="11">
        <v>222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5</v>
      </c>
      <c r="E87" s="11">
        <v>156</v>
      </c>
      <c r="F87" s="11">
        <v>47</v>
      </c>
      <c r="G87" s="11">
        <v>0</v>
      </c>
      <c r="H87" s="11">
        <v>158</v>
      </c>
      <c r="I87" s="142">
        <v>50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2</v>
      </c>
      <c r="E88" s="11">
        <v>14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1</v>
      </c>
      <c r="E89" s="11">
        <v>72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10</v>
      </c>
      <c r="E90" s="11">
        <v>37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13</v>
      </c>
      <c r="E94" s="11">
        <v>127</v>
      </c>
      <c r="F94" s="11">
        <v>51</v>
      </c>
      <c r="G94" s="11">
        <v>6</v>
      </c>
      <c r="H94" s="11">
        <v>132</v>
      </c>
      <c r="I94" s="142">
        <v>53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2</v>
      </c>
      <c r="E98" s="11">
        <v>6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7</v>
      </c>
      <c r="E104" s="142">
        <v>30</v>
      </c>
      <c r="F104" s="142">
        <v>7</v>
      </c>
      <c r="G104" s="142">
        <v>0</v>
      </c>
      <c r="H104" s="142">
        <v>33</v>
      </c>
      <c r="I104" s="142">
        <v>11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0</v>
      </c>
      <c r="E105" s="142">
        <v>6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1315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205</v>
      </c>
      <c r="E107" s="142">
        <f t="shared" si="3"/>
        <v>4312</v>
      </c>
      <c r="F107" s="142">
        <f t="shared" si="3"/>
        <v>1769</v>
      </c>
      <c r="G107" s="142">
        <f t="shared" si="3"/>
        <v>14</v>
      </c>
      <c r="H107" s="142">
        <f t="shared" si="3"/>
        <v>4346</v>
      </c>
      <c r="I107" s="142">
        <f t="shared" si="3"/>
        <v>1926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940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940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1820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1258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0</v>
      </c>
      <c r="E11" s="141">
        <v>23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3</v>
      </c>
      <c r="E15" s="141">
        <v>19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9</v>
      </c>
      <c r="E17" s="141">
        <v>68</v>
      </c>
      <c r="F17" s="141">
        <v>23</v>
      </c>
      <c r="G17" s="141">
        <v>0</v>
      </c>
      <c r="H17" s="141">
        <v>76</v>
      </c>
      <c r="I17" s="141">
        <v>24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1</v>
      </c>
      <c r="E20" s="141">
        <v>38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42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104</v>
      </c>
      <c r="E22" s="141">
        <v>413</v>
      </c>
      <c r="F22" s="141">
        <v>71</v>
      </c>
      <c r="G22" s="141">
        <v>18</v>
      </c>
      <c r="H22" s="141">
        <v>488</v>
      </c>
      <c r="I22" s="141">
        <v>82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11</v>
      </c>
      <c r="E23" s="141">
        <v>18</v>
      </c>
      <c r="F23" s="141">
        <v>2</v>
      </c>
      <c r="G23" s="141">
        <v>17</v>
      </c>
      <c r="H23" s="141">
        <v>11</v>
      </c>
      <c r="I23" s="141">
        <v>3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2</v>
      </c>
      <c r="E25" s="141">
        <v>45</v>
      </c>
      <c r="F25" s="141">
        <v>14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1</v>
      </c>
      <c r="E26" s="141">
        <v>2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0</v>
      </c>
      <c r="E27" s="141">
        <v>183</v>
      </c>
      <c r="F27" s="141">
        <v>142</v>
      </c>
      <c r="G27" s="141">
        <v>0</v>
      </c>
      <c r="H27" s="141">
        <v>180</v>
      </c>
      <c r="I27" s="141">
        <v>145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11</v>
      </c>
      <c r="E28" s="141">
        <v>114</v>
      </c>
      <c r="F28" s="141">
        <v>29</v>
      </c>
      <c r="G28" s="141">
        <v>4</v>
      </c>
      <c r="H28" s="141">
        <v>117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6</v>
      </c>
      <c r="E29" s="141">
        <v>121</v>
      </c>
      <c r="F29" s="141">
        <v>33</v>
      </c>
      <c r="G29" s="141">
        <v>1</v>
      </c>
      <c r="H29" s="141">
        <v>121</v>
      </c>
      <c r="I29" s="141">
        <v>38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16</v>
      </c>
      <c r="E30" s="141">
        <v>768</v>
      </c>
      <c r="F30" s="141">
        <v>353</v>
      </c>
      <c r="G30" s="141">
        <v>0</v>
      </c>
      <c r="H30" s="141">
        <v>717</v>
      </c>
      <c r="I30" s="141">
        <v>420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6</v>
      </c>
      <c r="E31" s="141">
        <v>66</v>
      </c>
      <c r="F31" s="141">
        <v>21</v>
      </c>
      <c r="G31" s="141">
        <v>0</v>
      </c>
      <c r="H31" s="141">
        <v>69</v>
      </c>
      <c r="I31" s="141">
        <v>24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4</v>
      </c>
      <c r="E32" s="141">
        <v>63</v>
      </c>
      <c r="F32" s="141">
        <v>38</v>
      </c>
      <c r="G32" s="141">
        <v>0</v>
      </c>
      <c r="H32" s="141">
        <v>67</v>
      </c>
      <c r="I32" s="141">
        <v>38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5</v>
      </c>
      <c r="E33" s="11">
        <v>95</v>
      </c>
      <c r="F33" s="11">
        <v>48</v>
      </c>
      <c r="G33" s="11">
        <v>0</v>
      </c>
      <c r="H33" s="11">
        <v>94</v>
      </c>
      <c r="I33" s="142">
        <v>54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9</v>
      </c>
      <c r="E34" s="11">
        <v>265</v>
      </c>
      <c r="F34" s="11">
        <v>61</v>
      </c>
      <c r="G34" s="11">
        <v>0</v>
      </c>
      <c r="H34" s="11">
        <v>267</v>
      </c>
      <c r="I34" s="142">
        <v>68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2</v>
      </c>
      <c r="E35" s="11">
        <v>153</v>
      </c>
      <c r="F35" s="11">
        <v>55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1</v>
      </c>
      <c r="E36" s="11">
        <v>28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24</v>
      </c>
      <c r="E37" s="11">
        <v>275</v>
      </c>
      <c r="F37" s="11">
        <v>78</v>
      </c>
      <c r="G37" s="11">
        <v>0</v>
      </c>
      <c r="H37" s="11">
        <v>295</v>
      </c>
      <c r="I37" s="142">
        <v>82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0</v>
      </c>
      <c r="E38" s="11">
        <v>59</v>
      </c>
      <c r="F38" s="11">
        <v>44</v>
      </c>
      <c r="G38" s="11">
        <v>0</v>
      </c>
      <c r="H38" s="11">
        <v>58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1</v>
      </c>
      <c r="E39" s="11">
        <v>27</v>
      </c>
      <c r="F39" s="11">
        <v>3</v>
      </c>
      <c r="G39" s="11">
        <v>0</v>
      </c>
      <c r="H39" s="11">
        <v>27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5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95</v>
      </c>
      <c r="E77" s="11">
        <v>187</v>
      </c>
      <c r="F77" s="11">
        <v>56</v>
      </c>
      <c r="G77" s="11">
        <v>0</v>
      </c>
      <c r="H77" s="11">
        <v>276</v>
      </c>
      <c r="I77" s="142">
        <v>62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101</v>
      </c>
      <c r="E80" s="11">
        <v>42</v>
      </c>
      <c r="F80" s="11">
        <v>21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0</v>
      </c>
      <c r="E81" s="11">
        <v>9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8</v>
      </c>
      <c r="E84" s="11">
        <v>103</v>
      </c>
      <c r="F84" s="11">
        <v>220</v>
      </c>
      <c r="G84" s="11">
        <v>0</v>
      </c>
      <c r="H84" s="11">
        <v>97</v>
      </c>
      <c r="I84" s="142">
        <v>234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73</v>
      </c>
      <c r="E87" s="11">
        <v>93</v>
      </c>
      <c r="F87" s="11">
        <v>42</v>
      </c>
      <c r="G87" s="11">
        <v>1</v>
      </c>
      <c r="H87" s="11">
        <v>159</v>
      </c>
      <c r="I87" s="142">
        <v>48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3</v>
      </c>
      <c r="E88" s="11">
        <v>13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5</v>
      </c>
      <c r="E89" s="11">
        <v>71</v>
      </c>
      <c r="F89" s="11">
        <v>47</v>
      </c>
      <c r="G89" s="11">
        <v>0</v>
      </c>
      <c r="H89" s="11">
        <v>71</v>
      </c>
      <c r="I89" s="142">
        <v>52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13</v>
      </c>
      <c r="E90" s="11">
        <v>36</v>
      </c>
      <c r="F90" s="11">
        <v>16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0</v>
      </c>
      <c r="E93" s="11">
        <v>7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15</v>
      </c>
      <c r="E94" s="11">
        <v>127</v>
      </c>
      <c r="F94" s="11">
        <v>49</v>
      </c>
      <c r="G94" s="11">
        <v>6</v>
      </c>
      <c r="H94" s="11">
        <v>134</v>
      </c>
      <c r="I94" s="142">
        <v>51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3</v>
      </c>
      <c r="E98" s="11">
        <v>5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 t="shared" si="2"/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 t="shared" si="2"/>
        <v>44</v>
      </c>
      <c r="D104" s="142">
        <v>9</v>
      </c>
      <c r="E104" s="142">
        <v>28</v>
      </c>
      <c r="F104" s="142">
        <v>7</v>
      </c>
      <c r="G104" s="142">
        <v>0</v>
      </c>
      <c r="H104" s="142">
        <v>34</v>
      </c>
      <c r="I104" s="142">
        <v>10</v>
      </c>
    </row>
    <row r="105" spans="1:9" ht="12.6" customHeight="1">
      <c r="A105" s="111" t="s">
        <v>494</v>
      </c>
      <c r="B105" s="112" t="s">
        <v>2180</v>
      </c>
      <c r="C105" s="141">
        <f t="shared" si="2"/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1315</v>
      </c>
      <c r="B106" s="4" t="s">
        <v>495</v>
      </c>
      <c r="C106" s="141">
        <f>SUM(D106:F106)</f>
        <v>14</v>
      </c>
      <c r="D106" s="142">
        <v>1</v>
      </c>
      <c r="E106" s="142">
        <v>7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602</v>
      </c>
      <c r="E107" s="142">
        <f t="shared" si="3"/>
        <v>3959</v>
      </c>
      <c r="F107" s="142">
        <f t="shared" si="3"/>
        <v>1725</v>
      </c>
      <c r="G107" s="142">
        <f t="shared" si="3"/>
        <v>53</v>
      </c>
      <c r="H107" s="142">
        <f t="shared" si="3"/>
        <v>4337</v>
      </c>
      <c r="I107" s="142">
        <f t="shared" si="3"/>
        <v>1896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1303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1303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1821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1304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1</v>
      </c>
      <c r="E11" s="141">
        <v>22</v>
      </c>
      <c r="F11" s="141">
        <v>7</v>
      </c>
      <c r="G11" s="141">
        <v>0</v>
      </c>
      <c r="H11" s="141">
        <v>23</v>
      </c>
      <c r="I11" s="141">
        <v>7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0</v>
      </c>
      <c r="E15" s="141">
        <v>22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0</v>
      </c>
      <c r="E17" s="141">
        <v>76</v>
      </c>
      <c r="F17" s="141">
        <v>24</v>
      </c>
      <c r="G17" s="141">
        <v>0</v>
      </c>
      <c r="H17" s="141">
        <v>75</v>
      </c>
      <c r="I17" s="141">
        <v>25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0</v>
      </c>
      <c r="E18" s="141">
        <v>6</v>
      </c>
      <c r="F18" s="141">
        <v>12</v>
      </c>
      <c r="G18" s="141">
        <v>0</v>
      </c>
      <c r="H18" s="141">
        <v>6</v>
      </c>
      <c r="I18" s="141">
        <v>12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0</v>
      </c>
      <c r="E19" s="141">
        <v>6</v>
      </c>
      <c r="F19" s="141">
        <v>2</v>
      </c>
      <c r="G19" s="141">
        <v>0</v>
      </c>
      <c r="H19" s="141">
        <v>6</v>
      </c>
      <c r="I19" s="141">
        <v>2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0</v>
      </c>
      <c r="E20" s="141">
        <v>39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1</v>
      </c>
      <c r="E21" s="141">
        <v>42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29</v>
      </c>
      <c r="E22" s="141">
        <v>487</v>
      </c>
      <c r="F22" s="141">
        <v>72</v>
      </c>
      <c r="G22" s="141">
        <v>5</v>
      </c>
      <c r="H22" s="141">
        <v>500</v>
      </c>
      <c r="I22" s="141">
        <v>83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0</v>
      </c>
      <c r="E23" s="141">
        <v>26</v>
      </c>
      <c r="F23" s="141">
        <v>5</v>
      </c>
      <c r="G23" s="141">
        <v>0</v>
      </c>
      <c r="H23" s="141">
        <v>25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0</v>
      </c>
      <c r="E24" s="141">
        <v>28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3</v>
      </c>
      <c r="E25" s="141">
        <v>45</v>
      </c>
      <c r="F25" s="141">
        <v>13</v>
      </c>
      <c r="G25" s="141">
        <v>0</v>
      </c>
      <c r="H25" s="141">
        <v>47</v>
      </c>
      <c r="I25" s="141">
        <v>14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12</v>
      </c>
      <c r="E27" s="141">
        <v>172</v>
      </c>
      <c r="F27" s="141">
        <v>141</v>
      </c>
      <c r="G27" s="141">
        <v>2</v>
      </c>
      <c r="H27" s="141">
        <v>177</v>
      </c>
      <c r="I27" s="141">
        <v>146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3</v>
      </c>
      <c r="E28" s="141">
        <v>122</v>
      </c>
      <c r="F28" s="141">
        <v>29</v>
      </c>
      <c r="G28" s="141">
        <v>0</v>
      </c>
      <c r="H28" s="141">
        <v>121</v>
      </c>
      <c r="I28" s="141">
        <v>33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24</v>
      </c>
      <c r="E29" s="141">
        <v>106</v>
      </c>
      <c r="F29" s="141">
        <v>30</v>
      </c>
      <c r="G29" s="141">
        <v>10</v>
      </c>
      <c r="H29" s="141">
        <v>115</v>
      </c>
      <c r="I29" s="141">
        <v>35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9</v>
      </c>
      <c r="E30" s="141">
        <v>768</v>
      </c>
      <c r="F30" s="141">
        <v>360</v>
      </c>
      <c r="G30" s="141">
        <v>0</v>
      </c>
      <c r="H30" s="141">
        <v>712</v>
      </c>
      <c r="I30" s="141">
        <v>425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3</v>
      </c>
      <c r="E31" s="141">
        <v>69</v>
      </c>
      <c r="F31" s="141">
        <v>21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0</v>
      </c>
      <c r="E32" s="141">
        <v>66</v>
      </c>
      <c r="F32" s="141">
        <v>39</v>
      </c>
      <c r="G32" s="141">
        <v>0</v>
      </c>
      <c r="H32" s="141">
        <v>66</v>
      </c>
      <c r="I32" s="141">
        <v>39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4</v>
      </c>
      <c r="E33" s="11">
        <v>94</v>
      </c>
      <c r="F33" s="11">
        <v>50</v>
      </c>
      <c r="G33" s="11">
        <v>0</v>
      </c>
      <c r="H33" s="11">
        <v>92</v>
      </c>
      <c r="I33" s="142">
        <v>56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13</v>
      </c>
      <c r="E34" s="11">
        <v>263</v>
      </c>
      <c r="F34" s="11">
        <v>59</v>
      </c>
      <c r="G34" s="11">
        <v>1</v>
      </c>
      <c r="H34" s="11">
        <v>267</v>
      </c>
      <c r="I34" s="142">
        <v>67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8</v>
      </c>
      <c r="E35" s="11">
        <v>147</v>
      </c>
      <c r="F35" s="11">
        <v>55</v>
      </c>
      <c r="G35" s="11">
        <v>0</v>
      </c>
      <c r="H35" s="11">
        <v>153</v>
      </c>
      <c r="I35" s="142">
        <v>57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2</v>
      </c>
      <c r="E36" s="11">
        <v>27</v>
      </c>
      <c r="F36" s="11">
        <v>7</v>
      </c>
      <c r="G36" s="11">
        <v>0</v>
      </c>
      <c r="H36" s="11">
        <v>29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3</v>
      </c>
      <c r="E37" s="11">
        <v>296</v>
      </c>
      <c r="F37" s="11">
        <v>78</v>
      </c>
      <c r="G37" s="11">
        <v>1</v>
      </c>
      <c r="H37" s="11">
        <v>295</v>
      </c>
      <c r="I37" s="142">
        <v>81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2</v>
      </c>
      <c r="E38" s="11">
        <v>57</v>
      </c>
      <c r="F38" s="11">
        <v>44</v>
      </c>
      <c r="G38" s="11">
        <v>1</v>
      </c>
      <c r="H38" s="11">
        <v>57</v>
      </c>
      <c r="I38" s="142">
        <v>45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3</v>
      </c>
      <c r="E39" s="11">
        <v>26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56</v>
      </c>
      <c r="E42" s="11">
        <v>230</v>
      </c>
      <c r="F42" s="11">
        <v>67</v>
      </c>
      <c r="G42" s="11">
        <v>6</v>
      </c>
      <c r="H42" s="11">
        <v>279</v>
      </c>
      <c r="I42" s="142">
        <v>68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0</v>
      </c>
      <c r="E60" s="11">
        <v>3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66</v>
      </c>
      <c r="E77" s="11">
        <v>215</v>
      </c>
      <c r="F77" s="11">
        <v>57</v>
      </c>
      <c r="G77" s="11">
        <v>0</v>
      </c>
      <c r="H77" s="11">
        <v>276</v>
      </c>
      <c r="I77" s="142">
        <v>62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103</v>
      </c>
      <c r="E80" s="11">
        <v>41</v>
      </c>
      <c r="F80" s="11">
        <v>20</v>
      </c>
      <c r="G80" s="11">
        <v>0</v>
      </c>
      <c r="H80" s="11">
        <v>141</v>
      </c>
      <c r="I80" s="142">
        <v>23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1</v>
      </c>
      <c r="E81" s="11">
        <v>8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0</v>
      </c>
      <c r="E84" s="11">
        <v>109</v>
      </c>
      <c r="F84" s="11">
        <v>222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20</v>
      </c>
      <c r="E87" s="11">
        <v>143</v>
      </c>
      <c r="F87" s="11">
        <v>45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2</v>
      </c>
      <c r="E89" s="11">
        <v>72</v>
      </c>
      <c r="F89" s="11">
        <v>49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17</v>
      </c>
      <c r="E90" s="11">
        <v>30</v>
      </c>
      <c r="F90" s="11">
        <v>18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2</v>
      </c>
      <c r="E93" s="11">
        <v>5</v>
      </c>
      <c r="F93" s="11">
        <v>7</v>
      </c>
      <c r="G93" s="11">
        <v>0</v>
      </c>
      <c r="H93" s="11">
        <v>7</v>
      </c>
      <c r="I93" s="142">
        <v>7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17</v>
      </c>
      <c r="E94" s="11">
        <v>123</v>
      </c>
      <c r="F94" s="11">
        <v>51</v>
      </c>
      <c r="G94" s="11">
        <v>6</v>
      </c>
      <c r="H94" s="11">
        <v>132</v>
      </c>
      <c r="I94" s="142">
        <v>53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3</v>
      </c>
      <c r="E98" s="11">
        <v>5</v>
      </c>
      <c r="F98" s="11">
        <v>3</v>
      </c>
      <c r="G98" s="11">
        <v>0</v>
      </c>
      <c r="H98" s="11">
        <v>8</v>
      </c>
      <c r="I98" s="142">
        <v>3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0</v>
      </c>
      <c r="E99" s="11">
        <v>2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2</v>
      </c>
      <c r="E101" s="11">
        <v>12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1</v>
      </c>
      <c r="E103" s="142">
        <v>3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9</v>
      </c>
      <c r="E104" s="142">
        <v>28</v>
      </c>
      <c r="F104" s="142">
        <v>7</v>
      </c>
      <c r="G104" s="142">
        <v>0</v>
      </c>
      <c r="H104" s="142">
        <v>33</v>
      </c>
      <c r="I104" s="142">
        <v>11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1</v>
      </c>
      <c r="E105" s="142">
        <v>5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1315</v>
      </c>
      <c r="B106" s="4" t="s">
        <v>495</v>
      </c>
      <c r="C106" s="141">
        <f>SUM(D106:F106)</f>
        <v>14</v>
      </c>
      <c r="D106" s="142">
        <v>0</v>
      </c>
      <c r="E106" s="142">
        <v>8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423</v>
      </c>
      <c r="E107" s="142">
        <f t="shared" si="3"/>
        <v>4119</v>
      </c>
      <c r="F107" s="142">
        <f t="shared" si="3"/>
        <v>1744</v>
      </c>
      <c r="G107" s="142">
        <f t="shared" si="3"/>
        <v>32</v>
      </c>
      <c r="H107" s="142">
        <f t="shared" si="3"/>
        <v>4342</v>
      </c>
      <c r="I107" s="142">
        <f t="shared" si="3"/>
        <v>1912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1305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1305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1822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1306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1</v>
      </c>
      <c r="E8" s="141">
        <v>0</v>
      </c>
      <c r="F8" s="141">
        <v>1</v>
      </c>
      <c r="G8" s="141">
        <v>0</v>
      </c>
      <c r="H8" s="141">
        <v>1</v>
      </c>
      <c r="I8" s="141">
        <v>1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4</v>
      </c>
      <c r="E11" s="141">
        <v>19</v>
      </c>
      <c r="F11" s="141">
        <v>7</v>
      </c>
      <c r="G11" s="141">
        <v>1</v>
      </c>
      <c r="H11" s="141">
        <v>23</v>
      </c>
      <c r="I11" s="141">
        <v>6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0</v>
      </c>
      <c r="E12" s="141">
        <v>3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6</v>
      </c>
      <c r="E15" s="141">
        <v>16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2</v>
      </c>
      <c r="E16" s="141">
        <v>4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7</v>
      </c>
      <c r="E17" s="141">
        <v>68</v>
      </c>
      <c r="F17" s="141">
        <v>25</v>
      </c>
      <c r="G17" s="141">
        <v>0</v>
      </c>
      <c r="H17" s="141">
        <v>74</v>
      </c>
      <c r="I17" s="141">
        <v>26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1</v>
      </c>
      <c r="E18" s="141">
        <v>6</v>
      </c>
      <c r="F18" s="141">
        <v>11</v>
      </c>
      <c r="G18" s="141">
        <v>1</v>
      </c>
      <c r="H18" s="141">
        <v>6</v>
      </c>
      <c r="I18" s="141">
        <v>11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1</v>
      </c>
      <c r="E19" s="141">
        <v>6</v>
      </c>
      <c r="F19" s="141">
        <v>1</v>
      </c>
      <c r="G19" s="141">
        <v>0</v>
      </c>
      <c r="H19" s="141">
        <v>7</v>
      </c>
      <c r="I19" s="141">
        <v>1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5</v>
      </c>
      <c r="E20" s="141">
        <v>35</v>
      </c>
      <c r="F20" s="141">
        <v>9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4</v>
      </c>
      <c r="E21" s="141">
        <v>39</v>
      </c>
      <c r="F21" s="141">
        <v>14</v>
      </c>
      <c r="G21" s="141">
        <v>0</v>
      </c>
      <c r="H21" s="141">
        <v>40</v>
      </c>
      <c r="I21" s="141">
        <v>17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208</v>
      </c>
      <c r="E22" s="141">
        <v>325</v>
      </c>
      <c r="F22" s="141">
        <v>55</v>
      </c>
      <c r="G22" s="141">
        <v>56</v>
      </c>
      <c r="H22" s="141">
        <v>462</v>
      </c>
      <c r="I22" s="141">
        <v>70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5</v>
      </c>
      <c r="E23" s="141">
        <v>21</v>
      </c>
      <c r="F23" s="141">
        <v>5</v>
      </c>
      <c r="G23" s="141">
        <v>3</v>
      </c>
      <c r="H23" s="141">
        <v>22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11</v>
      </c>
      <c r="E24" s="141">
        <v>18</v>
      </c>
      <c r="F24" s="141">
        <v>12</v>
      </c>
      <c r="G24" s="141">
        <v>0</v>
      </c>
      <c r="H24" s="141">
        <v>29</v>
      </c>
      <c r="I24" s="141">
        <v>12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6</v>
      </c>
      <c r="E25" s="141">
        <v>42</v>
      </c>
      <c r="F25" s="141">
        <v>13</v>
      </c>
      <c r="G25" s="141">
        <v>0</v>
      </c>
      <c r="H25" s="141">
        <v>46</v>
      </c>
      <c r="I25" s="141">
        <v>15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64</v>
      </c>
      <c r="E27" s="141">
        <v>131</v>
      </c>
      <c r="F27" s="141">
        <v>130</v>
      </c>
      <c r="G27" s="141">
        <v>5</v>
      </c>
      <c r="H27" s="141">
        <v>183</v>
      </c>
      <c r="I27" s="141">
        <v>137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48</v>
      </c>
      <c r="E28" s="141">
        <v>81</v>
      </c>
      <c r="F28" s="141">
        <v>25</v>
      </c>
      <c r="G28" s="141">
        <v>2</v>
      </c>
      <c r="H28" s="141">
        <v>123</v>
      </c>
      <c r="I28" s="141">
        <v>29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48</v>
      </c>
      <c r="E29" s="141">
        <v>84</v>
      </c>
      <c r="F29" s="141">
        <v>28</v>
      </c>
      <c r="G29" s="141">
        <v>2</v>
      </c>
      <c r="H29" s="141">
        <v>126</v>
      </c>
      <c r="I29" s="141">
        <v>32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315</v>
      </c>
      <c r="E30" s="141">
        <v>518</v>
      </c>
      <c r="F30" s="141">
        <v>304</v>
      </c>
      <c r="G30" s="141">
        <v>5</v>
      </c>
      <c r="H30" s="141">
        <v>742</v>
      </c>
      <c r="I30" s="141">
        <v>390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21</v>
      </c>
      <c r="E31" s="141">
        <v>52</v>
      </c>
      <c r="F31" s="141">
        <v>20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15</v>
      </c>
      <c r="E32" s="141">
        <v>53</v>
      </c>
      <c r="F32" s="141">
        <v>37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24</v>
      </c>
      <c r="E33" s="11">
        <v>80</v>
      </c>
      <c r="F33" s="11">
        <v>44</v>
      </c>
      <c r="G33" s="11">
        <v>5</v>
      </c>
      <c r="H33" s="11">
        <v>92</v>
      </c>
      <c r="I33" s="142">
        <v>51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177</v>
      </c>
      <c r="E34" s="11">
        <v>120</v>
      </c>
      <c r="F34" s="11">
        <v>38</v>
      </c>
      <c r="G34" s="11">
        <v>5</v>
      </c>
      <c r="H34" s="11">
        <v>271</v>
      </c>
      <c r="I34" s="142">
        <v>59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60</v>
      </c>
      <c r="E35" s="11">
        <v>104</v>
      </c>
      <c r="F35" s="11">
        <v>46</v>
      </c>
      <c r="G35" s="11">
        <v>5</v>
      </c>
      <c r="H35" s="11">
        <v>151</v>
      </c>
      <c r="I35" s="142">
        <v>54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9</v>
      </c>
      <c r="E36" s="11">
        <v>20</v>
      </c>
      <c r="F36" s="11">
        <v>7</v>
      </c>
      <c r="G36" s="11">
        <v>1</v>
      </c>
      <c r="H36" s="11">
        <v>28</v>
      </c>
      <c r="I36" s="142">
        <v>7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101</v>
      </c>
      <c r="E37" s="11">
        <v>201</v>
      </c>
      <c r="F37" s="11">
        <v>75</v>
      </c>
      <c r="G37" s="11">
        <v>3</v>
      </c>
      <c r="H37" s="11">
        <v>295</v>
      </c>
      <c r="I37" s="142">
        <v>79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20</v>
      </c>
      <c r="E38" s="11">
        <v>46</v>
      </c>
      <c r="F38" s="11">
        <v>37</v>
      </c>
      <c r="G38" s="11">
        <v>1</v>
      </c>
      <c r="H38" s="11">
        <v>63</v>
      </c>
      <c r="I38" s="142">
        <v>39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7</v>
      </c>
      <c r="E39" s="11">
        <v>22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62</v>
      </c>
      <c r="E42" s="11">
        <v>234</v>
      </c>
      <c r="F42" s="11">
        <v>57</v>
      </c>
      <c r="G42" s="11">
        <v>6</v>
      </c>
      <c r="H42" s="11">
        <v>284</v>
      </c>
      <c r="I42" s="142">
        <v>63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1</v>
      </c>
      <c r="E47" s="11">
        <v>0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0</v>
      </c>
      <c r="E58" s="11">
        <v>1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133</v>
      </c>
      <c r="E77" s="11">
        <v>154</v>
      </c>
      <c r="F77" s="11">
        <v>51</v>
      </c>
      <c r="G77" s="11">
        <v>0</v>
      </c>
      <c r="H77" s="11">
        <v>279</v>
      </c>
      <c r="I77" s="142">
        <v>59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112</v>
      </c>
      <c r="E80" s="11">
        <v>32</v>
      </c>
      <c r="F80" s="11">
        <v>20</v>
      </c>
      <c r="G80" s="11">
        <v>0</v>
      </c>
      <c r="H80" s="11">
        <v>142</v>
      </c>
      <c r="I80" s="142">
        <v>22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2</v>
      </c>
      <c r="E81" s="11">
        <v>8</v>
      </c>
      <c r="F81" s="11">
        <v>13</v>
      </c>
      <c r="G81" s="11">
        <v>0</v>
      </c>
      <c r="H81" s="11">
        <v>10</v>
      </c>
      <c r="I81" s="142">
        <v>13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1</v>
      </c>
      <c r="E84" s="11">
        <v>108</v>
      </c>
      <c r="F84" s="11">
        <v>222</v>
      </c>
      <c r="G84" s="11">
        <v>0</v>
      </c>
      <c r="H84" s="11">
        <v>96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41</v>
      </c>
      <c r="E87" s="11">
        <v>122</v>
      </c>
      <c r="F87" s="11">
        <v>45</v>
      </c>
      <c r="G87" s="11">
        <v>0</v>
      </c>
      <c r="H87" s="11">
        <v>159</v>
      </c>
      <c r="I87" s="142">
        <v>49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1</v>
      </c>
      <c r="E88" s="11">
        <v>14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6</v>
      </c>
      <c r="E89" s="11">
        <v>68</v>
      </c>
      <c r="F89" s="11">
        <v>49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14</v>
      </c>
      <c r="E90" s="11">
        <v>35</v>
      </c>
      <c r="F90" s="11">
        <v>16</v>
      </c>
      <c r="G90" s="11">
        <v>0</v>
      </c>
      <c r="H90" s="11">
        <v>45</v>
      </c>
      <c r="I90" s="142">
        <v>20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5</v>
      </c>
      <c r="E93" s="11">
        <v>3</v>
      </c>
      <c r="F93" s="11">
        <v>6</v>
      </c>
      <c r="G93" s="11">
        <v>1</v>
      </c>
      <c r="H93" s="11">
        <v>7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19</v>
      </c>
      <c r="E94" s="11">
        <v>122</v>
      </c>
      <c r="F94" s="11">
        <v>50</v>
      </c>
      <c r="G94" s="11">
        <v>6</v>
      </c>
      <c r="H94" s="11">
        <v>133</v>
      </c>
      <c r="I94" s="142">
        <v>52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3</v>
      </c>
      <c r="E98" s="11">
        <v>5</v>
      </c>
      <c r="F98" s="11">
        <v>3</v>
      </c>
      <c r="G98" s="11">
        <v>1</v>
      </c>
      <c r="H98" s="11">
        <v>8</v>
      </c>
      <c r="I98" s="142">
        <v>2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1</v>
      </c>
      <c r="E99" s="11">
        <v>1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0</v>
      </c>
      <c r="E101" s="11">
        <v>14</v>
      </c>
      <c r="F101" s="11">
        <v>6</v>
      </c>
      <c r="G101" s="11">
        <v>0</v>
      </c>
      <c r="H101" s="11">
        <v>14</v>
      </c>
      <c r="I101" s="142">
        <v>6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15</v>
      </c>
      <c r="E104" s="142">
        <v>21</v>
      </c>
      <c r="F104" s="142">
        <v>8</v>
      </c>
      <c r="G104" s="142">
        <v>0</v>
      </c>
      <c r="H104" s="142">
        <v>33</v>
      </c>
      <c r="I104" s="142">
        <v>11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2</v>
      </c>
      <c r="E105" s="142">
        <v>4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1315</v>
      </c>
      <c r="B106" s="4" t="s">
        <v>495</v>
      </c>
      <c r="C106" s="141">
        <f>SUM(D106:F106)</f>
        <v>14</v>
      </c>
      <c r="D106" s="142">
        <v>1</v>
      </c>
      <c r="E106" s="142">
        <v>7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1593</v>
      </c>
      <c r="E107" s="142">
        <f t="shared" si="3"/>
        <v>3112</v>
      </c>
      <c r="F107" s="142">
        <f t="shared" si="3"/>
        <v>1581</v>
      </c>
      <c r="G107" s="142">
        <f t="shared" si="3"/>
        <v>109</v>
      </c>
      <c r="H107" s="142">
        <f t="shared" si="3"/>
        <v>4373</v>
      </c>
      <c r="I107" s="142">
        <f t="shared" si="3"/>
        <v>1804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2706</v>
      </c>
      <c r="B1" s="2"/>
      <c r="C1" s="62"/>
      <c r="D1" s="3"/>
      <c r="E1" s="3"/>
      <c r="F1" s="3"/>
      <c r="G1" s="3"/>
      <c r="H1" s="3"/>
      <c r="I1" s="3"/>
    </row>
    <row r="2" spans="1:9" hidden="1">
      <c r="A2" s="51" t="s">
        <v>2706</v>
      </c>
      <c r="B2" s="2"/>
      <c r="C2" s="62"/>
      <c r="D2" s="3"/>
      <c r="E2" s="3"/>
      <c r="F2" s="3"/>
      <c r="G2" s="3"/>
      <c r="H2" s="3"/>
      <c r="I2" s="3"/>
    </row>
    <row r="3" spans="1:9">
      <c r="A3" s="51" t="s">
        <v>1823</v>
      </c>
      <c r="B3" s="2"/>
      <c r="C3" s="62"/>
      <c r="D3" s="3"/>
      <c r="E3" s="3"/>
      <c r="F3" s="3"/>
      <c r="G3" s="3"/>
      <c r="H3" s="3"/>
      <c r="I3" s="3"/>
    </row>
    <row r="4" spans="1:9">
      <c r="A4" s="51"/>
      <c r="B4" s="2"/>
      <c r="C4" s="62"/>
      <c r="E4" s="3"/>
      <c r="F4" s="3"/>
      <c r="G4" s="3"/>
      <c r="H4" s="63"/>
      <c r="I4" s="45" t="s">
        <v>2707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0</v>
      </c>
      <c r="F7" s="141">
        <v>8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0</v>
      </c>
      <c r="E8" s="141">
        <v>0</v>
      </c>
      <c r="F8" s="141">
        <v>2</v>
      </c>
      <c r="G8" s="141">
        <v>0</v>
      </c>
      <c r="H8" s="141">
        <v>0</v>
      </c>
      <c r="I8" s="141">
        <v>2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2</v>
      </c>
      <c r="E11" s="141">
        <v>22</v>
      </c>
      <c r="F11" s="141">
        <v>6</v>
      </c>
      <c r="G11" s="141">
        <v>1</v>
      </c>
      <c r="H11" s="141">
        <v>24</v>
      </c>
      <c r="I11" s="141">
        <v>5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1</v>
      </c>
      <c r="E12" s="141">
        <v>2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0</v>
      </c>
      <c r="E13" s="141">
        <v>2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2</v>
      </c>
      <c r="E14" s="141">
        <v>0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5</v>
      </c>
      <c r="E15" s="141">
        <v>17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1</v>
      </c>
      <c r="E16" s="141">
        <v>5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11</v>
      </c>
      <c r="E17" s="141">
        <v>64</v>
      </c>
      <c r="F17" s="141">
        <v>25</v>
      </c>
      <c r="G17" s="141">
        <v>0</v>
      </c>
      <c r="H17" s="141">
        <v>74</v>
      </c>
      <c r="I17" s="141">
        <v>26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1</v>
      </c>
      <c r="E18" s="141">
        <v>6</v>
      </c>
      <c r="F18" s="141">
        <v>11</v>
      </c>
      <c r="G18" s="141">
        <v>1</v>
      </c>
      <c r="H18" s="141">
        <v>6</v>
      </c>
      <c r="I18" s="141">
        <v>11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2</v>
      </c>
      <c r="E19" s="141">
        <v>6</v>
      </c>
      <c r="F19" s="141">
        <v>0</v>
      </c>
      <c r="G19" s="141">
        <v>0</v>
      </c>
      <c r="H19" s="141">
        <v>8</v>
      </c>
      <c r="I19" s="141">
        <v>0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4</v>
      </c>
      <c r="E20" s="141">
        <v>35</v>
      </c>
      <c r="F20" s="141">
        <v>10</v>
      </c>
      <c r="G20" s="141">
        <v>0</v>
      </c>
      <c r="H20" s="141">
        <v>39</v>
      </c>
      <c r="I20" s="141">
        <v>10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3</v>
      </c>
      <c r="E21" s="141">
        <v>40</v>
      </c>
      <c r="F21" s="141">
        <v>14</v>
      </c>
      <c r="G21" s="141">
        <v>1</v>
      </c>
      <c r="H21" s="141">
        <v>40</v>
      </c>
      <c r="I21" s="141">
        <v>16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210</v>
      </c>
      <c r="E22" s="141">
        <v>318</v>
      </c>
      <c r="F22" s="141">
        <v>60</v>
      </c>
      <c r="G22" s="141">
        <v>67</v>
      </c>
      <c r="H22" s="141">
        <v>446</v>
      </c>
      <c r="I22" s="141">
        <v>75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4</v>
      </c>
      <c r="E23" s="141">
        <v>22</v>
      </c>
      <c r="F23" s="141">
        <v>5</v>
      </c>
      <c r="G23" s="141">
        <v>0</v>
      </c>
      <c r="H23" s="141">
        <v>25</v>
      </c>
      <c r="I23" s="141">
        <v>6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7</v>
      </c>
      <c r="E24" s="141">
        <v>21</v>
      </c>
      <c r="F24" s="141">
        <v>13</v>
      </c>
      <c r="G24" s="141">
        <v>0</v>
      </c>
      <c r="H24" s="141">
        <v>28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16</v>
      </c>
      <c r="E25" s="141">
        <v>32</v>
      </c>
      <c r="F25" s="141">
        <v>13</v>
      </c>
      <c r="G25" s="141">
        <v>1</v>
      </c>
      <c r="H25" s="141">
        <v>47</v>
      </c>
      <c r="I25" s="141">
        <v>13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69</v>
      </c>
      <c r="E27" s="141">
        <v>127</v>
      </c>
      <c r="F27" s="141">
        <v>129</v>
      </c>
      <c r="G27" s="141">
        <v>4</v>
      </c>
      <c r="H27" s="141">
        <v>185</v>
      </c>
      <c r="I27" s="141">
        <v>136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72</v>
      </c>
      <c r="E28" s="141">
        <v>62</v>
      </c>
      <c r="F28" s="141">
        <v>20</v>
      </c>
      <c r="G28" s="141">
        <v>1</v>
      </c>
      <c r="H28" s="141">
        <v>126</v>
      </c>
      <c r="I28" s="141">
        <v>27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73</v>
      </c>
      <c r="E29" s="141">
        <v>63</v>
      </c>
      <c r="F29" s="141">
        <v>24</v>
      </c>
      <c r="G29" s="141">
        <v>4</v>
      </c>
      <c r="H29" s="141">
        <v>128</v>
      </c>
      <c r="I29" s="141">
        <v>28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366</v>
      </c>
      <c r="E30" s="141">
        <v>476</v>
      </c>
      <c r="F30" s="141">
        <v>295</v>
      </c>
      <c r="G30" s="141">
        <v>5</v>
      </c>
      <c r="H30" s="141">
        <v>748</v>
      </c>
      <c r="I30" s="141">
        <v>384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25</v>
      </c>
      <c r="E31" s="141">
        <v>48</v>
      </c>
      <c r="F31" s="141">
        <v>20</v>
      </c>
      <c r="G31" s="141">
        <v>0</v>
      </c>
      <c r="H31" s="141">
        <v>68</v>
      </c>
      <c r="I31" s="141">
        <v>25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29</v>
      </c>
      <c r="E32" s="141">
        <v>45</v>
      </c>
      <c r="F32" s="141">
        <v>31</v>
      </c>
      <c r="G32" s="141">
        <v>0</v>
      </c>
      <c r="H32" s="141">
        <v>73</v>
      </c>
      <c r="I32" s="141">
        <v>32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31</v>
      </c>
      <c r="E33" s="11">
        <v>73</v>
      </c>
      <c r="F33" s="11">
        <v>44</v>
      </c>
      <c r="G33" s="11">
        <v>3</v>
      </c>
      <c r="H33" s="11">
        <v>94</v>
      </c>
      <c r="I33" s="142">
        <v>51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188</v>
      </c>
      <c r="E34" s="11">
        <v>111</v>
      </c>
      <c r="F34" s="11">
        <v>36</v>
      </c>
      <c r="G34" s="11">
        <v>2</v>
      </c>
      <c r="H34" s="11">
        <v>277</v>
      </c>
      <c r="I34" s="142">
        <v>56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91</v>
      </c>
      <c r="E35" s="11">
        <v>81</v>
      </c>
      <c r="F35" s="11">
        <v>38</v>
      </c>
      <c r="G35" s="11">
        <v>2</v>
      </c>
      <c r="H35" s="11">
        <v>159</v>
      </c>
      <c r="I35" s="142">
        <v>49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12</v>
      </c>
      <c r="E36" s="11">
        <v>17</v>
      </c>
      <c r="F36" s="11">
        <v>7</v>
      </c>
      <c r="G36" s="11">
        <v>1</v>
      </c>
      <c r="H36" s="11">
        <v>27</v>
      </c>
      <c r="I36" s="142">
        <v>8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142</v>
      </c>
      <c r="E37" s="11">
        <v>167</v>
      </c>
      <c r="F37" s="11">
        <v>68</v>
      </c>
      <c r="G37" s="11">
        <v>6</v>
      </c>
      <c r="H37" s="11">
        <v>294</v>
      </c>
      <c r="I37" s="142">
        <v>77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34</v>
      </c>
      <c r="E38" s="11">
        <v>39</v>
      </c>
      <c r="F38" s="11">
        <v>30</v>
      </c>
      <c r="G38" s="11">
        <v>2</v>
      </c>
      <c r="H38" s="11">
        <v>65</v>
      </c>
      <c r="I38" s="142">
        <v>36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5</v>
      </c>
      <c r="E39" s="11">
        <v>24</v>
      </c>
      <c r="F39" s="11">
        <v>2</v>
      </c>
      <c r="G39" s="11">
        <v>0</v>
      </c>
      <c r="H39" s="11">
        <v>28</v>
      </c>
      <c r="I39" s="142">
        <v>3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61</v>
      </c>
      <c r="E42" s="11">
        <v>231</v>
      </c>
      <c r="F42" s="11">
        <v>61</v>
      </c>
      <c r="G42" s="11">
        <v>7</v>
      </c>
      <c r="H42" s="11">
        <v>281</v>
      </c>
      <c r="I42" s="142">
        <v>65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1</v>
      </c>
      <c r="E58" s="11">
        <v>0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117</v>
      </c>
      <c r="E77" s="11">
        <v>166</v>
      </c>
      <c r="F77" s="11">
        <v>55</v>
      </c>
      <c r="G77" s="11">
        <v>0</v>
      </c>
      <c r="H77" s="11">
        <v>276</v>
      </c>
      <c r="I77" s="142">
        <v>62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0</v>
      </c>
      <c r="E78" s="11">
        <v>5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112</v>
      </c>
      <c r="E80" s="11">
        <v>33</v>
      </c>
      <c r="F80" s="11">
        <v>19</v>
      </c>
      <c r="G80" s="11">
        <v>0</v>
      </c>
      <c r="H80" s="11">
        <v>141</v>
      </c>
      <c r="I80" s="142">
        <v>23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1</v>
      </c>
      <c r="E81" s="11">
        <v>8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6</v>
      </c>
      <c r="E84" s="11">
        <v>104</v>
      </c>
      <c r="F84" s="11">
        <v>221</v>
      </c>
      <c r="G84" s="11">
        <v>1</v>
      </c>
      <c r="H84" s="11">
        <v>95</v>
      </c>
      <c r="I84" s="142">
        <v>235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45</v>
      </c>
      <c r="E87" s="11">
        <v>119</v>
      </c>
      <c r="F87" s="11">
        <v>44</v>
      </c>
      <c r="G87" s="11">
        <v>1</v>
      </c>
      <c r="H87" s="11">
        <v>159</v>
      </c>
      <c r="I87" s="142">
        <v>48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4</v>
      </c>
      <c r="E88" s="11">
        <v>12</v>
      </c>
      <c r="F88" s="11">
        <v>6</v>
      </c>
      <c r="G88" s="11">
        <v>0</v>
      </c>
      <c r="H88" s="11">
        <v>14</v>
      </c>
      <c r="I88" s="142">
        <v>8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4</v>
      </c>
      <c r="E89" s="11">
        <v>69</v>
      </c>
      <c r="F89" s="11">
        <v>50</v>
      </c>
      <c r="G89" s="11">
        <v>0</v>
      </c>
      <c r="H89" s="11">
        <v>70</v>
      </c>
      <c r="I89" s="142">
        <v>53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17</v>
      </c>
      <c r="E90" s="11">
        <v>31</v>
      </c>
      <c r="F90" s="11">
        <v>17</v>
      </c>
      <c r="G90" s="11">
        <v>0</v>
      </c>
      <c r="H90" s="11">
        <v>44</v>
      </c>
      <c r="I90" s="142">
        <v>21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6</v>
      </c>
      <c r="E93" s="11">
        <v>2</v>
      </c>
      <c r="F93" s="11">
        <v>6</v>
      </c>
      <c r="G93" s="11">
        <v>1</v>
      </c>
      <c r="H93" s="11">
        <v>7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21</v>
      </c>
      <c r="E94" s="11">
        <v>120</v>
      </c>
      <c r="F94" s="11">
        <v>50</v>
      </c>
      <c r="G94" s="11">
        <v>6</v>
      </c>
      <c r="H94" s="11">
        <v>133</v>
      </c>
      <c r="I94" s="142">
        <v>52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9</v>
      </c>
      <c r="E98" s="11">
        <v>0</v>
      </c>
      <c r="F98" s="11">
        <v>2</v>
      </c>
      <c r="G98" s="11">
        <v>1</v>
      </c>
      <c r="H98" s="11">
        <v>8</v>
      </c>
      <c r="I98" s="142">
        <v>2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2</v>
      </c>
      <c r="E99" s="11">
        <v>0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1</v>
      </c>
      <c r="E101" s="11">
        <v>14</v>
      </c>
      <c r="F101" s="11">
        <v>5</v>
      </c>
      <c r="G101" s="11">
        <v>0</v>
      </c>
      <c r="H101" s="11">
        <v>15</v>
      </c>
      <c r="I101" s="142">
        <v>5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0</v>
      </c>
      <c r="E103" s="142">
        <v>4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12</v>
      </c>
      <c r="E104" s="142">
        <v>26</v>
      </c>
      <c r="F104" s="142">
        <v>6</v>
      </c>
      <c r="G104" s="142">
        <v>0</v>
      </c>
      <c r="H104" s="142">
        <v>32</v>
      </c>
      <c r="I104" s="142">
        <v>12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2</v>
      </c>
      <c r="E105" s="142">
        <v>4</v>
      </c>
      <c r="F105" s="142">
        <v>3</v>
      </c>
      <c r="G105" s="142">
        <v>0</v>
      </c>
      <c r="H105" s="142">
        <v>6</v>
      </c>
      <c r="I105" s="142">
        <v>3</v>
      </c>
    </row>
    <row r="106" spans="1:9" ht="12.6" customHeight="1">
      <c r="A106" s="52" t="s">
        <v>1315</v>
      </c>
      <c r="B106" s="4" t="s">
        <v>495</v>
      </c>
      <c r="C106" s="141">
        <f>SUM(D106:F106)</f>
        <v>14</v>
      </c>
      <c r="D106" s="142">
        <v>2</v>
      </c>
      <c r="E106" s="142">
        <v>7</v>
      </c>
      <c r="F106" s="142">
        <v>5</v>
      </c>
      <c r="G106" s="142">
        <v>0</v>
      </c>
      <c r="H106" s="142">
        <v>7</v>
      </c>
      <c r="I106" s="142">
        <v>7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1833</v>
      </c>
      <c r="E107" s="142">
        <f t="shared" si="3"/>
        <v>2913</v>
      </c>
      <c r="F107" s="142">
        <f t="shared" si="3"/>
        <v>1540</v>
      </c>
      <c r="G107" s="142">
        <f t="shared" si="3"/>
        <v>118</v>
      </c>
      <c r="H107" s="142">
        <f t="shared" si="3"/>
        <v>4387</v>
      </c>
      <c r="I107" s="142">
        <f t="shared" si="3"/>
        <v>1781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3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2708</v>
      </c>
      <c r="B1" s="2"/>
      <c r="C1" s="62"/>
      <c r="D1" s="3"/>
      <c r="E1" s="3"/>
      <c r="F1" s="3"/>
      <c r="G1" s="3"/>
      <c r="H1" s="3"/>
      <c r="I1" s="45"/>
    </row>
    <row r="2" spans="1:9" hidden="1">
      <c r="A2" s="51" t="s">
        <v>2708</v>
      </c>
      <c r="B2" s="2"/>
      <c r="C2" s="62"/>
      <c r="D2" s="3"/>
      <c r="E2" s="3"/>
      <c r="F2" s="3"/>
      <c r="G2" s="3"/>
      <c r="H2" s="3"/>
      <c r="I2" s="45"/>
    </row>
    <row r="3" spans="1:9">
      <c r="A3" s="51" t="s">
        <v>1824</v>
      </c>
      <c r="B3" s="2"/>
      <c r="C3" s="62"/>
      <c r="D3" s="3"/>
      <c r="E3" s="3"/>
      <c r="F3" s="3"/>
      <c r="G3" s="3"/>
      <c r="H3" s="3"/>
      <c r="I3" s="45"/>
    </row>
    <row r="4" spans="1:9">
      <c r="A4" s="51"/>
      <c r="B4" s="2"/>
      <c r="C4" s="62"/>
      <c r="D4" s="3"/>
      <c r="E4" s="3"/>
      <c r="F4" s="3"/>
      <c r="G4" s="3"/>
      <c r="H4" s="63"/>
      <c r="I4" s="126" t="s">
        <v>386</v>
      </c>
    </row>
    <row r="5" spans="1:9" ht="12.6" customHeight="1">
      <c r="A5" s="223" t="s">
        <v>447</v>
      </c>
      <c r="B5" s="224"/>
      <c r="C5" s="227" t="s">
        <v>2750</v>
      </c>
      <c r="D5" s="222" t="s">
        <v>2752</v>
      </c>
      <c r="E5" s="222"/>
      <c r="F5" s="222"/>
      <c r="G5" s="222" t="s">
        <v>2753</v>
      </c>
      <c r="H5" s="222"/>
      <c r="I5" s="222"/>
    </row>
    <row r="6" spans="1:9" ht="12.6" customHeight="1">
      <c r="A6" s="225"/>
      <c r="B6" s="226"/>
      <c r="C6" s="228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41">
        <f t="shared" ref="C7:C38" si="0">SUM(D7:F7)</f>
        <v>8</v>
      </c>
      <c r="D7" s="141">
        <v>0</v>
      </c>
      <c r="E7" s="141">
        <v>1</v>
      </c>
      <c r="F7" s="141">
        <v>7</v>
      </c>
      <c r="G7" s="141">
        <v>0</v>
      </c>
      <c r="H7" s="141">
        <v>0</v>
      </c>
      <c r="I7" s="141">
        <v>8</v>
      </c>
    </row>
    <row r="8" spans="1:9" ht="12.6" customHeight="1">
      <c r="A8" s="111" t="s">
        <v>450</v>
      </c>
      <c r="B8" s="112" t="s">
        <v>955</v>
      </c>
      <c r="C8" s="141">
        <f t="shared" si="0"/>
        <v>2</v>
      </c>
      <c r="D8" s="141">
        <v>1</v>
      </c>
      <c r="E8" s="141">
        <v>0</v>
      </c>
      <c r="F8" s="141">
        <v>1</v>
      </c>
      <c r="G8" s="141">
        <v>0</v>
      </c>
      <c r="H8" s="141">
        <v>1</v>
      </c>
      <c r="I8" s="141">
        <v>1</v>
      </c>
    </row>
    <row r="9" spans="1:9" ht="12.6" customHeight="1">
      <c r="A9" s="111" t="s">
        <v>451</v>
      </c>
      <c r="B9" s="112" t="s">
        <v>956</v>
      </c>
      <c r="C9" s="141">
        <f t="shared" si="0"/>
        <v>1</v>
      </c>
      <c r="D9" s="141">
        <v>0</v>
      </c>
      <c r="E9" s="141">
        <v>1</v>
      </c>
      <c r="F9" s="141">
        <v>0</v>
      </c>
      <c r="G9" s="141">
        <v>0</v>
      </c>
      <c r="H9" s="141">
        <v>1</v>
      </c>
      <c r="I9" s="141">
        <v>0</v>
      </c>
    </row>
    <row r="10" spans="1:9" ht="12.6" customHeight="1">
      <c r="A10" s="111" t="s">
        <v>452</v>
      </c>
      <c r="B10" s="112" t="s">
        <v>957</v>
      </c>
      <c r="C10" s="141">
        <f t="shared" si="0"/>
        <v>2</v>
      </c>
      <c r="D10" s="141">
        <v>0</v>
      </c>
      <c r="E10" s="141">
        <v>1</v>
      </c>
      <c r="F10" s="141">
        <v>1</v>
      </c>
      <c r="G10" s="141">
        <v>0</v>
      </c>
      <c r="H10" s="141">
        <v>1</v>
      </c>
      <c r="I10" s="141">
        <v>1</v>
      </c>
    </row>
    <row r="11" spans="1:9" ht="12.6" customHeight="1">
      <c r="A11" s="111" t="s">
        <v>453</v>
      </c>
      <c r="B11" s="112" t="s">
        <v>958</v>
      </c>
      <c r="C11" s="141">
        <f t="shared" si="0"/>
        <v>30</v>
      </c>
      <c r="D11" s="141">
        <v>3</v>
      </c>
      <c r="E11" s="141">
        <v>20</v>
      </c>
      <c r="F11" s="141">
        <v>7</v>
      </c>
      <c r="G11" s="141">
        <v>1</v>
      </c>
      <c r="H11" s="141">
        <v>23</v>
      </c>
      <c r="I11" s="141">
        <v>6</v>
      </c>
    </row>
    <row r="12" spans="1:9" ht="12.6" customHeight="1">
      <c r="A12" s="111" t="s">
        <v>454</v>
      </c>
      <c r="B12" s="112" t="s">
        <v>959</v>
      </c>
      <c r="C12" s="141">
        <f t="shared" si="0"/>
        <v>7</v>
      </c>
      <c r="D12" s="141">
        <v>1</v>
      </c>
      <c r="E12" s="141">
        <v>2</v>
      </c>
      <c r="F12" s="141">
        <v>4</v>
      </c>
      <c r="G12" s="141">
        <v>0</v>
      </c>
      <c r="H12" s="141">
        <v>3</v>
      </c>
      <c r="I12" s="141">
        <v>4</v>
      </c>
    </row>
    <row r="13" spans="1:9" ht="12.6" customHeight="1">
      <c r="A13" s="111" t="s">
        <v>455</v>
      </c>
      <c r="B13" s="112" t="s">
        <v>960</v>
      </c>
      <c r="C13" s="141">
        <f t="shared" si="0"/>
        <v>6</v>
      </c>
      <c r="D13" s="141">
        <v>1</v>
      </c>
      <c r="E13" s="141">
        <v>1</v>
      </c>
      <c r="F13" s="141">
        <v>4</v>
      </c>
      <c r="G13" s="141">
        <v>0</v>
      </c>
      <c r="H13" s="141">
        <v>2</v>
      </c>
      <c r="I13" s="141">
        <v>4</v>
      </c>
    </row>
    <row r="14" spans="1:9" ht="12.6" customHeight="1">
      <c r="A14" s="111" t="s">
        <v>456</v>
      </c>
      <c r="B14" s="112" t="s">
        <v>2357</v>
      </c>
      <c r="C14" s="141">
        <f t="shared" si="0"/>
        <v>2</v>
      </c>
      <c r="D14" s="141">
        <v>0</v>
      </c>
      <c r="E14" s="141">
        <v>2</v>
      </c>
      <c r="F14" s="141">
        <v>0</v>
      </c>
      <c r="G14" s="141">
        <v>0</v>
      </c>
      <c r="H14" s="141">
        <v>2</v>
      </c>
      <c r="I14" s="141">
        <v>0</v>
      </c>
    </row>
    <row r="15" spans="1:9" ht="12.6" customHeight="1">
      <c r="A15" s="111" t="s">
        <v>457</v>
      </c>
      <c r="B15" s="112" t="s">
        <v>2358</v>
      </c>
      <c r="C15" s="141">
        <f t="shared" si="0"/>
        <v>30</v>
      </c>
      <c r="D15" s="141">
        <v>9</v>
      </c>
      <c r="E15" s="141">
        <v>13</v>
      </c>
      <c r="F15" s="141">
        <v>8</v>
      </c>
      <c r="G15" s="141">
        <v>0</v>
      </c>
      <c r="H15" s="141">
        <v>20</v>
      </c>
      <c r="I15" s="141">
        <v>10</v>
      </c>
    </row>
    <row r="16" spans="1:9" ht="12.6" customHeight="1">
      <c r="A16" s="111" t="s">
        <v>458</v>
      </c>
      <c r="B16" s="112" t="s">
        <v>2359</v>
      </c>
      <c r="C16" s="141">
        <f t="shared" si="0"/>
        <v>10</v>
      </c>
      <c r="D16" s="141">
        <v>3</v>
      </c>
      <c r="E16" s="141">
        <v>3</v>
      </c>
      <c r="F16" s="141">
        <v>4</v>
      </c>
      <c r="G16" s="141">
        <v>0</v>
      </c>
      <c r="H16" s="141">
        <v>6</v>
      </c>
      <c r="I16" s="141">
        <v>4</v>
      </c>
    </row>
    <row r="17" spans="1:9" ht="12.6" customHeight="1">
      <c r="A17" s="111" t="s">
        <v>459</v>
      </c>
      <c r="B17" s="112" t="s">
        <v>2360</v>
      </c>
      <c r="C17" s="141">
        <f t="shared" si="0"/>
        <v>100</v>
      </c>
      <c r="D17" s="141">
        <v>27</v>
      </c>
      <c r="E17" s="141">
        <v>49</v>
      </c>
      <c r="F17" s="141">
        <v>24</v>
      </c>
      <c r="G17" s="141">
        <v>0</v>
      </c>
      <c r="H17" s="141">
        <v>74</v>
      </c>
      <c r="I17" s="141">
        <v>26</v>
      </c>
    </row>
    <row r="18" spans="1:9" ht="12.6" customHeight="1">
      <c r="A18" s="111" t="s">
        <v>460</v>
      </c>
      <c r="B18" s="112" t="s">
        <v>2361</v>
      </c>
      <c r="C18" s="141">
        <f t="shared" si="0"/>
        <v>18</v>
      </c>
      <c r="D18" s="141">
        <v>4</v>
      </c>
      <c r="E18" s="141">
        <v>5</v>
      </c>
      <c r="F18" s="141">
        <v>9</v>
      </c>
      <c r="G18" s="141">
        <v>0</v>
      </c>
      <c r="H18" s="141">
        <v>8</v>
      </c>
      <c r="I18" s="141">
        <v>10</v>
      </c>
    </row>
    <row r="19" spans="1:9" ht="12.6" customHeight="1">
      <c r="A19" s="111" t="s">
        <v>461</v>
      </c>
      <c r="B19" s="112" t="s">
        <v>2362</v>
      </c>
      <c r="C19" s="141">
        <f t="shared" si="0"/>
        <v>8</v>
      </c>
      <c r="D19" s="141">
        <v>3</v>
      </c>
      <c r="E19" s="141">
        <v>5</v>
      </c>
      <c r="F19" s="141">
        <v>0</v>
      </c>
      <c r="G19" s="141">
        <v>0</v>
      </c>
      <c r="H19" s="141">
        <v>8</v>
      </c>
      <c r="I19" s="141">
        <v>0</v>
      </c>
    </row>
    <row r="20" spans="1:9" ht="12.6" customHeight="1">
      <c r="A20" s="111" t="s">
        <v>462</v>
      </c>
      <c r="B20" s="112" t="s">
        <v>2363</v>
      </c>
      <c r="C20" s="141">
        <f t="shared" si="0"/>
        <v>49</v>
      </c>
      <c r="D20" s="141">
        <v>9</v>
      </c>
      <c r="E20" s="141">
        <v>30</v>
      </c>
      <c r="F20" s="141">
        <v>10</v>
      </c>
      <c r="G20" s="141">
        <v>0</v>
      </c>
      <c r="H20" s="141">
        <v>38</v>
      </c>
      <c r="I20" s="141">
        <v>11</v>
      </c>
    </row>
    <row r="21" spans="1:9" ht="12.6" customHeight="1">
      <c r="A21" s="111" t="s">
        <v>463</v>
      </c>
      <c r="B21" s="112" t="s">
        <v>2364</v>
      </c>
      <c r="C21" s="141">
        <f t="shared" si="0"/>
        <v>57</v>
      </c>
      <c r="D21" s="141">
        <v>8</v>
      </c>
      <c r="E21" s="141">
        <v>35</v>
      </c>
      <c r="F21" s="141">
        <v>14</v>
      </c>
      <c r="G21" s="141">
        <v>0</v>
      </c>
      <c r="H21" s="141">
        <v>41</v>
      </c>
      <c r="I21" s="141">
        <v>16</v>
      </c>
    </row>
    <row r="22" spans="1:9" ht="12.6" customHeight="1">
      <c r="A22" s="111" t="s">
        <v>464</v>
      </c>
      <c r="B22" s="112" t="s">
        <v>2365</v>
      </c>
      <c r="C22" s="141">
        <f t="shared" si="0"/>
        <v>588</v>
      </c>
      <c r="D22" s="141">
        <v>350</v>
      </c>
      <c r="E22" s="141">
        <v>180</v>
      </c>
      <c r="F22" s="141">
        <v>58</v>
      </c>
      <c r="G22" s="141">
        <v>89</v>
      </c>
      <c r="H22" s="141">
        <v>424</v>
      </c>
      <c r="I22" s="141">
        <v>75</v>
      </c>
    </row>
    <row r="23" spans="1:9" ht="12.6" customHeight="1">
      <c r="A23" s="111" t="s">
        <v>465</v>
      </c>
      <c r="B23" s="112" t="s">
        <v>2366</v>
      </c>
      <c r="C23" s="141">
        <f t="shared" si="0"/>
        <v>31</v>
      </c>
      <c r="D23" s="141">
        <v>12</v>
      </c>
      <c r="E23" s="141">
        <v>14</v>
      </c>
      <c r="F23" s="141">
        <v>5</v>
      </c>
      <c r="G23" s="141">
        <v>6</v>
      </c>
      <c r="H23" s="141">
        <v>20</v>
      </c>
      <c r="I23" s="141">
        <v>5</v>
      </c>
    </row>
    <row r="24" spans="1:9" ht="12.6" customHeight="1">
      <c r="A24" s="111" t="s">
        <v>466</v>
      </c>
      <c r="B24" s="112" t="s">
        <v>2367</v>
      </c>
      <c r="C24" s="141">
        <f t="shared" si="0"/>
        <v>41</v>
      </c>
      <c r="D24" s="141">
        <v>9</v>
      </c>
      <c r="E24" s="141">
        <v>19</v>
      </c>
      <c r="F24" s="141">
        <v>13</v>
      </c>
      <c r="G24" s="141">
        <v>1</v>
      </c>
      <c r="H24" s="141">
        <v>27</v>
      </c>
      <c r="I24" s="141">
        <v>13</v>
      </c>
    </row>
    <row r="25" spans="1:9" ht="12.6" customHeight="1">
      <c r="A25" s="111" t="s">
        <v>467</v>
      </c>
      <c r="B25" s="112" t="s">
        <v>2368</v>
      </c>
      <c r="C25" s="141">
        <f t="shared" si="0"/>
        <v>61</v>
      </c>
      <c r="D25" s="141">
        <v>7</v>
      </c>
      <c r="E25" s="141">
        <v>39</v>
      </c>
      <c r="F25" s="141">
        <v>15</v>
      </c>
      <c r="G25" s="141">
        <v>1</v>
      </c>
      <c r="H25" s="141">
        <v>44</v>
      </c>
      <c r="I25" s="141">
        <v>16</v>
      </c>
    </row>
    <row r="26" spans="1:9" ht="12.6" customHeight="1">
      <c r="A26" s="111" t="s">
        <v>468</v>
      </c>
      <c r="B26" s="112" t="s">
        <v>2369</v>
      </c>
      <c r="C26" s="141">
        <f t="shared" si="0"/>
        <v>6</v>
      </c>
      <c r="D26" s="141">
        <v>0</v>
      </c>
      <c r="E26" s="141">
        <v>3</v>
      </c>
      <c r="F26" s="141">
        <v>3</v>
      </c>
      <c r="G26" s="141">
        <v>0</v>
      </c>
      <c r="H26" s="141">
        <v>3</v>
      </c>
      <c r="I26" s="141">
        <v>3</v>
      </c>
    </row>
    <row r="27" spans="1:9" ht="12.6" customHeight="1">
      <c r="A27" s="111" t="s">
        <v>469</v>
      </c>
      <c r="B27" s="112" t="s">
        <v>2370</v>
      </c>
      <c r="C27" s="141">
        <f t="shared" si="0"/>
        <v>325</v>
      </c>
      <c r="D27" s="141">
        <v>31</v>
      </c>
      <c r="E27" s="141">
        <v>158</v>
      </c>
      <c r="F27" s="141">
        <v>136</v>
      </c>
      <c r="G27" s="141">
        <v>1</v>
      </c>
      <c r="H27" s="141">
        <v>185</v>
      </c>
      <c r="I27" s="141">
        <v>139</v>
      </c>
    </row>
    <row r="28" spans="1:9" ht="12.6" customHeight="1">
      <c r="A28" s="111" t="s">
        <v>470</v>
      </c>
      <c r="B28" s="112" t="s">
        <v>2371</v>
      </c>
      <c r="C28" s="141">
        <f t="shared" si="0"/>
        <v>154</v>
      </c>
      <c r="D28" s="141">
        <v>52</v>
      </c>
      <c r="E28" s="141">
        <v>79</v>
      </c>
      <c r="F28" s="141">
        <v>23</v>
      </c>
      <c r="G28" s="141">
        <v>0</v>
      </c>
      <c r="H28" s="141">
        <v>126</v>
      </c>
      <c r="I28" s="141">
        <v>28</v>
      </c>
    </row>
    <row r="29" spans="1:9" ht="12.6" customHeight="1">
      <c r="A29" s="111" t="s">
        <v>471</v>
      </c>
      <c r="B29" s="112" t="s">
        <v>2372</v>
      </c>
      <c r="C29" s="141">
        <f t="shared" si="0"/>
        <v>160</v>
      </c>
      <c r="D29" s="141">
        <v>53</v>
      </c>
      <c r="E29" s="141">
        <v>77</v>
      </c>
      <c r="F29" s="141">
        <v>30</v>
      </c>
      <c r="G29" s="141">
        <v>1</v>
      </c>
      <c r="H29" s="141">
        <v>125</v>
      </c>
      <c r="I29" s="141">
        <v>34</v>
      </c>
    </row>
    <row r="30" spans="1:9" ht="12.6" customHeight="1">
      <c r="A30" s="111" t="s">
        <v>472</v>
      </c>
      <c r="B30" s="112" t="s">
        <v>2373</v>
      </c>
      <c r="C30" s="141">
        <f t="shared" si="0"/>
        <v>1137</v>
      </c>
      <c r="D30" s="141">
        <v>349</v>
      </c>
      <c r="E30" s="141">
        <v>471</v>
      </c>
      <c r="F30" s="141">
        <v>317</v>
      </c>
      <c r="G30" s="141">
        <v>4</v>
      </c>
      <c r="H30" s="141">
        <v>733</v>
      </c>
      <c r="I30" s="141">
        <v>400</v>
      </c>
    </row>
    <row r="31" spans="1:9" ht="12.6" customHeight="1">
      <c r="A31" s="111" t="s">
        <v>473</v>
      </c>
      <c r="B31" s="112" t="s">
        <v>2374</v>
      </c>
      <c r="C31" s="141">
        <f t="shared" si="0"/>
        <v>93</v>
      </c>
      <c r="D31" s="141">
        <v>18</v>
      </c>
      <c r="E31" s="141">
        <v>54</v>
      </c>
      <c r="F31" s="141">
        <v>21</v>
      </c>
      <c r="G31" s="141">
        <v>0</v>
      </c>
      <c r="H31" s="141">
        <v>67</v>
      </c>
      <c r="I31" s="141">
        <v>26</v>
      </c>
    </row>
    <row r="32" spans="1:9" ht="12.6" customHeight="1">
      <c r="A32" s="111" t="s">
        <v>474</v>
      </c>
      <c r="B32" s="112" t="s">
        <v>2375</v>
      </c>
      <c r="C32" s="141">
        <f t="shared" si="0"/>
        <v>105</v>
      </c>
      <c r="D32" s="141">
        <v>25</v>
      </c>
      <c r="E32" s="141">
        <v>44</v>
      </c>
      <c r="F32" s="141">
        <v>36</v>
      </c>
      <c r="G32" s="141">
        <v>0</v>
      </c>
      <c r="H32" s="141">
        <v>68</v>
      </c>
      <c r="I32" s="141">
        <v>37</v>
      </c>
    </row>
    <row r="33" spans="1:9" ht="12.6" customHeight="1">
      <c r="A33" s="111" t="s">
        <v>475</v>
      </c>
      <c r="B33" s="112" t="s">
        <v>2376</v>
      </c>
      <c r="C33" s="141">
        <f t="shared" si="0"/>
        <v>148</v>
      </c>
      <c r="D33" s="11">
        <v>20</v>
      </c>
      <c r="E33" s="11">
        <v>82</v>
      </c>
      <c r="F33" s="11">
        <v>46</v>
      </c>
      <c r="G33" s="11">
        <v>1</v>
      </c>
      <c r="H33" s="11">
        <v>94</v>
      </c>
      <c r="I33" s="142">
        <v>53</v>
      </c>
    </row>
    <row r="34" spans="1:9" ht="12.6" customHeight="1">
      <c r="A34" s="111" t="s">
        <v>476</v>
      </c>
      <c r="B34" s="112" t="s">
        <v>2377</v>
      </c>
      <c r="C34" s="141">
        <f t="shared" si="0"/>
        <v>335</v>
      </c>
      <c r="D34" s="11">
        <v>192</v>
      </c>
      <c r="E34" s="11">
        <v>101</v>
      </c>
      <c r="F34" s="11">
        <v>42</v>
      </c>
      <c r="G34" s="11">
        <v>1</v>
      </c>
      <c r="H34" s="11">
        <v>274</v>
      </c>
      <c r="I34" s="142">
        <v>60</v>
      </c>
    </row>
    <row r="35" spans="1:9" ht="12.6" customHeight="1">
      <c r="A35" s="111" t="s">
        <v>477</v>
      </c>
      <c r="B35" s="112" t="s">
        <v>2378</v>
      </c>
      <c r="C35" s="141">
        <f t="shared" si="0"/>
        <v>210</v>
      </c>
      <c r="D35" s="11">
        <v>75</v>
      </c>
      <c r="E35" s="11">
        <v>92</v>
      </c>
      <c r="F35" s="11">
        <v>43</v>
      </c>
      <c r="G35" s="11">
        <v>2</v>
      </c>
      <c r="H35" s="11">
        <v>156</v>
      </c>
      <c r="I35" s="142">
        <v>52</v>
      </c>
    </row>
    <row r="36" spans="1:9" ht="12.6" customHeight="1">
      <c r="A36" s="111" t="s">
        <v>478</v>
      </c>
      <c r="B36" s="112" t="s">
        <v>2379</v>
      </c>
      <c r="C36" s="141">
        <f t="shared" si="0"/>
        <v>36</v>
      </c>
      <c r="D36" s="11">
        <v>14</v>
      </c>
      <c r="E36" s="11">
        <v>15</v>
      </c>
      <c r="F36" s="11">
        <v>7</v>
      </c>
      <c r="G36" s="11">
        <v>1</v>
      </c>
      <c r="H36" s="11">
        <v>27</v>
      </c>
      <c r="I36" s="142">
        <v>8</v>
      </c>
    </row>
    <row r="37" spans="1:9" ht="12.6" customHeight="1">
      <c r="A37" s="111" t="s">
        <v>479</v>
      </c>
      <c r="B37" s="112" t="s">
        <v>2380</v>
      </c>
      <c r="C37" s="141">
        <f t="shared" si="0"/>
        <v>377</v>
      </c>
      <c r="D37" s="11">
        <v>124</v>
      </c>
      <c r="E37" s="11">
        <v>179</v>
      </c>
      <c r="F37" s="11">
        <v>74</v>
      </c>
      <c r="G37" s="11">
        <v>2</v>
      </c>
      <c r="H37" s="11">
        <v>295</v>
      </c>
      <c r="I37" s="142">
        <v>80</v>
      </c>
    </row>
    <row r="38" spans="1:9" ht="12.6" customHeight="1">
      <c r="A38" s="111" t="s">
        <v>480</v>
      </c>
      <c r="B38" s="112" t="s">
        <v>2381</v>
      </c>
      <c r="C38" s="141">
        <f t="shared" si="0"/>
        <v>103</v>
      </c>
      <c r="D38" s="11">
        <v>20</v>
      </c>
      <c r="E38" s="11">
        <v>46</v>
      </c>
      <c r="F38" s="11">
        <v>37</v>
      </c>
      <c r="G38" s="11">
        <v>0</v>
      </c>
      <c r="H38" s="11">
        <v>63</v>
      </c>
      <c r="I38" s="142">
        <v>40</v>
      </c>
    </row>
    <row r="39" spans="1:9" ht="12.6" customHeight="1">
      <c r="A39" s="111" t="s">
        <v>1640</v>
      </c>
      <c r="B39" s="112" t="s">
        <v>2382</v>
      </c>
      <c r="C39" s="141">
        <f t="shared" ref="C39:C70" si="1">SUM(D39:F39)</f>
        <v>31</v>
      </c>
      <c r="D39" s="11">
        <v>18</v>
      </c>
      <c r="E39" s="11">
        <v>10</v>
      </c>
      <c r="F39" s="11">
        <v>3</v>
      </c>
      <c r="G39" s="11">
        <v>1</v>
      </c>
      <c r="H39" s="11">
        <v>26</v>
      </c>
      <c r="I39" s="142">
        <v>4</v>
      </c>
    </row>
    <row r="40" spans="1:9" ht="12.6" customHeight="1">
      <c r="A40" s="111" t="s">
        <v>1641</v>
      </c>
      <c r="B40" s="112" t="s">
        <v>2383</v>
      </c>
      <c r="C40" s="141">
        <f t="shared" si="1"/>
        <v>1</v>
      </c>
      <c r="D40" s="11">
        <v>1</v>
      </c>
      <c r="E40" s="11">
        <v>0</v>
      </c>
      <c r="F40" s="11">
        <v>0</v>
      </c>
      <c r="G40" s="11">
        <v>0</v>
      </c>
      <c r="H40" s="11">
        <v>1</v>
      </c>
      <c r="I40" s="142">
        <v>0</v>
      </c>
    </row>
    <row r="41" spans="1:9" ht="12.6" customHeight="1">
      <c r="A41" s="111" t="s">
        <v>1642</v>
      </c>
      <c r="B41" s="112" t="s">
        <v>2384</v>
      </c>
      <c r="C41" s="141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41">
        <f t="shared" si="1"/>
        <v>353</v>
      </c>
      <c r="D42" s="11">
        <v>74</v>
      </c>
      <c r="E42" s="11">
        <v>219</v>
      </c>
      <c r="F42" s="11">
        <v>60</v>
      </c>
      <c r="G42" s="11">
        <v>6</v>
      </c>
      <c r="H42" s="11">
        <v>282</v>
      </c>
      <c r="I42" s="142">
        <v>65</v>
      </c>
    </row>
    <row r="43" spans="1:9" ht="12.6" customHeight="1">
      <c r="A43" s="111" t="s">
        <v>5957</v>
      </c>
      <c r="B43" s="112" t="s">
        <v>2386</v>
      </c>
      <c r="C43" s="141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41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41">
        <f t="shared" si="1"/>
        <v>2</v>
      </c>
      <c r="D45" s="11">
        <v>1</v>
      </c>
      <c r="E45" s="11">
        <v>1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41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41">
        <f t="shared" si="1"/>
        <v>1</v>
      </c>
      <c r="D47" s="11">
        <v>0</v>
      </c>
      <c r="E47" s="11">
        <v>1</v>
      </c>
      <c r="F47" s="11">
        <v>0</v>
      </c>
      <c r="G47" s="11">
        <v>0</v>
      </c>
      <c r="H47" s="11">
        <v>1</v>
      </c>
      <c r="I47" s="142">
        <v>0</v>
      </c>
    </row>
    <row r="48" spans="1:9" ht="12.6" customHeight="1">
      <c r="A48" s="111" t="s">
        <v>1077</v>
      </c>
      <c r="B48" s="112" t="s">
        <v>2391</v>
      </c>
      <c r="C48" s="141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41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41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41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41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41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41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41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41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41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41">
        <f t="shared" si="1"/>
        <v>2</v>
      </c>
      <c r="D58" s="11">
        <v>1</v>
      </c>
      <c r="E58" s="11">
        <v>0</v>
      </c>
      <c r="F58" s="11">
        <v>1</v>
      </c>
      <c r="G58" s="11">
        <v>0</v>
      </c>
      <c r="H58" s="11">
        <v>1</v>
      </c>
      <c r="I58" s="142">
        <v>1</v>
      </c>
    </row>
    <row r="59" spans="1:9" ht="12.6" customHeight="1">
      <c r="A59" s="111" t="s">
        <v>2409</v>
      </c>
      <c r="B59" s="112" t="s">
        <v>2402</v>
      </c>
      <c r="C59" s="141">
        <f t="shared" si="1"/>
        <v>2</v>
      </c>
      <c r="D59" s="11">
        <v>0</v>
      </c>
      <c r="E59" s="11">
        <v>1</v>
      </c>
      <c r="F59" s="11">
        <v>1</v>
      </c>
      <c r="G59" s="11">
        <v>0</v>
      </c>
      <c r="H59" s="11">
        <v>1</v>
      </c>
      <c r="I59" s="142">
        <v>1</v>
      </c>
    </row>
    <row r="60" spans="1:9" ht="12.6" customHeight="1">
      <c r="A60" s="111" t="s">
        <v>2410</v>
      </c>
      <c r="B60" s="112" t="s">
        <v>2403</v>
      </c>
      <c r="C60" s="141">
        <f t="shared" si="1"/>
        <v>4</v>
      </c>
      <c r="D60" s="11">
        <v>1</v>
      </c>
      <c r="E60" s="11">
        <v>2</v>
      </c>
      <c r="F60" s="11">
        <v>1</v>
      </c>
      <c r="G60" s="11">
        <v>0</v>
      </c>
      <c r="H60" s="11">
        <v>3</v>
      </c>
      <c r="I60" s="142">
        <v>1</v>
      </c>
    </row>
    <row r="61" spans="1:9" ht="12.6" customHeight="1">
      <c r="A61" s="111" t="s">
        <v>2411</v>
      </c>
      <c r="B61" s="112" t="s">
        <v>2404</v>
      </c>
      <c r="C61" s="141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41">
        <f t="shared" si="1"/>
        <v>2</v>
      </c>
      <c r="D62" s="11">
        <v>0</v>
      </c>
      <c r="E62" s="11">
        <v>2</v>
      </c>
      <c r="F62" s="11">
        <v>0</v>
      </c>
      <c r="G62" s="11">
        <v>0</v>
      </c>
      <c r="H62" s="11">
        <v>2</v>
      </c>
      <c r="I62" s="142">
        <v>0</v>
      </c>
    </row>
    <row r="63" spans="1:9" ht="12.6" customHeight="1">
      <c r="A63" s="111" t="s">
        <v>2413</v>
      </c>
      <c r="B63" s="112" t="s">
        <v>2406</v>
      </c>
      <c r="C63" s="141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41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41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41">
        <f t="shared" si="1"/>
        <v>4</v>
      </c>
      <c r="D66" s="11">
        <v>0</v>
      </c>
      <c r="E66" s="11">
        <v>2</v>
      </c>
      <c r="F66" s="11">
        <v>2</v>
      </c>
      <c r="G66" s="11">
        <v>0</v>
      </c>
      <c r="H66" s="11">
        <v>2</v>
      </c>
      <c r="I66" s="142">
        <v>2</v>
      </c>
    </row>
    <row r="67" spans="1:9" ht="12.6" customHeight="1">
      <c r="A67" s="111" t="s">
        <v>2417</v>
      </c>
      <c r="B67" s="112" t="s">
        <v>1761</v>
      </c>
      <c r="C67" s="141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41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41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41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41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41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41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41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41">
        <f t="shared" si="2"/>
        <v>2</v>
      </c>
      <c r="D75" s="11">
        <v>0</v>
      </c>
      <c r="E75" s="11">
        <v>1</v>
      </c>
      <c r="F75" s="11">
        <v>1</v>
      </c>
      <c r="G75" s="11">
        <v>0</v>
      </c>
      <c r="H75" s="11">
        <v>1</v>
      </c>
      <c r="I75" s="142">
        <v>1</v>
      </c>
    </row>
    <row r="76" spans="1:9" ht="12.6" customHeight="1">
      <c r="A76" s="111" t="s">
        <v>2426</v>
      </c>
      <c r="B76" s="112" t="s">
        <v>1770</v>
      </c>
      <c r="C76" s="141">
        <f t="shared" si="2"/>
        <v>2</v>
      </c>
      <c r="D76" s="11">
        <v>1</v>
      </c>
      <c r="E76" s="11">
        <v>0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41">
        <f t="shared" si="2"/>
        <v>338</v>
      </c>
      <c r="D77" s="11">
        <v>171</v>
      </c>
      <c r="E77" s="11">
        <v>119</v>
      </c>
      <c r="F77" s="11">
        <v>48</v>
      </c>
      <c r="G77" s="11">
        <v>0</v>
      </c>
      <c r="H77" s="11">
        <v>282</v>
      </c>
      <c r="I77" s="142">
        <v>56</v>
      </c>
    </row>
    <row r="78" spans="1:9" ht="12.6" customHeight="1">
      <c r="A78" s="111" t="s">
        <v>2428</v>
      </c>
      <c r="B78" s="112" t="s">
        <v>1772</v>
      </c>
      <c r="C78" s="141">
        <f t="shared" si="2"/>
        <v>6</v>
      </c>
      <c r="D78" s="11">
        <v>1</v>
      </c>
      <c r="E78" s="11">
        <v>4</v>
      </c>
      <c r="F78" s="11">
        <v>1</v>
      </c>
      <c r="G78" s="11">
        <v>0</v>
      </c>
      <c r="H78" s="11">
        <v>5</v>
      </c>
      <c r="I78" s="142">
        <v>1</v>
      </c>
    </row>
    <row r="79" spans="1:9" ht="12.6" customHeight="1">
      <c r="A79" s="111" t="s">
        <v>1663</v>
      </c>
      <c r="B79" s="112" t="s">
        <v>1773</v>
      </c>
      <c r="C79" s="141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41">
        <f t="shared" si="2"/>
        <v>164</v>
      </c>
      <c r="D80" s="11">
        <v>117</v>
      </c>
      <c r="E80" s="11">
        <v>26</v>
      </c>
      <c r="F80" s="11">
        <v>21</v>
      </c>
      <c r="G80" s="11">
        <v>0</v>
      </c>
      <c r="H80" s="11">
        <v>140</v>
      </c>
      <c r="I80" s="142">
        <v>24</v>
      </c>
    </row>
    <row r="81" spans="1:9" ht="12.6" customHeight="1">
      <c r="A81" s="111" t="s">
        <v>1665</v>
      </c>
      <c r="B81" s="112" t="s">
        <v>1775</v>
      </c>
      <c r="C81" s="141">
        <f t="shared" si="2"/>
        <v>23</v>
      </c>
      <c r="D81" s="11">
        <v>2</v>
      </c>
      <c r="E81" s="11">
        <v>7</v>
      </c>
      <c r="F81" s="11">
        <v>14</v>
      </c>
      <c r="G81" s="11">
        <v>0</v>
      </c>
      <c r="H81" s="11">
        <v>9</v>
      </c>
      <c r="I81" s="142">
        <v>14</v>
      </c>
    </row>
    <row r="82" spans="1:9" ht="12.6" customHeight="1">
      <c r="A82" s="111" t="s">
        <v>1666</v>
      </c>
      <c r="B82" s="112" t="s">
        <v>1776</v>
      </c>
      <c r="C82" s="141">
        <f t="shared" si="2"/>
        <v>4</v>
      </c>
      <c r="D82" s="11">
        <v>0</v>
      </c>
      <c r="E82" s="11">
        <v>2</v>
      </c>
      <c r="F82" s="11">
        <v>2</v>
      </c>
      <c r="G82" s="11">
        <v>0</v>
      </c>
      <c r="H82" s="11">
        <v>2</v>
      </c>
      <c r="I82" s="142">
        <v>2</v>
      </c>
    </row>
    <row r="83" spans="1:9" ht="12.6" customHeight="1">
      <c r="A83" s="111" t="s">
        <v>1667</v>
      </c>
      <c r="B83" s="112" t="s">
        <v>1777</v>
      </c>
      <c r="C83" s="141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41">
        <f t="shared" si="2"/>
        <v>331</v>
      </c>
      <c r="D84" s="11">
        <v>6</v>
      </c>
      <c r="E84" s="11">
        <v>103</v>
      </c>
      <c r="F84" s="11">
        <v>222</v>
      </c>
      <c r="G84" s="11">
        <v>0</v>
      </c>
      <c r="H84" s="11">
        <v>95</v>
      </c>
      <c r="I84" s="142">
        <v>236</v>
      </c>
    </row>
    <row r="85" spans="1:9" ht="12.6" customHeight="1">
      <c r="A85" s="111" t="s">
        <v>1669</v>
      </c>
      <c r="B85" s="112" t="s">
        <v>1779</v>
      </c>
      <c r="C85" s="141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41">
        <f t="shared" si="2"/>
        <v>20</v>
      </c>
      <c r="D86" s="11">
        <v>0</v>
      </c>
      <c r="E86" s="11">
        <v>6</v>
      </c>
      <c r="F86" s="11">
        <v>14</v>
      </c>
      <c r="G86" s="11">
        <v>0</v>
      </c>
      <c r="H86" s="11">
        <v>5</v>
      </c>
      <c r="I86" s="142">
        <v>15</v>
      </c>
    </row>
    <row r="87" spans="1:9" ht="12.6" customHeight="1">
      <c r="A87" s="111" t="s">
        <v>1671</v>
      </c>
      <c r="B87" s="112" t="s">
        <v>1781</v>
      </c>
      <c r="C87" s="141">
        <f t="shared" si="2"/>
        <v>208</v>
      </c>
      <c r="D87" s="11">
        <v>81</v>
      </c>
      <c r="E87" s="11">
        <v>88</v>
      </c>
      <c r="F87" s="11">
        <v>39</v>
      </c>
      <c r="G87" s="11">
        <v>2</v>
      </c>
      <c r="H87" s="11">
        <v>161</v>
      </c>
      <c r="I87" s="142">
        <v>45</v>
      </c>
    </row>
    <row r="88" spans="1:9" ht="12.6" customHeight="1">
      <c r="A88" s="111" t="s">
        <v>1672</v>
      </c>
      <c r="B88" s="112" t="s">
        <v>1782</v>
      </c>
      <c r="C88" s="141">
        <f t="shared" si="2"/>
        <v>22</v>
      </c>
      <c r="D88" s="11">
        <v>4</v>
      </c>
      <c r="E88" s="11">
        <v>11</v>
      </c>
      <c r="F88" s="11">
        <v>7</v>
      </c>
      <c r="G88" s="11">
        <v>0</v>
      </c>
      <c r="H88" s="11">
        <v>13</v>
      </c>
      <c r="I88" s="142">
        <v>9</v>
      </c>
    </row>
    <row r="89" spans="1:9" ht="12.6" customHeight="1">
      <c r="A89" s="111" t="s">
        <v>1673</v>
      </c>
      <c r="B89" s="112" t="s">
        <v>1783</v>
      </c>
      <c r="C89" s="141">
        <f t="shared" si="2"/>
        <v>123</v>
      </c>
      <c r="D89" s="11">
        <v>9</v>
      </c>
      <c r="E89" s="11">
        <v>67</v>
      </c>
      <c r="F89" s="11">
        <v>47</v>
      </c>
      <c r="G89" s="11">
        <v>0</v>
      </c>
      <c r="H89" s="11">
        <v>71</v>
      </c>
      <c r="I89" s="142">
        <v>52</v>
      </c>
    </row>
    <row r="90" spans="1:9" ht="12.6" customHeight="1">
      <c r="A90" s="111" t="s">
        <v>1674</v>
      </c>
      <c r="B90" s="112" t="s">
        <v>1784</v>
      </c>
      <c r="C90" s="141">
        <f t="shared" si="2"/>
        <v>65</v>
      </c>
      <c r="D90" s="11">
        <v>25</v>
      </c>
      <c r="E90" s="11">
        <v>23</v>
      </c>
      <c r="F90" s="11">
        <v>17</v>
      </c>
      <c r="G90" s="11">
        <v>0</v>
      </c>
      <c r="H90" s="11">
        <v>43</v>
      </c>
      <c r="I90" s="142">
        <v>22</v>
      </c>
    </row>
    <row r="91" spans="1:9" ht="12.6" customHeight="1">
      <c r="A91" s="111" t="s">
        <v>1675</v>
      </c>
      <c r="B91" s="112" t="s">
        <v>1785</v>
      </c>
      <c r="C91" s="141">
        <f t="shared" si="2"/>
        <v>10</v>
      </c>
      <c r="D91" s="11">
        <v>0</v>
      </c>
      <c r="E91" s="11">
        <v>4</v>
      </c>
      <c r="F91" s="11">
        <v>6</v>
      </c>
      <c r="G91" s="11">
        <v>0</v>
      </c>
      <c r="H91" s="11">
        <v>4</v>
      </c>
      <c r="I91" s="142">
        <v>6</v>
      </c>
    </row>
    <row r="92" spans="1:9" ht="12.6" customHeight="1">
      <c r="A92" s="111" t="s">
        <v>1676</v>
      </c>
      <c r="B92" s="112" t="s">
        <v>1786</v>
      </c>
      <c r="C92" s="141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41">
        <f t="shared" si="2"/>
        <v>14</v>
      </c>
      <c r="D93" s="11">
        <v>3</v>
      </c>
      <c r="E93" s="11">
        <v>5</v>
      </c>
      <c r="F93" s="11">
        <v>6</v>
      </c>
      <c r="G93" s="11">
        <v>0</v>
      </c>
      <c r="H93" s="11">
        <v>8</v>
      </c>
      <c r="I93" s="142">
        <v>6</v>
      </c>
    </row>
    <row r="94" spans="1:9" ht="12.6" customHeight="1">
      <c r="A94" s="111" t="s">
        <v>1678</v>
      </c>
      <c r="B94" s="112" t="s">
        <v>1788</v>
      </c>
      <c r="C94" s="141">
        <f t="shared" si="2"/>
        <v>191</v>
      </c>
      <c r="D94" s="11">
        <v>26</v>
      </c>
      <c r="E94" s="11">
        <v>113</v>
      </c>
      <c r="F94" s="11">
        <v>52</v>
      </c>
      <c r="G94" s="11">
        <v>6</v>
      </c>
      <c r="H94" s="11">
        <v>131</v>
      </c>
      <c r="I94" s="142">
        <v>54</v>
      </c>
    </row>
    <row r="95" spans="1:9" ht="12.6" customHeight="1">
      <c r="A95" s="111" t="s">
        <v>1679</v>
      </c>
      <c r="B95" s="112" t="s">
        <v>1789</v>
      </c>
      <c r="C95" s="141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41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41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41">
        <f t="shared" si="2"/>
        <v>11</v>
      </c>
      <c r="D98" s="11">
        <v>9</v>
      </c>
      <c r="E98" s="11">
        <v>0</v>
      </c>
      <c r="F98" s="11">
        <v>2</v>
      </c>
      <c r="G98" s="11">
        <v>1</v>
      </c>
      <c r="H98" s="11">
        <v>8</v>
      </c>
      <c r="I98" s="142">
        <v>2</v>
      </c>
    </row>
    <row r="99" spans="1:9" ht="12.6" customHeight="1">
      <c r="A99" s="111" t="s">
        <v>1683</v>
      </c>
      <c r="B99" s="112" t="s">
        <v>1793</v>
      </c>
      <c r="C99" s="141">
        <f t="shared" si="2"/>
        <v>2</v>
      </c>
      <c r="D99" s="11">
        <v>1</v>
      </c>
      <c r="E99" s="11">
        <v>1</v>
      </c>
      <c r="F99" s="11">
        <v>0</v>
      </c>
      <c r="G99" s="11">
        <v>0</v>
      </c>
      <c r="H99" s="11">
        <v>2</v>
      </c>
      <c r="I99" s="142">
        <v>0</v>
      </c>
    </row>
    <row r="100" spans="1:9" ht="12.6" customHeight="1">
      <c r="A100" s="111" t="s">
        <v>1684</v>
      </c>
      <c r="B100" s="112" t="s">
        <v>1794</v>
      </c>
      <c r="C100" s="141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41">
        <f t="shared" si="2"/>
        <v>20</v>
      </c>
      <c r="D101" s="11">
        <v>2</v>
      </c>
      <c r="E101" s="11">
        <v>13</v>
      </c>
      <c r="F101" s="11">
        <v>5</v>
      </c>
      <c r="G101" s="11">
        <v>0</v>
      </c>
      <c r="H101" s="11">
        <v>15</v>
      </c>
      <c r="I101" s="142">
        <v>5</v>
      </c>
    </row>
    <row r="102" spans="1:9" ht="12.6" customHeight="1">
      <c r="A102" s="111" t="s">
        <v>493</v>
      </c>
      <c r="B102" s="112" t="s">
        <v>696</v>
      </c>
      <c r="C102" s="141">
        <f t="shared" si="2"/>
        <v>1</v>
      </c>
      <c r="D102" s="11">
        <v>0</v>
      </c>
      <c r="E102" s="11">
        <v>1</v>
      </c>
      <c r="F102" s="11">
        <v>0</v>
      </c>
      <c r="G102" s="11">
        <v>0</v>
      </c>
      <c r="H102" s="11">
        <v>1</v>
      </c>
      <c r="I102" s="142">
        <v>0</v>
      </c>
    </row>
    <row r="103" spans="1:9" ht="12.6" customHeight="1">
      <c r="A103" s="111" t="s">
        <v>699</v>
      </c>
      <c r="B103" s="112" t="s">
        <v>697</v>
      </c>
      <c r="C103" s="141">
        <f>SUM(D103:F103)</f>
        <v>7</v>
      </c>
      <c r="D103" s="142">
        <v>1</v>
      </c>
      <c r="E103" s="142">
        <v>3</v>
      </c>
      <c r="F103" s="142">
        <v>3</v>
      </c>
      <c r="G103" s="142">
        <v>0</v>
      </c>
      <c r="H103" s="142">
        <v>4</v>
      </c>
      <c r="I103" s="142">
        <v>3</v>
      </c>
    </row>
    <row r="104" spans="1:9" ht="12.6" customHeight="1">
      <c r="A104" s="111" t="s">
        <v>700</v>
      </c>
      <c r="B104" s="112" t="s">
        <v>698</v>
      </c>
      <c r="C104" s="141">
        <f>SUM(D104:F104)</f>
        <v>44</v>
      </c>
      <c r="D104" s="142">
        <v>20</v>
      </c>
      <c r="E104" s="142">
        <v>17</v>
      </c>
      <c r="F104" s="142">
        <v>7</v>
      </c>
      <c r="G104" s="142">
        <v>0</v>
      </c>
      <c r="H104" s="142">
        <v>33</v>
      </c>
      <c r="I104" s="142">
        <v>11</v>
      </c>
    </row>
    <row r="105" spans="1:9" ht="12.6" customHeight="1">
      <c r="A105" s="111" t="s">
        <v>494</v>
      </c>
      <c r="B105" s="112" t="s">
        <v>2180</v>
      </c>
      <c r="C105" s="141">
        <f>SUM(D105:F105)</f>
        <v>9</v>
      </c>
      <c r="D105" s="142">
        <v>3</v>
      </c>
      <c r="E105" s="142">
        <v>4</v>
      </c>
      <c r="F105" s="142">
        <v>2</v>
      </c>
      <c r="G105" s="142">
        <v>0</v>
      </c>
      <c r="H105" s="142">
        <v>7</v>
      </c>
      <c r="I105" s="142">
        <v>2</v>
      </c>
    </row>
    <row r="106" spans="1:9" ht="12.6" customHeight="1">
      <c r="A106" s="52" t="s">
        <v>1314</v>
      </c>
      <c r="B106" s="4" t="s">
        <v>495</v>
      </c>
      <c r="C106" s="141">
        <f>SUM(D106:F106)</f>
        <v>14</v>
      </c>
      <c r="D106" s="142">
        <v>2</v>
      </c>
      <c r="E106" s="142">
        <v>6</v>
      </c>
      <c r="F106" s="142">
        <v>6</v>
      </c>
      <c r="G106" s="142">
        <v>0</v>
      </c>
      <c r="H106" s="142">
        <v>6</v>
      </c>
      <c r="I106" s="142">
        <v>8</v>
      </c>
    </row>
    <row r="107" spans="1:9" ht="12.6" customHeight="1">
      <c r="A107" s="52"/>
      <c r="B107" s="4" t="s">
        <v>499</v>
      </c>
      <c r="C107" s="141">
        <f>SUM(D107:F107)</f>
        <v>6286</v>
      </c>
      <c r="D107" s="142">
        <f t="shared" ref="D107:I107" si="3">SUM(D7:D106)</f>
        <v>2000</v>
      </c>
      <c r="E107" s="142">
        <f t="shared" si="3"/>
        <v>2689</v>
      </c>
      <c r="F107" s="142">
        <f t="shared" si="3"/>
        <v>1597</v>
      </c>
      <c r="G107" s="142">
        <f t="shared" si="3"/>
        <v>127</v>
      </c>
      <c r="H107" s="142">
        <f t="shared" si="3"/>
        <v>4333</v>
      </c>
      <c r="I107" s="142">
        <f t="shared" si="3"/>
        <v>1826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  <drawing r:id="rId2"/>
  <legacyDrawing r:id="rId3"/>
  <controls>
    <mc:AlternateContent xmlns:mc="http://schemas.openxmlformats.org/markup-compatibility/2006">
      <mc:Choice Requires="x14">
        <control shapeId="105473" r:id="rId4" name="CommandButton1">
          <controlPr defaultSize="0" print="0" autoLine="0" r:id="rId5">
            <anchor moveWithCells="1">
              <from>
                <xdr:col>27</xdr:col>
                <xdr:colOff>161925</xdr:colOff>
                <xdr:row>2</xdr:row>
                <xdr:rowOff>0</xdr:rowOff>
              </from>
              <to>
                <xdr:col>28</xdr:col>
                <xdr:colOff>504825</xdr:colOff>
                <xdr:row>3</xdr:row>
                <xdr:rowOff>76200</xdr:rowOff>
              </to>
            </anchor>
          </controlPr>
        </control>
      </mc:Choice>
      <mc:Fallback>
        <control shapeId="105473" r:id="rId4" name="CommandButton1"/>
      </mc:Fallback>
    </mc:AlternateContent>
  </controls>
</worksheet>
</file>

<file path=xl/worksheets/sheet1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7"/>
  <dimension ref="A1:I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5.75" style="37" customWidth="1"/>
    <col min="3" max="3" width="7.25" style="86" customWidth="1"/>
    <col min="4" max="9" width="6.375" style="37" customWidth="1"/>
    <col min="10" max="16384" width="9" style="37"/>
  </cols>
  <sheetData>
    <row r="1" spans="1:9" hidden="1">
      <c r="A1" s="51" t="s">
        <v>2708</v>
      </c>
      <c r="B1" s="2"/>
      <c r="C1" s="62"/>
      <c r="D1" s="3"/>
      <c r="E1" s="3"/>
      <c r="F1" s="3"/>
      <c r="G1" s="3"/>
      <c r="H1" s="3"/>
      <c r="I1" s="45"/>
    </row>
    <row r="2" spans="1:9" hidden="1">
      <c r="A2" s="51" t="s">
        <v>2708</v>
      </c>
      <c r="B2" s="2"/>
      <c r="C2" s="62"/>
      <c r="D2" s="3"/>
      <c r="E2" s="3"/>
      <c r="F2" s="3"/>
      <c r="G2" s="3"/>
      <c r="H2" s="3"/>
      <c r="I2" s="45"/>
    </row>
    <row r="3" spans="1:9">
      <c r="A3" s="51" t="s">
        <v>1825</v>
      </c>
      <c r="B3" s="2"/>
      <c r="C3" s="62"/>
      <c r="D3" s="3"/>
      <c r="E3" s="3"/>
      <c r="F3" s="3"/>
      <c r="G3" s="3"/>
      <c r="H3" s="3"/>
      <c r="I3" s="45"/>
    </row>
    <row r="4" spans="1:9">
      <c r="A4" s="51"/>
      <c r="B4" s="2"/>
      <c r="C4" s="62"/>
      <c r="D4" s="3"/>
      <c r="E4" s="3"/>
      <c r="F4" s="3"/>
      <c r="G4" s="3"/>
      <c r="H4" s="171"/>
      <c r="I4" s="172" t="s">
        <v>913</v>
      </c>
    </row>
    <row r="5" spans="1:9" ht="12.6" customHeight="1">
      <c r="A5" s="229" t="s">
        <v>447</v>
      </c>
      <c r="B5" s="230"/>
      <c r="C5" s="234" t="s">
        <v>2750</v>
      </c>
      <c r="D5" s="233" t="s">
        <v>2752</v>
      </c>
      <c r="E5" s="233"/>
      <c r="F5" s="233"/>
      <c r="G5" s="233" t="s">
        <v>2753</v>
      </c>
      <c r="H5" s="233"/>
      <c r="I5" s="233"/>
    </row>
    <row r="6" spans="1:9" ht="12.6" customHeight="1">
      <c r="A6" s="231"/>
      <c r="B6" s="232"/>
      <c r="C6" s="235"/>
      <c r="D6" s="165" t="s">
        <v>2754</v>
      </c>
      <c r="E6" s="165" t="s">
        <v>2755</v>
      </c>
      <c r="F6" s="165" t="s">
        <v>1244</v>
      </c>
      <c r="G6" s="165" t="s">
        <v>2754</v>
      </c>
      <c r="H6" s="165" t="s">
        <v>2755</v>
      </c>
      <c r="I6" s="165" t="s">
        <v>1244</v>
      </c>
    </row>
    <row r="7" spans="1:9" ht="12.6" customHeight="1">
      <c r="A7" s="111" t="s">
        <v>449</v>
      </c>
      <c r="B7" s="112" t="s">
        <v>2802</v>
      </c>
      <c r="C7" s="173">
        <f t="shared" ref="C7:C38" si="0">SUM(D7:F7)</f>
        <v>8</v>
      </c>
      <c r="D7" s="173">
        <v>0</v>
      </c>
      <c r="E7" s="173">
        <v>0</v>
      </c>
      <c r="F7" s="173">
        <v>8</v>
      </c>
      <c r="G7" s="173">
        <v>0</v>
      </c>
      <c r="H7" s="173">
        <v>0</v>
      </c>
      <c r="I7" s="173">
        <v>8</v>
      </c>
    </row>
    <row r="8" spans="1:9" ht="12.6" customHeight="1">
      <c r="A8" s="111" t="s">
        <v>450</v>
      </c>
      <c r="B8" s="112" t="s">
        <v>955</v>
      </c>
      <c r="C8" s="173">
        <f t="shared" si="0"/>
        <v>2</v>
      </c>
      <c r="D8" s="173">
        <v>0</v>
      </c>
      <c r="E8" s="173">
        <v>0</v>
      </c>
      <c r="F8" s="173">
        <v>2</v>
      </c>
      <c r="G8" s="173">
        <v>0</v>
      </c>
      <c r="H8" s="173">
        <v>0</v>
      </c>
      <c r="I8" s="173">
        <v>2</v>
      </c>
    </row>
    <row r="9" spans="1:9" ht="12.6" customHeight="1">
      <c r="A9" s="111" t="s">
        <v>451</v>
      </c>
      <c r="B9" s="112" t="s">
        <v>956</v>
      </c>
      <c r="C9" s="173">
        <f t="shared" si="0"/>
        <v>1</v>
      </c>
      <c r="D9" s="173">
        <v>0</v>
      </c>
      <c r="E9" s="173">
        <v>0</v>
      </c>
      <c r="F9" s="173">
        <v>1</v>
      </c>
      <c r="G9" s="173">
        <v>0</v>
      </c>
      <c r="H9" s="173">
        <v>0</v>
      </c>
      <c r="I9" s="173">
        <v>1</v>
      </c>
    </row>
    <row r="10" spans="1:9" ht="12.6" customHeight="1">
      <c r="A10" s="111" t="s">
        <v>452</v>
      </c>
      <c r="B10" s="112" t="s">
        <v>957</v>
      </c>
      <c r="C10" s="173">
        <f t="shared" si="0"/>
        <v>2</v>
      </c>
      <c r="D10" s="173">
        <v>0</v>
      </c>
      <c r="E10" s="173">
        <v>0</v>
      </c>
      <c r="F10" s="173">
        <v>2</v>
      </c>
      <c r="G10" s="173">
        <v>0</v>
      </c>
      <c r="H10" s="173">
        <v>0</v>
      </c>
      <c r="I10" s="173">
        <v>2</v>
      </c>
    </row>
    <row r="11" spans="1:9" ht="12.6" customHeight="1">
      <c r="A11" s="111" t="s">
        <v>453</v>
      </c>
      <c r="B11" s="112" t="s">
        <v>958</v>
      </c>
      <c r="C11" s="173">
        <f t="shared" si="0"/>
        <v>30</v>
      </c>
      <c r="D11" s="173">
        <v>0</v>
      </c>
      <c r="E11" s="173">
        <v>4</v>
      </c>
      <c r="F11" s="173">
        <v>26</v>
      </c>
      <c r="G11" s="173">
        <v>0</v>
      </c>
      <c r="H11" s="173">
        <v>4</v>
      </c>
      <c r="I11" s="173">
        <v>26</v>
      </c>
    </row>
    <row r="12" spans="1:9" ht="12.6" customHeight="1">
      <c r="A12" s="111" t="s">
        <v>454</v>
      </c>
      <c r="B12" s="112" t="s">
        <v>959</v>
      </c>
      <c r="C12" s="173">
        <f t="shared" si="0"/>
        <v>7</v>
      </c>
      <c r="D12" s="173">
        <v>0</v>
      </c>
      <c r="E12" s="173">
        <v>2</v>
      </c>
      <c r="F12" s="173">
        <v>5</v>
      </c>
      <c r="G12" s="173">
        <v>0</v>
      </c>
      <c r="H12" s="173">
        <v>2</v>
      </c>
      <c r="I12" s="173">
        <v>5</v>
      </c>
    </row>
    <row r="13" spans="1:9" ht="12.6" customHeight="1">
      <c r="A13" s="111" t="s">
        <v>455</v>
      </c>
      <c r="B13" s="112" t="s">
        <v>960</v>
      </c>
      <c r="C13" s="173">
        <f t="shared" si="0"/>
        <v>6</v>
      </c>
      <c r="D13" s="173">
        <v>0</v>
      </c>
      <c r="E13" s="173">
        <v>0</v>
      </c>
      <c r="F13" s="173">
        <v>6</v>
      </c>
      <c r="G13" s="173">
        <v>0</v>
      </c>
      <c r="H13" s="173">
        <v>0</v>
      </c>
      <c r="I13" s="173">
        <v>6</v>
      </c>
    </row>
    <row r="14" spans="1:9" ht="12.6" customHeight="1">
      <c r="A14" s="111" t="s">
        <v>456</v>
      </c>
      <c r="B14" s="112" t="s">
        <v>2357</v>
      </c>
      <c r="C14" s="173">
        <f t="shared" si="0"/>
        <v>2</v>
      </c>
      <c r="D14" s="173">
        <v>0</v>
      </c>
      <c r="E14" s="173">
        <v>0</v>
      </c>
      <c r="F14" s="173">
        <v>2</v>
      </c>
      <c r="G14" s="173">
        <v>0</v>
      </c>
      <c r="H14" s="173">
        <v>0</v>
      </c>
      <c r="I14" s="173">
        <v>2</v>
      </c>
    </row>
    <row r="15" spans="1:9" ht="12.6" customHeight="1">
      <c r="A15" s="111" t="s">
        <v>457</v>
      </c>
      <c r="B15" s="112" t="s">
        <v>2358</v>
      </c>
      <c r="C15" s="173">
        <f t="shared" si="0"/>
        <v>30</v>
      </c>
      <c r="D15" s="173">
        <v>2</v>
      </c>
      <c r="E15" s="173">
        <v>6</v>
      </c>
      <c r="F15" s="173">
        <v>22</v>
      </c>
      <c r="G15" s="173">
        <v>0</v>
      </c>
      <c r="H15" s="173">
        <v>7</v>
      </c>
      <c r="I15" s="173">
        <v>23</v>
      </c>
    </row>
    <row r="16" spans="1:9" ht="12.6" customHeight="1">
      <c r="A16" s="111" t="s">
        <v>458</v>
      </c>
      <c r="B16" s="112" t="s">
        <v>2359</v>
      </c>
      <c r="C16" s="173">
        <f t="shared" si="0"/>
        <v>10</v>
      </c>
      <c r="D16" s="173">
        <v>0</v>
      </c>
      <c r="E16" s="173">
        <v>3</v>
      </c>
      <c r="F16" s="173">
        <v>7</v>
      </c>
      <c r="G16" s="173">
        <v>0</v>
      </c>
      <c r="H16" s="173">
        <v>3</v>
      </c>
      <c r="I16" s="173">
        <v>7</v>
      </c>
    </row>
    <row r="17" spans="1:9" ht="12.6" customHeight="1">
      <c r="A17" s="111" t="s">
        <v>459</v>
      </c>
      <c r="B17" s="112" t="s">
        <v>2360</v>
      </c>
      <c r="C17" s="173">
        <f t="shared" si="0"/>
        <v>100</v>
      </c>
      <c r="D17" s="173">
        <v>4</v>
      </c>
      <c r="E17" s="173">
        <v>18</v>
      </c>
      <c r="F17" s="173">
        <v>78</v>
      </c>
      <c r="G17" s="173">
        <v>3</v>
      </c>
      <c r="H17" s="173">
        <v>18</v>
      </c>
      <c r="I17" s="173">
        <v>79</v>
      </c>
    </row>
    <row r="18" spans="1:9" ht="12.6" customHeight="1">
      <c r="A18" s="111" t="s">
        <v>460</v>
      </c>
      <c r="B18" s="112" t="s">
        <v>2361</v>
      </c>
      <c r="C18" s="173">
        <f t="shared" si="0"/>
        <v>18</v>
      </c>
      <c r="D18" s="173">
        <v>0</v>
      </c>
      <c r="E18" s="173">
        <v>3</v>
      </c>
      <c r="F18" s="173">
        <v>15</v>
      </c>
      <c r="G18" s="173">
        <v>0</v>
      </c>
      <c r="H18" s="173">
        <v>3</v>
      </c>
      <c r="I18" s="173">
        <v>15</v>
      </c>
    </row>
    <row r="19" spans="1:9" ht="12.6" customHeight="1">
      <c r="A19" s="111" t="s">
        <v>461</v>
      </c>
      <c r="B19" s="112" t="s">
        <v>2362</v>
      </c>
      <c r="C19" s="173">
        <f t="shared" si="0"/>
        <v>8</v>
      </c>
      <c r="D19" s="173">
        <v>0</v>
      </c>
      <c r="E19" s="173">
        <v>2</v>
      </c>
      <c r="F19" s="173">
        <v>6</v>
      </c>
      <c r="G19" s="173">
        <v>0</v>
      </c>
      <c r="H19" s="173">
        <v>2</v>
      </c>
      <c r="I19" s="173">
        <v>6</v>
      </c>
    </row>
    <row r="20" spans="1:9" ht="12.6" customHeight="1">
      <c r="A20" s="111" t="s">
        <v>462</v>
      </c>
      <c r="B20" s="112" t="s">
        <v>2363</v>
      </c>
      <c r="C20" s="173">
        <f t="shared" si="0"/>
        <v>49</v>
      </c>
      <c r="D20" s="173">
        <v>0</v>
      </c>
      <c r="E20" s="173">
        <v>13</v>
      </c>
      <c r="F20" s="173">
        <v>36</v>
      </c>
      <c r="G20" s="173">
        <v>0</v>
      </c>
      <c r="H20" s="173">
        <v>13</v>
      </c>
      <c r="I20" s="173">
        <v>36</v>
      </c>
    </row>
    <row r="21" spans="1:9" ht="12.6" customHeight="1">
      <c r="A21" s="111" t="s">
        <v>463</v>
      </c>
      <c r="B21" s="112" t="s">
        <v>2364</v>
      </c>
      <c r="C21" s="173">
        <f t="shared" si="0"/>
        <v>57</v>
      </c>
      <c r="D21" s="173">
        <v>0</v>
      </c>
      <c r="E21" s="173">
        <v>15</v>
      </c>
      <c r="F21" s="173">
        <v>42</v>
      </c>
      <c r="G21" s="173">
        <v>0</v>
      </c>
      <c r="H21" s="173">
        <v>15</v>
      </c>
      <c r="I21" s="173">
        <v>42</v>
      </c>
    </row>
    <row r="22" spans="1:9" ht="12.6" customHeight="1">
      <c r="A22" s="111" t="s">
        <v>464</v>
      </c>
      <c r="B22" s="112" t="s">
        <v>2365</v>
      </c>
      <c r="C22" s="173">
        <f t="shared" si="0"/>
        <v>588</v>
      </c>
      <c r="D22" s="173">
        <v>41</v>
      </c>
      <c r="E22" s="173">
        <v>194</v>
      </c>
      <c r="F22" s="173">
        <v>353</v>
      </c>
      <c r="G22" s="173">
        <v>4</v>
      </c>
      <c r="H22" s="173">
        <v>227</v>
      </c>
      <c r="I22" s="173">
        <v>357</v>
      </c>
    </row>
    <row r="23" spans="1:9" ht="12.6" customHeight="1">
      <c r="A23" s="111" t="s">
        <v>465</v>
      </c>
      <c r="B23" s="112" t="s">
        <v>2366</v>
      </c>
      <c r="C23" s="173">
        <f t="shared" si="0"/>
        <v>31</v>
      </c>
      <c r="D23" s="173">
        <v>0</v>
      </c>
      <c r="E23" s="173">
        <v>8</v>
      </c>
      <c r="F23" s="173">
        <v>23</v>
      </c>
      <c r="G23" s="173">
        <v>0</v>
      </c>
      <c r="H23" s="173">
        <v>7</v>
      </c>
      <c r="I23" s="173">
        <v>24</v>
      </c>
    </row>
    <row r="24" spans="1:9" ht="12.6" customHeight="1">
      <c r="A24" s="111" t="s">
        <v>466</v>
      </c>
      <c r="B24" s="112" t="s">
        <v>2367</v>
      </c>
      <c r="C24" s="173">
        <f t="shared" si="0"/>
        <v>41</v>
      </c>
      <c r="D24" s="173">
        <v>0</v>
      </c>
      <c r="E24" s="173">
        <v>16</v>
      </c>
      <c r="F24" s="173">
        <v>25</v>
      </c>
      <c r="G24" s="173">
        <v>0</v>
      </c>
      <c r="H24" s="173">
        <v>16</v>
      </c>
      <c r="I24" s="173">
        <v>25</v>
      </c>
    </row>
    <row r="25" spans="1:9" ht="12.6" customHeight="1">
      <c r="A25" s="111" t="s">
        <v>467</v>
      </c>
      <c r="B25" s="112" t="s">
        <v>2368</v>
      </c>
      <c r="C25" s="173">
        <f t="shared" si="0"/>
        <v>61</v>
      </c>
      <c r="D25" s="173">
        <v>0</v>
      </c>
      <c r="E25" s="173">
        <v>18</v>
      </c>
      <c r="F25" s="173">
        <v>43</v>
      </c>
      <c r="G25" s="173">
        <v>0</v>
      </c>
      <c r="H25" s="173">
        <v>19</v>
      </c>
      <c r="I25" s="173">
        <v>42</v>
      </c>
    </row>
    <row r="26" spans="1:9" ht="12.6" customHeight="1">
      <c r="A26" s="111" t="s">
        <v>468</v>
      </c>
      <c r="B26" s="112" t="s">
        <v>2369</v>
      </c>
      <c r="C26" s="173">
        <f t="shared" si="0"/>
        <v>6</v>
      </c>
      <c r="D26" s="173">
        <v>0</v>
      </c>
      <c r="E26" s="173">
        <v>2</v>
      </c>
      <c r="F26" s="173">
        <v>4</v>
      </c>
      <c r="G26" s="173">
        <v>0</v>
      </c>
      <c r="H26" s="173">
        <v>2</v>
      </c>
      <c r="I26" s="173">
        <v>4</v>
      </c>
    </row>
    <row r="27" spans="1:9" ht="12.6" customHeight="1">
      <c r="A27" s="111" t="s">
        <v>469</v>
      </c>
      <c r="B27" s="112" t="s">
        <v>2370</v>
      </c>
      <c r="C27" s="173">
        <f t="shared" si="0"/>
        <v>325</v>
      </c>
      <c r="D27" s="173">
        <v>0</v>
      </c>
      <c r="E27" s="173">
        <v>56</v>
      </c>
      <c r="F27" s="173">
        <v>269</v>
      </c>
      <c r="G27" s="173">
        <v>0</v>
      </c>
      <c r="H27" s="173">
        <v>55</v>
      </c>
      <c r="I27" s="173">
        <v>270</v>
      </c>
    </row>
    <row r="28" spans="1:9" ht="12.6" customHeight="1">
      <c r="A28" s="111" t="s">
        <v>470</v>
      </c>
      <c r="B28" s="112" t="s">
        <v>2371</v>
      </c>
      <c r="C28" s="173">
        <f t="shared" si="0"/>
        <v>154</v>
      </c>
      <c r="D28" s="173">
        <v>0</v>
      </c>
      <c r="E28" s="173">
        <v>35</v>
      </c>
      <c r="F28" s="173">
        <v>119</v>
      </c>
      <c r="G28" s="173">
        <v>0</v>
      </c>
      <c r="H28" s="173">
        <v>34</v>
      </c>
      <c r="I28" s="173">
        <v>120</v>
      </c>
    </row>
    <row r="29" spans="1:9" ht="12.6" customHeight="1">
      <c r="A29" s="111" t="s">
        <v>471</v>
      </c>
      <c r="B29" s="112" t="s">
        <v>2372</v>
      </c>
      <c r="C29" s="173">
        <f t="shared" si="0"/>
        <v>160</v>
      </c>
      <c r="D29" s="173">
        <v>2</v>
      </c>
      <c r="E29" s="173">
        <v>59</v>
      </c>
      <c r="F29" s="173">
        <v>99</v>
      </c>
      <c r="G29" s="173">
        <v>0</v>
      </c>
      <c r="H29" s="173">
        <v>60</v>
      </c>
      <c r="I29" s="173">
        <v>100</v>
      </c>
    </row>
    <row r="30" spans="1:9" ht="12.6" customHeight="1">
      <c r="A30" s="111" t="s">
        <v>472</v>
      </c>
      <c r="B30" s="112" t="s">
        <v>2373</v>
      </c>
      <c r="C30" s="173">
        <f t="shared" si="0"/>
        <v>1137</v>
      </c>
      <c r="D30" s="173">
        <v>1</v>
      </c>
      <c r="E30" s="173">
        <v>215</v>
      </c>
      <c r="F30" s="173">
        <v>921</v>
      </c>
      <c r="G30" s="173">
        <v>0</v>
      </c>
      <c r="H30" s="173">
        <v>213</v>
      </c>
      <c r="I30" s="173">
        <v>924</v>
      </c>
    </row>
    <row r="31" spans="1:9" ht="12.6" customHeight="1">
      <c r="A31" s="111" t="s">
        <v>473</v>
      </c>
      <c r="B31" s="112" t="s">
        <v>2374</v>
      </c>
      <c r="C31" s="173">
        <f t="shared" si="0"/>
        <v>93</v>
      </c>
      <c r="D31" s="173">
        <v>0</v>
      </c>
      <c r="E31" s="173">
        <v>30</v>
      </c>
      <c r="F31" s="173">
        <v>63</v>
      </c>
      <c r="G31" s="173">
        <v>0</v>
      </c>
      <c r="H31" s="173">
        <v>30</v>
      </c>
      <c r="I31" s="173">
        <v>63</v>
      </c>
    </row>
    <row r="32" spans="1:9" ht="12.6" customHeight="1">
      <c r="A32" s="111" t="s">
        <v>474</v>
      </c>
      <c r="B32" s="112" t="s">
        <v>2375</v>
      </c>
      <c r="C32" s="173">
        <f t="shared" si="0"/>
        <v>105</v>
      </c>
      <c r="D32" s="173">
        <v>0</v>
      </c>
      <c r="E32" s="173">
        <v>28</v>
      </c>
      <c r="F32" s="173">
        <v>77</v>
      </c>
      <c r="G32" s="173">
        <v>0</v>
      </c>
      <c r="H32" s="173">
        <v>29</v>
      </c>
      <c r="I32" s="173">
        <v>76</v>
      </c>
    </row>
    <row r="33" spans="1:9" ht="12.6" customHeight="1">
      <c r="A33" s="111" t="s">
        <v>475</v>
      </c>
      <c r="B33" s="112" t="s">
        <v>2376</v>
      </c>
      <c r="C33" s="173">
        <f t="shared" si="0"/>
        <v>148</v>
      </c>
      <c r="D33" s="11">
        <v>1</v>
      </c>
      <c r="E33" s="11">
        <v>22</v>
      </c>
      <c r="F33" s="11">
        <v>125</v>
      </c>
      <c r="G33" s="11">
        <v>0</v>
      </c>
      <c r="H33" s="11">
        <v>24</v>
      </c>
      <c r="I33" s="142">
        <v>124</v>
      </c>
    </row>
    <row r="34" spans="1:9" ht="12.6" customHeight="1">
      <c r="A34" s="111" t="s">
        <v>476</v>
      </c>
      <c r="B34" s="112" t="s">
        <v>2377</v>
      </c>
      <c r="C34" s="173">
        <f t="shared" si="0"/>
        <v>335</v>
      </c>
      <c r="D34" s="11">
        <v>8</v>
      </c>
      <c r="E34" s="11">
        <v>113</v>
      </c>
      <c r="F34" s="11">
        <v>214</v>
      </c>
      <c r="G34" s="11">
        <v>0</v>
      </c>
      <c r="H34" s="11">
        <v>121</v>
      </c>
      <c r="I34" s="142">
        <v>214</v>
      </c>
    </row>
    <row r="35" spans="1:9" ht="12.6" customHeight="1">
      <c r="A35" s="111" t="s">
        <v>477</v>
      </c>
      <c r="B35" s="112" t="s">
        <v>2378</v>
      </c>
      <c r="C35" s="173">
        <f t="shared" si="0"/>
        <v>210</v>
      </c>
      <c r="D35" s="11">
        <v>0</v>
      </c>
      <c r="E35" s="11">
        <v>66</v>
      </c>
      <c r="F35" s="11">
        <v>144</v>
      </c>
      <c r="G35" s="11">
        <v>0</v>
      </c>
      <c r="H35" s="11">
        <v>64</v>
      </c>
      <c r="I35" s="142">
        <v>146</v>
      </c>
    </row>
    <row r="36" spans="1:9" ht="12.6" customHeight="1">
      <c r="A36" s="111" t="s">
        <v>478</v>
      </c>
      <c r="B36" s="112" t="s">
        <v>2379</v>
      </c>
      <c r="C36" s="173">
        <f t="shared" si="0"/>
        <v>36</v>
      </c>
      <c r="D36" s="11">
        <v>1</v>
      </c>
      <c r="E36" s="11">
        <v>13</v>
      </c>
      <c r="F36" s="11">
        <v>22</v>
      </c>
      <c r="G36" s="11">
        <v>0</v>
      </c>
      <c r="H36" s="11">
        <v>14</v>
      </c>
      <c r="I36" s="142">
        <v>22</v>
      </c>
    </row>
    <row r="37" spans="1:9" ht="12.6" customHeight="1">
      <c r="A37" s="111" t="s">
        <v>479</v>
      </c>
      <c r="B37" s="112" t="s">
        <v>2380</v>
      </c>
      <c r="C37" s="173">
        <f t="shared" si="0"/>
        <v>377</v>
      </c>
      <c r="D37" s="11">
        <v>0</v>
      </c>
      <c r="E37" s="11">
        <v>115</v>
      </c>
      <c r="F37" s="11">
        <v>262</v>
      </c>
      <c r="G37" s="11">
        <v>0</v>
      </c>
      <c r="H37" s="11">
        <v>115</v>
      </c>
      <c r="I37" s="142">
        <v>262</v>
      </c>
    </row>
    <row r="38" spans="1:9" ht="12.6" customHeight="1">
      <c r="A38" s="111" t="s">
        <v>480</v>
      </c>
      <c r="B38" s="112" t="s">
        <v>2381</v>
      </c>
      <c r="C38" s="173">
        <f t="shared" si="0"/>
        <v>103</v>
      </c>
      <c r="D38" s="11">
        <v>0</v>
      </c>
      <c r="E38" s="11">
        <v>27</v>
      </c>
      <c r="F38" s="11">
        <v>76</v>
      </c>
      <c r="G38" s="11">
        <v>0</v>
      </c>
      <c r="H38" s="11">
        <v>28</v>
      </c>
      <c r="I38" s="142">
        <v>75</v>
      </c>
    </row>
    <row r="39" spans="1:9" ht="12.6" customHeight="1">
      <c r="A39" s="111" t="s">
        <v>1640</v>
      </c>
      <c r="B39" s="112" t="s">
        <v>2382</v>
      </c>
      <c r="C39" s="173">
        <f t="shared" ref="C39:C70" si="1">SUM(D39:F39)</f>
        <v>31</v>
      </c>
      <c r="D39" s="11">
        <v>1</v>
      </c>
      <c r="E39" s="11">
        <v>12</v>
      </c>
      <c r="F39" s="11">
        <v>18</v>
      </c>
      <c r="G39" s="11">
        <v>0</v>
      </c>
      <c r="H39" s="11">
        <v>13</v>
      </c>
      <c r="I39" s="142">
        <v>18</v>
      </c>
    </row>
    <row r="40" spans="1:9" ht="12.6" customHeight="1">
      <c r="A40" s="111" t="s">
        <v>1641</v>
      </c>
      <c r="B40" s="112" t="s">
        <v>2383</v>
      </c>
      <c r="C40" s="173">
        <f t="shared" si="1"/>
        <v>1</v>
      </c>
      <c r="D40" s="11">
        <v>0</v>
      </c>
      <c r="E40" s="11">
        <v>0</v>
      </c>
      <c r="F40" s="11">
        <v>1</v>
      </c>
      <c r="G40" s="11">
        <v>0</v>
      </c>
      <c r="H40" s="11">
        <v>0</v>
      </c>
      <c r="I40" s="142">
        <v>1</v>
      </c>
    </row>
    <row r="41" spans="1:9" ht="12.6" customHeight="1">
      <c r="A41" s="111" t="s">
        <v>1642</v>
      </c>
      <c r="B41" s="112" t="s">
        <v>2384</v>
      </c>
      <c r="C41" s="173">
        <f t="shared" si="1"/>
        <v>0</v>
      </c>
      <c r="D41" s="11" t="s">
        <v>962</v>
      </c>
      <c r="E41" s="11" t="s">
        <v>962</v>
      </c>
      <c r="F41" s="11" t="s">
        <v>962</v>
      </c>
      <c r="G41" s="11" t="s">
        <v>962</v>
      </c>
      <c r="H41" s="11" t="s">
        <v>962</v>
      </c>
      <c r="I41" s="142" t="s">
        <v>962</v>
      </c>
    </row>
    <row r="42" spans="1:9" ht="12.6" customHeight="1">
      <c r="A42" s="111" t="s">
        <v>5956</v>
      </c>
      <c r="B42" s="112" t="s">
        <v>2385</v>
      </c>
      <c r="C42" s="173">
        <f t="shared" si="1"/>
        <v>353</v>
      </c>
      <c r="D42" s="11">
        <v>18</v>
      </c>
      <c r="E42" s="11">
        <v>115</v>
      </c>
      <c r="F42" s="11">
        <v>220</v>
      </c>
      <c r="G42" s="11">
        <v>0</v>
      </c>
      <c r="H42" s="11">
        <v>130</v>
      </c>
      <c r="I42" s="142">
        <v>223</v>
      </c>
    </row>
    <row r="43" spans="1:9" ht="12.6" customHeight="1">
      <c r="A43" s="111" t="s">
        <v>5957</v>
      </c>
      <c r="B43" s="112" t="s">
        <v>2386</v>
      </c>
      <c r="C43" s="173">
        <f t="shared" si="1"/>
        <v>0</v>
      </c>
      <c r="D43" s="11" t="s">
        <v>962</v>
      </c>
      <c r="E43" s="11" t="s">
        <v>962</v>
      </c>
      <c r="F43" s="11" t="s">
        <v>962</v>
      </c>
      <c r="G43" s="11" t="s">
        <v>962</v>
      </c>
      <c r="H43" s="11" t="s">
        <v>962</v>
      </c>
      <c r="I43" s="142" t="s">
        <v>962</v>
      </c>
    </row>
    <row r="44" spans="1:9" ht="12.6" customHeight="1">
      <c r="A44" s="111" t="s">
        <v>5958</v>
      </c>
      <c r="B44" s="112" t="s">
        <v>2387</v>
      </c>
      <c r="C44" s="173">
        <f t="shared" si="1"/>
        <v>0</v>
      </c>
      <c r="D44" s="11" t="s">
        <v>962</v>
      </c>
      <c r="E44" s="11" t="s">
        <v>962</v>
      </c>
      <c r="F44" s="11" t="s">
        <v>962</v>
      </c>
      <c r="G44" s="11" t="s">
        <v>962</v>
      </c>
      <c r="H44" s="11" t="s">
        <v>962</v>
      </c>
      <c r="I44" s="142" t="s">
        <v>962</v>
      </c>
    </row>
    <row r="45" spans="1:9" ht="12.6" customHeight="1">
      <c r="A45" s="111" t="s">
        <v>5959</v>
      </c>
      <c r="B45" s="112" t="s">
        <v>2388</v>
      </c>
      <c r="C45" s="173">
        <f t="shared" si="1"/>
        <v>2</v>
      </c>
      <c r="D45" s="11">
        <v>0</v>
      </c>
      <c r="E45" s="11">
        <v>2</v>
      </c>
      <c r="F45" s="11">
        <v>0</v>
      </c>
      <c r="G45" s="11">
        <v>0</v>
      </c>
      <c r="H45" s="11">
        <v>2</v>
      </c>
      <c r="I45" s="142">
        <v>0</v>
      </c>
    </row>
    <row r="46" spans="1:9" ht="12.6" customHeight="1">
      <c r="A46" s="111" t="s">
        <v>5960</v>
      </c>
      <c r="B46" s="112" t="s">
        <v>2389</v>
      </c>
      <c r="C46" s="173">
        <f t="shared" si="1"/>
        <v>0</v>
      </c>
      <c r="D46" s="11" t="s">
        <v>962</v>
      </c>
      <c r="E46" s="11" t="s">
        <v>962</v>
      </c>
      <c r="F46" s="11" t="s">
        <v>962</v>
      </c>
      <c r="G46" s="11" t="s">
        <v>962</v>
      </c>
      <c r="H46" s="11" t="s">
        <v>962</v>
      </c>
      <c r="I46" s="142" t="s">
        <v>962</v>
      </c>
    </row>
    <row r="47" spans="1:9" ht="12.6" customHeight="1">
      <c r="A47" s="111" t="s">
        <v>5961</v>
      </c>
      <c r="B47" s="112" t="s">
        <v>2390</v>
      </c>
      <c r="C47" s="173">
        <f t="shared" si="1"/>
        <v>1</v>
      </c>
      <c r="D47" s="11">
        <v>0</v>
      </c>
      <c r="E47" s="11">
        <v>0</v>
      </c>
      <c r="F47" s="11">
        <v>1</v>
      </c>
      <c r="G47" s="11">
        <v>0</v>
      </c>
      <c r="H47" s="11">
        <v>0</v>
      </c>
      <c r="I47" s="142">
        <v>1</v>
      </c>
    </row>
    <row r="48" spans="1:9" ht="12.6" customHeight="1">
      <c r="A48" s="111" t="s">
        <v>1077</v>
      </c>
      <c r="B48" s="112" t="s">
        <v>2391</v>
      </c>
      <c r="C48" s="173">
        <f t="shared" si="1"/>
        <v>1</v>
      </c>
      <c r="D48" s="11">
        <v>0</v>
      </c>
      <c r="E48" s="11">
        <v>1</v>
      </c>
      <c r="F48" s="11">
        <v>0</v>
      </c>
      <c r="G48" s="11">
        <v>0</v>
      </c>
      <c r="H48" s="11">
        <v>1</v>
      </c>
      <c r="I48" s="142">
        <v>0</v>
      </c>
    </row>
    <row r="49" spans="1:9" ht="12.6" customHeight="1">
      <c r="A49" s="111" t="s">
        <v>1078</v>
      </c>
      <c r="B49" s="112" t="s">
        <v>2392</v>
      </c>
      <c r="C49" s="173">
        <f t="shared" si="1"/>
        <v>0</v>
      </c>
      <c r="D49" s="11" t="s">
        <v>962</v>
      </c>
      <c r="E49" s="11" t="s">
        <v>962</v>
      </c>
      <c r="F49" s="11" t="s">
        <v>962</v>
      </c>
      <c r="G49" s="11" t="s">
        <v>962</v>
      </c>
      <c r="H49" s="11" t="s">
        <v>962</v>
      </c>
      <c r="I49" s="142" t="s">
        <v>962</v>
      </c>
    </row>
    <row r="50" spans="1:9" ht="12.6" customHeight="1">
      <c r="A50" s="111" t="s">
        <v>1079</v>
      </c>
      <c r="B50" s="112" t="s">
        <v>2393</v>
      </c>
      <c r="C50" s="173">
        <f t="shared" si="1"/>
        <v>0</v>
      </c>
      <c r="D50" s="11" t="s">
        <v>962</v>
      </c>
      <c r="E50" s="11" t="s">
        <v>962</v>
      </c>
      <c r="F50" s="11" t="s">
        <v>962</v>
      </c>
      <c r="G50" s="11" t="s">
        <v>962</v>
      </c>
      <c r="H50" s="11" t="s">
        <v>962</v>
      </c>
      <c r="I50" s="142" t="s">
        <v>962</v>
      </c>
    </row>
    <row r="51" spans="1:9" ht="12.6" customHeight="1">
      <c r="A51" s="111" t="s">
        <v>1080</v>
      </c>
      <c r="B51" s="112" t="s">
        <v>2394</v>
      </c>
      <c r="C51" s="173">
        <f t="shared" si="1"/>
        <v>0</v>
      </c>
      <c r="D51" s="11" t="s">
        <v>962</v>
      </c>
      <c r="E51" s="11" t="s">
        <v>5975</v>
      </c>
      <c r="F51" s="11" t="s">
        <v>5975</v>
      </c>
      <c r="G51" s="11" t="s">
        <v>5975</v>
      </c>
      <c r="H51" s="11" t="s">
        <v>5975</v>
      </c>
      <c r="I51" s="142" t="s">
        <v>5975</v>
      </c>
    </row>
    <row r="52" spans="1:9" ht="12.6" customHeight="1">
      <c r="A52" s="111" t="s">
        <v>1081</v>
      </c>
      <c r="B52" s="112" t="s">
        <v>2395</v>
      </c>
      <c r="C52" s="173">
        <f t="shared" si="1"/>
        <v>1</v>
      </c>
      <c r="D52" s="11">
        <v>0</v>
      </c>
      <c r="E52" s="11">
        <v>1</v>
      </c>
      <c r="F52" s="11">
        <v>0</v>
      </c>
      <c r="G52" s="11">
        <v>0</v>
      </c>
      <c r="H52" s="11">
        <v>1</v>
      </c>
      <c r="I52" s="142">
        <v>0</v>
      </c>
    </row>
    <row r="53" spans="1:9" ht="12.6" customHeight="1">
      <c r="A53" s="111" t="s">
        <v>1082</v>
      </c>
      <c r="B53" s="112" t="s">
        <v>2396</v>
      </c>
      <c r="C53" s="173">
        <f t="shared" si="1"/>
        <v>2</v>
      </c>
      <c r="D53" s="11">
        <v>0</v>
      </c>
      <c r="E53" s="11">
        <v>1</v>
      </c>
      <c r="F53" s="11">
        <v>1</v>
      </c>
      <c r="G53" s="11">
        <v>0</v>
      </c>
      <c r="H53" s="11">
        <v>1</v>
      </c>
      <c r="I53" s="142">
        <v>1</v>
      </c>
    </row>
    <row r="54" spans="1:9" ht="12.6" customHeight="1">
      <c r="A54" s="111" t="s">
        <v>1083</v>
      </c>
      <c r="B54" s="112" t="s">
        <v>2397</v>
      </c>
      <c r="C54" s="173">
        <f t="shared" si="1"/>
        <v>2</v>
      </c>
      <c r="D54" s="11">
        <v>0</v>
      </c>
      <c r="E54" s="11">
        <v>2</v>
      </c>
      <c r="F54" s="11">
        <v>0</v>
      </c>
      <c r="G54" s="11">
        <v>0</v>
      </c>
      <c r="H54" s="11">
        <v>2</v>
      </c>
      <c r="I54" s="142">
        <v>0</v>
      </c>
    </row>
    <row r="55" spans="1:9" ht="12.6" customHeight="1">
      <c r="A55" s="111" t="s">
        <v>1084</v>
      </c>
      <c r="B55" s="112" t="s">
        <v>2398</v>
      </c>
      <c r="C55" s="173">
        <f t="shared" si="1"/>
        <v>0</v>
      </c>
      <c r="D55" s="11" t="s">
        <v>962</v>
      </c>
      <c r="E55" s="11" t="s">
        <v>962</v>
      </c>
      <c r="F55" s="11" t="s">
        <v>962</v>
      </c>
      <c r="G55" s="11" t="s">
        <v>962</v>
      </c>
      <c r="H55" s="11" t="s">
        <v>962</v>
      </c>
      <c r="I55" s="142" t="s">
        <v>962</v>
      </c>
    </row>
    <row r="56" spans="1:9" ht="12.6" customHeight="1">
      <c r="A56" s="111" t="s">
        <v>1085</v>
      </c>
      <c r="B56" s="112" t="s">
        <v>2399</v>
      </c>
      <c r="C56" s="173">
        <f t="shared" si="1"/>
        <v>0</v>
      </c>
      <c r="D56" s="11" t="s">
        <v>962</v>
      </c>
      <c r="E56" s="11" t="s">
        <v>962</v>
      </c>
      <c r="F56" s="11" t="s">
        <v>962</v>
      </c>
      <c r="G56" s="11" t="s">
        <v>962</v>
      </c>
      <c r="H56" s="11" t="s">
        <v>962</v>
      </c>
      <c r="I56" s="142" t="s">
        <v>962</v>
      </c>
    </row>
    <row r="57" spans="1:9" ht="12.6" customHeight="1">
      <c r="A57" s="111" t="s">
        <v>1086</v>
      </c>
      <c r="B57" s="112" t="s">
        <v>2400</v>
      </c>
      <c r="C57" s="173">
        <f t="shared" si="1"/>
        <v>0</v>
      </c>
      <c r="D57" s="11" t="s">
        <v>962</v>
      </c>
      <c r="E57" s="11" t="s">
        <v>962</v>
      </c>
      <c r="F57" s="11" t="s">
        <v>962</v>
      </c>
      <c r="G57" s="11" t="s">
        <v>962</v>
      </c>
      <c r="H57" s="11" t="s">
        <v>962</v>
      </c>
      <c r="I57" s="142" t="s">
        <v>962</v>
      </c>
    </row>
    <row r="58" spans="1:9" ht="12.6" customHeight="1">
      <c r="A58" s="111" t="s">
        <v>1087</v>
      </c>
      <c r="B58" s="112" t="s">
        <v>2401</v>
      </c>
      <c r="C58" s="173">
        <f t="shared" si="1"/>
        <v>2</v>
      </c>
      <c r="D58" s="11">
        <v>0</v>
      </c>
      <c r="E58" s="11">
        <v>0</v>
      </c>
      <c r="F58" s="11">
        <v>2</v>
      </c>
      <c r="G58" s="11">
        <v>0</v>
      </c>
      <c r="H58" s="11">
        <v>0</v>
      </c>
      <c r="I58" s="142">
        <v>2</v>
      </c>
    </row>
    <row r="59" spans="1:9" ht="12.6" customHeight="1">
      <c r="A59" s="111" t="s">
        <v>2409</v>
      </c>
      <c r="B59" s="112" t="s">
        <v>2402</v>
      </c>
      <c r="C59" s="173">
        <f t="shared" si="1"/>
        <v>2</v>
      </c>
      <c r="D59" s="11">
        <v>0</v>
      </c>
      <c r="E59" s="11">
        <v>0</v>
      </c>
      <c r="F59" s="11">
        <v>2</v>
      </c>
      <c r="G59" s="11">
        <v>0</v>
      </c>
      <c r="H59" s="11">
        <v>0</v>
      </c>
      <c r="I59" s="142">
        <v>2</v>
      </c>
    </row>
    <row r="60" spans="1:9" ht="12.6" customHeight="1">
      <c r="A60" s="111" t="s">
        <v>2410</v>
      </c>
      <c r="B60" s="112" t="s">
        <v>2403</v>
      </c>
      <c r="C60" s="173">
        <f t="shared" si="1"/>
        <v>4</v>
      </c>
      <c r="D60" s="11">
        <v>0</v>
      </c>
      <c r="E60" s="11">
        <v>2</v>
      </c>
      <c r="F60" s="11">
        <v>2</v>
      </c>
      <c r="G60" s="11">
        <v>0</v>
      </c>
      <c r="H60" s="11">
        <v>2</v>
      </c>
      <c r="I60" s="142">
        <v>2</v>
      </c>
    </row>
    <row r="61" spans="1:9" ht="12.6" customHeight="1">
      <c r="A61" s="111" t="s">
        <v>2411</v>
      </c>
      <c r="B61" s="112" t="s">
        <v>2404</v>
      </c>
      <c r="C61" s="173">
        <f t="shared" si="1"/>
        <v>0</v>
      </c>
      <c r="D61" s="11" t="s">
        <v>962</v>
      </c>
      <c r="E61" s="11" t="s">
        <v>962</v>
      </c>
      <c r="F61" s="11" t="s">
        <v>962</v>
      </c>
      <c r="G61" s="11" t="s">
        <v>962</v>
      </c>
      <c r="H61" s="11" t="s">
        <v>962</v>
      </c>
      <c r="I61" s="142" t="s">
        <v>962</v>
      </c>
    </row>
    <row r="62" spans="1:9" ht="12.6" customHeight="1">
      <c r="A62" s="111" t="s">
        <v>2412</v>
      </c>
      <c r="B62" s="112" t="s">
        <v>2405</v>
      </c>
      <c r="C62" s="173">
        <f t="shared" si="1"/>
        <v>2</v>
      </c>
      <c r="D62" s="11">
        <v>0</v>
      </c>
      <c r="E62" s="11">
        <v>1</v>
      </c>
      <c r="F62" s="11">
        <v>1</v>
      </c>
      <c r="G62" s="11">
        <v>0</v>
      </c>
      <c r="H62" s="11">
        <v>1</v>
      </c>
      <c r="I62" s="142">
        <v>1</v>
      </c>
    </row>
    <row r="63" spans="1:9" ht="12.6" customHeight="1">
      <c r="A63" s="111" t="s">
        <v>2413</v>
      </c>
      <c r="B63" s="112" t="s">
        <v>2406</v>
      </c>
      <c r="C63" s="173">
        <f t="shared" si="1"/>
        <v>0</v>
      </c>
      <c r="D63" s="11" t="s">
        <v>962</v>
      </c>
      <c r="E63" s="11" t="s">
        <v>962</v>
      </c>
      <c r="F63" s="11" t="s">
        <v>962</v>
      </c>
      <c r="G63" s="11" t="s">
        <v>962</v>
      </c>
      <c r="H63" s="11" t="s">
        <v>962</v>
      </c>
      <c r="I63" s="142" t="s">
        <v>962</v>
      </c>
    </row>
    <row r="64" spans="1:9" ht="12.6" customHeight="1">
      <c r="A64" s="111" t="s">
        <v>2414</v>
      </c>
      <c r="B64" s="112" t="s">
        <v>2407</v>
      </c>
      <c r="C64" s="173">
        <f t="shared" si="1"/>
        <v>0</v>
      </c>
      <c r="D64" s="11" t="s">
        <v>962</v>
      </c>
      <c r="E64" s="11" t="s">
        <v>5975</v>
      </c>
      <c r="F64" s="11" t="s">
        <v>5975</v>
      </c>
      <c r="G64" s="11" t="s">
        <v>5975</v>
      </c>
      <c r="H64" s="11" t="s">
        <v>5975</v>
      </c>
      <c r="I64" s="142" t="s">
        <v>5975</v>
      </c>
    </row>
    <row r="65" spans="1:9" ht="12.6" customHeight="1">
      <c r="A65" s="111" t="s">
        <v>2415</v>
      </c>
      <c r="B65" s="112" t="s">
        <v>2408</v>
      </c>
      <c r="C65" s="173">
        <f t="shared" si="1"/>
        <v>1</v>
      </c>
      <c r="D65" s="11">
        <v>0</v>
      </c>
      <c r="E65" s="11">
        <v>1</v>
      </c>
      <c r="F65" s="11">
        <v>0</v>
      </c>
      <c r="G65" s="11">
        <v>0</v>
      </c>
      <c r="H65" s="11">
        <v>1</v>
      </c>
      <c r="I65" s="142">
        <v>0</v>
      </c>
    </row>
    <row r="66" spans="1:9" ht="12.6" customHeight="1">
      <c r="A66" s="111" t="s">
        <v>2416</v>
      </c>
      <c r="B66" s="112" t="s">
        <v>1760</v>
      </c>
      <c r="C66" s="173">
        <f t="shared" si="1"/>
        <v>4</v>
      </c>
      <c r="D66" s="11">
        <v>0</v>
      </c>
      <c r="E66" s="11">
        <v>0</v>
      </c>
      <c r="F66" s="11">
        <v>4</v>
      </c>
      <c r="G66" s="11">
        <v>0</v>
      </c>
      <c r="H66" s="11">
        <v>0</v>
      </c>
      <c r="I66" s="142">
        <v>4</v>
      </c>
    </row>
    <row r="67" spans="1:9" ht="12.6" customHeight="1">
      <c r="A67" s="111" t="s">
        <v>2417</v>
      </c>
      <c r="B67" s="112" t="s">
        <v>1761</v>
      </c>
      <c r="C67" s="173">
        <f t="shared" si="1"/>
        <v>0</v>
      </c>
      <c r="D67" s="11" t="s">
        <v>962</v>
      </c>
      <c r="E67" s="11" t="s">
        <v>962</v>
      </c>
      <c r="F67" s="11" t="s">
        <v>962</v>
      </c>
      <c r="G67" s="11" t="s">
        <v>962</v>
      </c>
      <c r="H67" s="11" t="s">
        <v>962</v>
      </c>
      <c r="I67" s="142" t="s">
        <v>962</v>
      </c>
    </row>
    <row r="68" spans="1:9" ht="12.6" customHeight="1">
      <c r="A68" s="111" t="s">
        <v>2418</v>
      </c>
      <c r="B68" s="112" t="s">
        <v>1762</v>
      </c>
      <c r="C68" s="173">
        <f t="shared" si="1"/>
        <v>0</v>
      </c>
      <c r="D68" s="11" t="s">
        <v>962</v>
      </c>
      <c r="E68" s="11" t="s">
        <v>962</v>
      </c>
      <c r="F68" s="11" t="s">
        <v>962</v>
      </c>
      <c r="G68" s="11" t="s">
        <v>962</v>
      </c>
      <c r="H68" s="11" t="s">
        <v>962</v>
      </c>
      <c r="I68" s="142" t="s">
        <v>962</v>
      </c>
    </row>
    <row r="69" spans="1:9" ht="12.6" customHeight="1">
      <c r="A69" s="111" t="s">
        <v>2419</v>
      </c>
      <c r="B69" s="112" t="s">
        <v>1763</v>
      </c>
      <c r="C69" s="173">
        <f t="shared" si="1"/>
        <v>0</v>
      </c>
      <c r="D69" s="11" t="s">
        <v>962</v>
      </c>
      <c r="E69" s="11" t="s">
        <v>962</v>
      </c>
      <c r="F69" s="11" t="s">
        <v>962</v>
      </c>
      <c r="G69" s="11" t="s">
        <v>962</v>
      </c>
      <c r="H69" s="11" t="s">
        <v>962</v>
      </c>
      <c r="I69" s="142" t="s">
        <v>962</v>
      </c>
    </row>
    <row r="70" spans="1:9" ht="12.6" customHeight="1">
      <c r="A70" s="111" t="s">
        <v>2420</v>
      </c>
      <c r="B70" s="112" t="s">
        <v>1764</v>
      </c>
      <c r="C70" s="173">
        <f t="shared" si="1"/>
        <v>1</v>
      </c>
      <c r="D70" s="11">
        <v>0</v>
      </c>
      <c r="E70" s="11">
        <v>0</v>
      </c>
      <c r="F70" s="11">
        <v>1</v>
      </c>
      <c r="G70" s="11">
        <v>0</v>
      </c>
      <c r="H70" s="11">
        <v>0</v>
      </c>
      <c r="I70" s="142">
        <v>1</v>
      </c>
    </row>
    <row r="71" spans="1:9" ht="12.6" customHeight="1">
      <c r="A71" s="111" t="s">
        <v>2421</v>
      </c>
      <c r="B71" s="112" t="s">
        <v>1765</v>
      </c>
      <c r="C71" s="173">
        <f t="shared" ref="C71:C102" si="2">SUM(D71:F71)</f>
        <v>0</v>
      </c>
      <c r="D71" s="11" t="s">
        <v>962</v>
      </c>
      <c r="E71" s="11" t="s">
        <v>962</v>
      </c>
      <c r="F71" s="11" t="s">
        <v>962</v>
      </c>
      <c r="G71" s="11" t="s">
        <v>962</v>
      </c>
      <c r="H71" s="11" t="s">
        <v>962</v>
      </c>
      <c r="I71" s="142" t="s">
        <v>962</v>
      </c>
    </row>
    <row r="72" spans="1:9" ht="12.6" customHeight="1">
      <c r="A72" s="111" t="s">
        <v>2422</v>
      </c>
      <c r="B72" s="112" t="s">
        <v>1766</v>
      </c>
      <c r="C72" s="173">
        <f t="shared" si="2"/>
        <v>0</v>
      </c>
      <c r="D72" s="11" t="s">
        <v>962</v>
      </c>
      <c r="E72" s="11" t="s">
        <v>962</v>
      </c>
      <c r="F72" s="11" t="s">
        <v>962</v>
      </c>
      <c r="G72" s="11" t="s">
        <v>962</v>
      </c>
      <c r="H72" s="11" t="s">
        <v>962</v>
      </c>
      <c r="I72" s="142" t="s">
        <v>962</v>
      </c>
    </row>
    <row r="73" spans="1:9" ht="12.6" customHeight="1">
      <c r="A73" s="111" t="s">
        <v>2423</v>
      </c>
      <c r="B73" s="112" t="s">
        <v>1767</v>
      </c>
      <c r="C73" s="173">
        <f t="shared" si="2"/>
        <v>0</v>
      </c>
      <c r="D73" s="11" t="s">
        <v>962</v>
      </c>
      <c r="E73" s="11" t="s">
        <v>962</v>
      </c>
      <c r="F73" s="11" t="s">
        <v>962</v>
      </c>
      <c r="G73" s="11" t="s">
        <v>962</v>
      </c>
      <c r="H73" s="11" t="s">
        <v>962</v>
      </c>
      <c r="I73" s="142" t="s">
        <v>962</v>
      </c>
    </row>
    <row r="74" spans="1:9" ht="12.6" customHeight="1">
      <c r="A74" s="111" t="s">
        <v>2424</v>
      </c>
      <c r="B74" s="112" t="s">
        <v>1768</v>
      </c>
      <c r="C74" s="173">
        <f t="shared" si="2"/>
        <v>0</v>
      </c>
      <c r="D74" s="11" t="s">
        <v>962</v>
      </c>
      <c r="E74" s="11" t="s">
        <v>962</v>
      </c>
      <c r="F74" s="11" t="s">
        <v>962</v>
      </c>
      <c r="G74" s="11" t="s">
        <v>962</v>
      </c>
      <c r="H74" s="11" t="s">
        <v>962</v>
      </c>
      <c r="I74" s="142" t="s">
        <v>962</v>
      </c>
    </row>
    <row r="75" spans="1:9" ht="12.6" customHeight="1">
      <c r="A75" s="111" t="s">
        <v>2425</v>
      </c>
      <c r="B75" s="112" t="s">
        <v>1769</v>
      </c>
      <c r="C75" s="173">
        <f t="shared" si="2"/>
        <v>2</v>
      </c>
      <c r="D75" s="11">
        <v>0</v>
      </c>
      <c r="E75" s="11">
        <v>0</v>
      </c>
      <c r="F75" s="11">
        <v>2</v>
      </c>
      <c r="G75" s="11">
        <v>0</v>
      </c>
      <c r="H75" s="11">
        <v>0</v>
      </c>
      <c r="I75" s="142">
        <v>2</v>
      </c>
    </row>
    <row r="76" spans="1:9" ht="12.6" customHeight="1">
      <c r="A76" s="111" t="s">
        <v>2426</v>
      </c>
      <c r="B76" s="112" t="s">
        <v>1770</v>
      </c>
      <c r="C76" s="173">
        <f t="shared" si="2"/>
        <v>2</v>
      </c>
      <c r="D76" s="11">
        <v>0</v>
      </c>
      <c r="E76" s="11">
        <v>1</v>
      </c>
      <c r="F76" s="11">
        <v>1</v>
      </c>
      <c r="G76" s="11">
        <v>0</v>
      </c>
      <c r="H76" s="11">
        <v>1</v>
      </c>
      <c r="I76" s="142">
        <v>1</v>
      </c>
    </row>
    <row r="77" spans="1:9" ht="12.6" customHeight="1">
      <c r="A77" s="111" t="s">
        <v>2427</v>
      </c>
      <c r="B77" s="112" t="s">
        <v>1771</v>
      </c>
      <c r="C77" s="173">
        <f t="shared" si="2"/>
        <v>338</v>
      </c>
      <c r="D77" s="11">
        <v>14</v>
      </c>
      <c r="E77" s="11">
        <v>97</v>
      </c>
      <c r="F77" s="11">
        <v>227</v>
      </c>
      <c r="G77" s="11">
        <v>0</v>
      </c>
      <c r="H77" s="11">
        <v>106</v>
      </c>
      <c r="I77" s="142">
        <v>232</v>
      </c>
    </row>
    <row r="78" spans="1:9" ht="12.6" customHeight="1">
      <c r="A78" s="111" t="s">
        <v>2428</v>
      </c>
      <c r="B78" s="112" t="s">
        <v>1772</v>
      </c>
      <c r="C78" s="173">
        <f t="shared" si="2"/>
        <v>6</v>
      </c>
      <c r="D78" s="11">
        <v>0</v>
      </c>
      <c r="E78" s="11">
        <v>1</v>
      </c>
      <c r="F78" s="11">
        <v>5</v>
      </c>
      <c r="G78" s="11">
        <v>0</v>
      </c>
      <c r="H78" s="11">
        <v>1</v>
      </c>
      <c r="I78" s="142">
        <v>5</v>
      </c>
    </row>
    <row r="79" spans="1:9" ht="12.6" customHeight="1">
      <c r="A79" s="111" t="s">
        <v>1663</v>
      </c>
      <c r="B79" s="112" t="s">
        <v>1773</v>
      </c>
      <c r="C79" s="173">
        <f t="shared" si="2"/>
        <v>0</v>
      </c>
      <c r="D79" s="11" t="s">
        <v>962</v>
      </c>
      <c r="E79" s="11" t="s">
        <v>962</v>
      </c>
      <c r="F79" s="11" t="s">
        <v>962</v>
      </c>
      <c r="G79" s="11" t="s">
        <v>962</v>
      </c>
      <c r="H79" s="11" t="s">
        <v>962</v>
      </c>
      <c r="I79" s="142" t="s">
        <v>962</v>
      </c>
    </row>
    <row r="80" spans="1:9" ht="12.6" customHeight="1">
      <c r="A80" s="111" t="s">
        <v>1664</v>
      </c>
      <c r="B80" s="112" t="s">
        <v>1774</v>
      </c>
      <c r="C80" s="173">
        <f t="shared" si="2"/>
        <v>164</v>
      </c>
      <c r="D80" s="11">
        <v>39</v>
      </c>
      <c r="E80" s="11">
        <v>47</v>
      </c>
      <c r="F80" s="11">
        <v>78</v>
      </c>
      <c r="G80" s="11">
        <v>0</v>
      </c>
      <c r="H80" s="11">
        <v>87</v>
      </c>
      <c r="I80" s="142">
        <v>77</v>
      </c>
    </row>
    <row r="81" spans="1:9" ht="12.6" customHeight="1">
      <c r="A81" s="111" t="s">
        <v>1665</v>
      </c>
      <c r="B81" s="112" t="s">
        <v>1775</v>
      </c>
      <c r="C81" s="173">
        <f t="shared" si="2"/>
        <v>23</v>
      </c>
      <c r="D81" s="11">
        <v>0</v>
      </c>
      <c r="E81" s="11">
        <v>4</v>
      </c>
      <c r="F81" s="11">
        <v>19</v>
      </c>
      <c r="G81" s="11">
        <v>0</v>
      </c>
      <c r="H81" s="11">
        <v>4</v>
      </c>
      <c r="I81" s="142">
        <v>19</v>
      </c>
    </row>
    <row r="82" spans="1:9" ht="12.6" customHeight="1">
      <c r="A82" s="111" t="s">
        <v>1666</v>
      </c>
      <c r="B82" s="112" t="s">
        <v>1776</v>
      </c>
      <c r="C82" s="173">
        <f t="shared" si="2"/>
        <v>4</v>
      </c>
      <c r="D82" s="11">
        <v>0</v>
      </c>
      <c r="E82" s="11">
        <v>1</v>
      </c>
      <c r="F82" s="11">
        <v>3</v>
      </c>
      <c r="G82" s="11">
        <v>0</v>
      </c>
      <c r="H82" s="11">
        <v>1</v>
      </c>
      <c r="I82" s="142">
        <v>3</v>
      </c>
    </row>
    <row r="83" spans="1:9" ht="12.6" customHeight="1">
      <c r="A83" s="111" t="s">
        <v>1667</v>
      </c>
      <c r="B83" s="112" t="s">
        <v>1777</v>
      </c>
      <c r="C83" s="173">
        <f t="shared" si="2"/>
        <v>0</v>
      </c>
      <c r="D83" s="11" t="s">
        <v>962</v>
      </c>
      <c r="E83" s="11" t="s">
        <v>962</v>
      </c>
      <c r="F83" s="11" t="s">
        <v>962</v>
      </c>
      <c r="G83" s="11" t="s">
        <v>962</v>
      </c>
      <c r="H83" s="11" t="s">
        <v>962</v>
      </c>
      <c r="I83" s="142" t="s">
        <v>962</v>
      </c>
    </row>
    <row r="84" spans="1:9" ht="12.6" customHeight="1">
      <c r="A84" s="111" t="s">
        <v>1668</v>
      </c>
      <c r="B84" s="112" t="s">
        <v>1778</v>
      </c>
      <c r="C84" s="173">
        <f t="shared" si="2"/>
        <v>331</v>
      </c>
      <c r="D84" s="11">
        <v>0</v>
      </c>
      <c r="E84" s="11">
        <v>30</v>
      </c>
      <c r="F84" s="11">
        <v>301</v>
      </c>
      <c r="G84" s="11">
        <v>0</v>
      </c>
      <c r="H84" s="11">
        <v>26</v>
      </c>
      <c r="I84" s="142">
        <v>305</v>
      </c>
    </row>
    <row r="85" spans="1:9" ht="12.6" customHeight="1">
      <c r="A85" s="111" t="s">
        <v>1669</v>
      </c>
      <c r="B85" s="112" t="s">
        <v>1779</v>
      </c>
      <c r="C85" s="173">
        <f t="shared" si="2"/>
        <v>3</v>
      </c>
      <c r="D85" s="11">
        <v>0</v>
      </c>
      <c r="E85" s="11">
        <v>0</v>
      </c>
      <c r="F85" s="11">
        <v>3</v>
      </c>
      <c r="G85" s="11">
        <v>0</v>
      </c>
      <c r="H85" s="11">
        <v>0</v>
      </c>
      <c r="I85" s="142">
        <v>3</v>
      </c>
    </row>
    <row r="86" spans="1:9" ht="12.6" customHeight="1">
      <c r="A86" s="111" t="s">
        <v>1670</v>
      </c>
      <c r="B86" s="112" t="s">
        <v>1780</v>
      </c>
      <c r="C86" s="173">
        <f t="shared" si="2"/>
        <v>20</v>
      </c>
      <c r="D86" s="11">
        <v>0</v>
      </c>
      <c r="E86" s="11">
        <v>1</v>
      </c>
      <c r="F86" s="11">
        <v>19</v>
      </c>
      <c r="G86" s="11">
        <v>0</v>
      </c>
      <c r="H86" s="11">
        <v>0</v>
      </c>
      <c r="I86" s="142">
        <v>20</v>
      </c>
    </row>
    <row r="87" spans="1:9" ht="12.6" customHeight="1">
      <c r="A87" s="111" t="s">
        <v>1671</v>
      </c>
      <c r="B87" s="112" t="s">
        <v>1781</v>
      </c>
      <c r="C87" s="173">
        <f t="shared" si="2"/>
        <v>208</v>
      </c>
      <c r="D87" s="11">
        <v>7</v>
      </c>
      <c r="E87" s="11">
        <v>61</v>
      </c>
      <c r="F87" s="11">
        <v>140</v>
      </c>
      <c r="G87" s="11">
        <v>0</v>
      </c>
      <c r="H87" s="11">
        <v>65</v>
      </c>
      <c r="I87" s="142">
        <v>143</v>
      </c>
    </row>
    <row r="88" spans="1:9" ht="12.6" customHeight="1">
      <c r="A88" s="111" t="s">
        <v>1672</v>
      </c>
      <c r="B88" s="112" t="s">
        <v>1782</v>
      </c>
      <c r="C88" s="173">
        <f t="shared" si="2"/>
        <v>22</v>
      </c>
      <c r="D88" s="11">
        <v>1</v>
      </c>
      <c r="E88" s="11">
        <v>2</v>
      </c>
      <c r="F88" s="11">
        <v>19</v>
      </c>
      <c r="G88" s="11">
        <v>0</v>
      </c>
      <c r="H88" s="11">
        <v>2</v>
      </c>
      <c r="I88" s="142">
        <v>20</v>
      </c>
    </row>
    <row r="89" spans="1:9" ht="12.6" customHeight="1">
      <c r="A89" s="111" t="s">
        <v>1673</v>
      </c>
      <c r="B89" s="112" t="s">
        <v>1783</v>
      </c>
      <c r="C89" s="173">
        <f t="shared" si="2"/>
        <v>123</v>
      </c>
      <c r="D89" s="11">
        <v>0</v>
      </c>
      <c r="E89" s="11">
        <v>19</v>
      </c>
      <c r="F89" s="11">
        <v>104</v>
      </c>
      <c r="G89" s="11">
        <v>0</v>
      </c>
      <c r="H89" s="11">
        <v>19</v>
      </c>
      <c r="I89" s="142">
        <v>104</v>
      </c>
    </row>
    <row r="90" spans="1:9" ht="12.6" customHeight="1">
      <c r="A90" s="111" t="s">
        <v>1674</v>
      </c>
      <c r="B90" s="112" t="s">
        <v>1784</v>
      </c>
      <c r="C90" s="173">
        <f t="shared" si="2"/>
        <v>65</v>
      </c>
      <c r="D90" s="11">
        <v>5</v>
      </c>
      <c r="E90" s="11">
        <v>18</v>
      </c>
      <c r="F90" s="11">
        <v>42</v>
      </c>
      <c r="G90" s="11">
        <v>0</v>
      </c>
      <c r="H90" s="11">
        <v>21</v>
      </c>
      <c r="I90" s="142">
        <v>44</v>
      </c>
    </row>
    <row r="91" spans="1:9" ht="12.6" customHeight="1">
      <c r="A91" s="111" t="s">
        <v>1675</v>
      </c>
      <c r="B91" s="112" t="s">
        <v>1785</v>
      </c>
      <c r="C91" s="173">
        <f t="shared" si="2"/>
        <v>10</v>
      </c>
      <c r="D91" s="11">
        <v>0</v>
      </c>
      <c r="E91" s="11">
        <v>0</v>
      </c>
      <c r="F91" s="11">
        <v>10</v>
      </c>
      <c r="G91" s="11">
        <v>0</v>
      </c>
      <c r="H91" s="11">
        <v>0</v>
      </c>
      <c r="I91" s="142">
        <v>10</v>
      </c>
    </row>
    <row r="92" spans="1:9" ht="12.6" customHeight="1">
      <c r="A92" s="111" t="s">
        <v>1676</v>
      </c>
      <c r="B92" s="112" t="s">
        <v>1786</v>
      </c>
      <c r="C92" s="173">
        <f t="shared" si="2"/>
        <v>0</v>
      </c>
      <c r="D92" s="11" t="s">
        <v>962</v>
      </c>
      <c r="E92" s="11" t="s">
        <v>962</v>
      </c>
      <c r="F92" s="11" t="s">
        <v>962</v>
      </c>
      <c r="G92" s="11" t="s">
        <v>962</v>
      </c>
      <c r="H92" s="11" t="s">
        <v>962</v>
      </c>
      <c r="I92" s="142" t="s">
        <v>962</v>
      </c>
    </row>
    <row r="93" spans="1:9" ht="12.6" customHeight="1">
      <c r="A93" s="111" t="s">
        <v>1677</v>
      </c>
      <c r="B93" s="112" t="s">
        <v>1787</v>
      </c>
      <c r="C93" s="173">
        <f t="shared" si="2"/>
        <v>14</v>
      </c>
      <c r="D93" s="11">
        <v>0</v>
      </c>
      <c r="E93" s="11">
        <v>0</v>
      </c>
      <c r="F93" s="11">
        <v>14</v>
      </c>
      <c r="G93" s="11">
        <v>0</v>
      </c>
      <c r="H93" s="11">
        <v>0</v>
      </c>
      <c r="I93" s="142">
        <v>14</v>
      </c>
    </row>
    <row r="94" spans="1:9" ht="12.6" customHeight="1">
      <c r="A94" s="111" t="s">
        <v>1678</v>
      </c>
      <c r="B94" s="112" t="s">
        <v>1788</v>
      </c>
      <c r="C94" s="173">
        <f t="shared" si="2"/>
        <v>191</v>
      </c>
      <c r="D94" s="11">
        <v>3</v>
      </c>
      <c r="E94" s="11">
        <v>55</v>
      </c>
      <c r="F94" s="11">
        <v>133</v>
      </c>
      <c r="G94" s="11">
        <v>0</v>
      </c>
      <c r="H94" s="11">
        <v>58</v>
      </c>
      <c r="I94" s="142">
        <v>133</v>
      </c>
    </row>
    <row r="95" spans="1:9" ht="12.6" customHeight="1">
      <c r="A95" s="111" t="s">
        <v>1679</v>
      </c>
      <c r="B95" s="112" t="s">
        <v>1789</v>
      </c>
      <c r="C95" s="173">
        <f t="shared" si="2"/>
        <v>0</v>
      </c>
      <c r="D95" s="11" t="s">
        <v>962</v>
      </c>
      <c r="E95" s="11" t="s">
        <v>962</v>
      </c>
      <c r="F95" s="11" t="s">
        <v>962</v>
      </c>
      <c r="G95" s="11" t="s">
        <v>962</v>
      </c>
      <c r="H95" s="11" t="s">
        <v>962</v>
      </c>
      <c r="I95" s="142" t="s">
        <v>962</v>
      </c>
    </row>
    <row r="96" spans="1:9" ht="12.6" customHeight="1">
      <c r="A96" s="111" t="s">
        <v>1680</v>
      </c>
      <c r="B96" s="112" t="s">
        <v>1790</v>
      </c>
      <c r="C96" s="173">
        <f t="shared" si="2"/>
        <v>2</v>
      </c>
      <c r="D96" s="11">
        <v>0</v>
      </c>
      <c r="E96" s="11">
        <v>0</v>
      </c>
      <c r="F96" s="11">
        <v>2</v>
      </c>
      <c r="G96" s="11">
        <v>0</v>
      </c>
      <c r="H96" s="11">
        <v>0</v>
      </c>
      <c r="I96" s="142">
        <v>2</v>
      </c>
    </row>
    <row r="97" spans="1:9" ht="12.6" customHeight="1">
      <c r="A97" s="111" t="s">
        <v>1681</v>
      </c>
      <c r="B97" s="112" t="s">
        <v>1791</v>
      </c>
      <c r="C97" s="173">
        <f t="shared" si="2"/>
        <v>0</v>
      </c>
      <c r="D97" s="11" t="s">
        <v>962</v>
      </c>
      <c r="E97" s="11" t="s">
        <v>962</v>
      </c>
      <c r="F97" s="11" t="s">
        <v>962</v>
      </c>
      <c r="G97" s="11" t="s">
        <v>962</v>
      </c>
      <c r="H97" s="11" t="s">
        <v>962</v>
      </c>
      <c r="I97" s="142" t="s">
        <v>962</v>
      </c>
    </row>
    <row r="98" spans="1:9" ht="12.6" customHeight="1">
      <c r="A98" s="111" t="s">
        <v>1682</v>
      </c>
      <c r="B98" s="112" t="s">
        <v>1792</v>
      </c>
      <c r="C98" s="173">
        <f t="shared" si="2"/>
        <v>11</v>
      </c>
      <c r="D98" s="11">
        <v>0</v>
      </c>
      <c r="E98" s="11">
        <v>2</v>
      </c>
      <c r="F98" s="11">
        <v>9</v>
      </c>
      <c r="G98" s="11">
        <v>0</v>
      </c>
      <c r="H98" s="11">
        <v>2</v>
      </c>
      <c r="I98" s="142">
        <v>9</v>
      </c>
    </row>
    <row r="99" spans="1:9" ht="12.6" customHeight="1">
      <c r="A99" s="111" t="s">
        <v>1683</v>
      </c>
      <c r="B99" s="112" t="s">
        <v>1793</v>
      </c>
      <c r="C99" s="173">
        <f t="shared" si="2"/>
        <v>2</v>
      </c>
      <c r="D99" s="11">
        <v>0</v>
      </c>
      <c r="E99" s="11">
        <v>1</v>
      </c>
      <c r="F99" s="11">
        <v>1</v>
      </c>
      <c r="G99" s="11">
        <v>0</v>
      </c>
      <c r="H99" s="11">
        <v>1</v>
      </c>
      <c r="I99" s="142">
        <v>1</v>
      </c>
    </row>
    <row r="100" spans="1:9" ht="12.6" customHeight="1">
      <c r="A100" s="111" t="s">
        <v>1684</v>
      </c>
      <c r="B100" s="112" t="s">
        <v>1794</v>
      </c>
      <c r="C100" s="173">
        <f t="shared" si="2"/>
        <v>0</v>
      </c>
      <c r="D100" s="11" t="s">
        <v>962</v>
      </c>
      <c r="E100" s="11" t="s">
        <v>962</v>
      </c>
      <c r="F100" s="11" t="s">
        <v>962</v>
      </c>
      <c r="G100" s="11" t="s">
        <v>962</v>
      </c>
      <c r="H100" s="11" t="s">
        <v>962</v>
      </c>
      <c r="I100" s="142" t="s">
        <v>962</v>
      </c>
    </row>
    <row r="101" spans="1:9" ht="12.6" customHeight="1">
      <c r="A101" s="111" t="s">
        <v>492</v>
      </c>
      <c r="B101" s="112" t="s">
        <v>1795</v>
      </c>
      <c r="C101" s="173">
        <f t="shared" si="2"/>
        <v>20</v>
      </c>
      <c r="D101" s="11">
        <v>0</v>
      </c>
      <c r="E101" s="11">
        <v>3</v>
      </c>
      <c r="F101" s="11">
        <v>17</v>
      </c>
      <c r="G101" s="11">
        <v>0</v>
      </c>
      <c r="H101" s="11">
        <v>3</v>
      </c>
      <c r="I101" s="142">
        <v>17</v>
      </c>
    </row>
    <row r="102" spans="1:9" ht="12.6" customHeight="1">
      <c r="A102" s="111" t="s">
        <v>493</v>
      </c>
      <c r="B102" s="112" t="s">
        <v>696</v>
      </c>
      <c r="C102" s="173">
        <f t="shared" si="2"/>
        <v>1</v>
      </c>
      <c r="D102" s="11">
        <v>0</v>
      </c>
      <c r="E102" s="11">
        <v>0</v>
      </c>
      <c r="F102" s="11">
        <v>1</v>
      </c>
      <c r="G102" s="11">
        <v>0</v>
      </c>
      <c r="H102" s="11">
        <v>0</v>
      </c>
      <c r="I102" s="142">
        <v>1</v>
      </c>
    </row>
    <row r="103" spans="1:9" ht="12.6" customHeight="1">
      <c r="A103" s="111" t="s">
        <v>699</v>
      </c>
      <c r="B103" s="112" t="s">
        <v>697</v>
      </c>
      <c r="C103" s="173">
        <f>SUM(D103:F103)</f>
        <v>7</v>
      </c>
      <c r="D103" s="142">
        <v>0</v>
      </c>
      <c r="E103" s="142">
        <v>0</v>
      </c>
      <c r="F103" s="142">
        <v>7</v>
      </c>
      <c r="G103" s="142">
        <v>0</v>
      </c>
      <c r="H103" s="142">
        <v>0</v>
      </c>
      <c r="I103" s="142">
        <v>7</v>
      </c>
    </row>
    <row r="104" spans="1:9" ht="12.6" customHeight="1">
      <c r="A104" s="111" t="s">
        <v>700</v>
      </c>
      <c r="B104" s="112" t="s">
        <v>698</v>
      </c>
      <c r="C104" s="173">
        <f>SUM(D104:F104)</f>
        <v>44</v>
      </c>
      <c r="D104" s="142">
        <v>2</v>
      </c>
      <c r="E104" s="142">
        <v>14</v>
      </c>
      <c r="F104" s="142">
        <v>28</v>
      </c>
      <c r="G104" s="142">
        <v>0</v>
      </c>
      <c r="H104" s="142">
        <v>12</v>
      </c>
      <c r="I104" s="142">
        <v>32</v>
      </c>
    </row>
    <row r="105" spans="1:9" ht="12.6" customHeight="1">
      <c r="A105" s="111" t="s">
        <v>494</v>
      </c>
      <c r="B105" s="112" t="s">
        <v>2180</v>
      </c>
      <c r="C105" s="173">
        <f>SUM(D105:F105)</f>
        <v>9</v>
      </c>
      <c r="D105" s="142">
        <v>0</v>
      </c>
      <c r="E105" s="142">
        <v>3</v>
      </c>
      <c r="F105" s="142">
        <v>6</v>
      </c>
      <c r="G105" s="142">
        <v>0</v>
      </c>
      <c r="H105" s="142">
        <v>3</v>
      </c>
      <c r="I105" s="142">
        <v>6</v>
      </c>
    </row>
    <row r="106" spans="1:9" ht="12.6" customHeight="1">
      <c r="A106" s="52" t="s">
        <v>1247</v>
      </c>
      <c r="B106" s="4" t="s">
        <v>495</v>
      </c>
      <c r="C106" s="173">
        <f>SUM(D106:F106)</f>
        <v>14</v>
      </c>
      <c r="D106" s="142">
        <v>0</v>
      </c>
      <c r="E106" s="142">
        <v>4</v>
      </c>
      <c r="F106" s="142">
        <v>10</v>
      </c>
      <c r="G106" s="142">
        <v>0</v>
      </c>
      <c r="H106" s="142">
        <v>3</v>
      </c>
      <c r="I106" s="142">
        <v>11</v>
      </c>
    </row>
    <row r="107" spans="1:9" ht="12.6" customHeight="1">
      <c r="A107" s="52"/>
      <c r="B107" s="4" t="s">
        <v>499</v>
      </c>
      <c r="C107" s="173">
        <f>SUM(D107:F107)</f>
        <v>6286</v>
      </c>
      <c r="D107" s="142">
        <f t="shared" ref="D107:I107" si="3">SUM(D7:D106)</f>
        <v>150</v>
      </c>
      <c r="E107" s="142">
        <f t="shared" si="3"/>
        <v>1585</v>
      </c>
      <c r="F107" s="142">
        <f t="shared" si="3"/>
        <v>4551</v>
      </c>
      <c r="G107" s="142">
        <f t="shared" si="3"/>
        <v>7</v>
      </c>
      <c r="H107" s="142">
        <f t="shared" si="3"/>
        <v>1694</v>
      </c>
      <c r="I107" s="142">
        <f t="shared" si="3"/>
        <v>4585</v>
      </c>
    </row>
    <row r="108" spans="1:9">
      <c r="A108" s="54"/>
      <c r="B108" s="9"/>
      <c r="C108" s="64"/>
      <c r="D108" s="58"/>
      <c r="E108" s="46"/>
      <c r="F108" s="46"/>
      <c r="G108" s="41"/>
      <c r="H108" s="41"/>
      <c r="I108" s="3"/>
    </row>
    <row r="109" spans="1:9">
      <c r="A109" s="54"/>
      <c r="B109" s="9"/>
      <c r="C109" s="64"/>
      <c r="D109" s="41"/>
      <c r="E109" s="46"/>
      <c r="F109" s="46"/>
      <c r="G109" s="41"/>
      <c r="H109" s="41"/>
      <c r="I109" s="3"/>
    </row>
    <row r="110" spans="1:9">
      <c r="A110" s="75"/>
      <c r="B110" s="8"/>
      <c r="C110" s="79"/>
      <c r="D110" s="41"/>
      <c r="E110" s="46"/>
      <c r="F110" s="46"/>
      <c r="G110" s="41"/>
      <c r="H110" s="41"/>
    </row>
    <row r="111" spans="1:9">
      <c r="A111" s="75"/>
      <c r="B111" s="8"/>
      <c r="C111" s="79"/>
      <c r="D111" s="41"/>
      <c r="E111" s="46"/>
      <c r="F111" s="46"/>
      <c r="G111" s="41"/>
      <c r="H111" s="41"/>
    </row>
    <row r="112" spans="1:9">
      <c r="A112" s="75"/>
      <c r="B112" s="8"/>
      <c r="C112" s="79"/>
      <c r="D112" s="33"/>
      <c r="E112" s="80"/>
      <c r="F112" s="80"/>
      <c r="G112" s="8"/>
      <c r="H112" s="8"/>
    </row>
    <row r="113" spans="1:8">
      <c r="A113" s="81"/>
      <c r="B113" s="82"/>
      <c r="C113" s="83"/>
      <c r="D113" s="82"/>
      <c r="E113" s="84"/>
      <c r="F113" s="84"/>
      <c r="G113" s="82"/>
      <c r="H113" s="82"/>
    </row>
    <row r="114" spans="1:8">
      <c r="A114" s="81"/>
      <c r="B114" s="82"/>
      <c r="C114" s="83"/>
      <c r="D114" s="82"/>
      <c r="E114" s="84"/>
      <c r="F114" s="84"/>
      <c r="G114" s="82"/>
      <c r="H114" s="82"/>
    </row>
    <row r="115" spans="1:8">
      <c r="A115" s="81"/>
      <c r="B115" s="82"/>
      <c r="C115" s="83"/>
      <c r="D115" s="82"/>
      <c r="E115" s="84"/>
      <c r="F115" s="84"/>
      <c r="G115" s="82"/>
      <c r="H115" s="82"/>
    </row>
    <row r="116" spans="1:8">
      <c r="A116" s="81"/>
      <c r="B116" s="82"/>
      <c r="C116" s="83"/>
      <c r="D116" s="82"/>
      <c r="E116" s="84"/>
      <c r="F116" s="84"/>
      <c r="G116" s="82"/>
      <c r="H116" s="82"/>
    </row>
    <row r="117" spans="1:8">
      <c r="A117" s="81"/>
      <c r="B117" s="82"/>
      <c r="C117" s="83"/>
      <c r="D117" s="82"/>
      <c r="E117" s="82"/>
      <c r="F117" s="82"/>
      <c r="G117" s="82"/>
      <c r="H117" s="82"/>
    </row>
    <row r="118" spans="1:8">
      <c r="A118" s="82"/>
      <c r="B118" s="82"/>
      <c r="C118" s="83"/>
      <c r="D118" s="85"/>
      <c r="E118" s="85"/>
      <c r="F118" s="85"/>
      <c r="G118" s="82"/>
      <c r="H118" s="82"/>
    </row>
    <row r="119" spans="1:8">
      <c r="A119" s="82"/>
      <c r="B119" s="82"/>
      <c r="C119" s="83"/>
      <c r="D119" s="82"/>
      <c r="E119" s="82"/>
      <c r="F119" s="82"/>
      <c r="G119" s="82"/>
      <c r="H119" s="82"/>
    </row>
    <row r="120" spans="1:8">
      <c r="A120" s="82"/>
      <c r="B120" s="82"/>
      <c r="C120" s="83"/>
      <c r="D120" s="82"/>
      <c r="E120" s="82"/>
      <c r="F120" s="82"/>
      <c r="G120" s="82"/>
      <c r="H120" s="82"/>
    </row>
    <row r="121" spans="1:8">
      <c r="A121" s="82"/>
      <c r="B121" s="82"/>
      <c r="C121" s="83"/>
      <c r="D121" s="82"/>
      <c r="E121" s="82"/>
      <c r="F121" s="82"/>
      <c r="G121" s="82"/>
      <c r="H121" s="82"/>
    </row>
    <row r="122" spans="1:8">
      <c r="A122" s="82"/>
      <c r="B122" s="82"/>
      <c r="C122" s="83"/>
      <c r="D122" s="82"/>
      <c r="E122" s="82"/>
      <c r="F122" s="82"/>
      <c r="G122" s="82"/>
      <c r="H122" s="82"/>
    </row>
    <row r="123" spans="1:8">
      <c r="A123" s="82"/>
      <c r="B123" s="82"/>
      <c r="C123" s="83"/>
      <c r="D123" s="82"/>
      <c r="E123" s="82"/>
      <c r="F123" s="82"/>
      <c r="G123" s="82"/>
      <c r="H123" s="82"/>
    </row>
    <row r="124" spans="1:8">
      <c r="A124" s="82"/>
      <c r="B124" s="82"/>
      <c r="C124" s="83"/>
      <c r="D124" s="82"/>
      <c r="E124" s="82"/>
      <c r="F124" s="82"/>
      <c r="G124" s="82"/>
      <c r="H124" s="82"/>
    </row>
    <row r="125" spans="1:8">
      <c r="A125" s="82"/>
      <c r="B125" s="82"/>
      <c r="C125" s="83"/>
      <c r="D125" s="82"/>
      <c r="E125" s="82"/>
      <c r="F125" s="82"/>
      <c r="G125" s="82"/>
      <c r="H125" s="82"/>
    </row>
    <row r="126" spans="1:8">
      <c r="A126" s="82"/>
      <c r="B126" s="82"/>
      <c r="C126" s="83"/>
      <c r="D126" s="82"/>
      <c r="E126" s="82"/>
      <c r="F126" s="82"/>
      <c r="G126" s="82"/>
      <c r="H126" s="82"/>
    </row>
    <row r="127" spans="1:8">
      <c r="A127" s="82"/>
      <c r="B127" s="82"/>
      <c r="C127" s="83"/>
      <c r="D127" s="82"/>
      <c r="E127" s="82"/>
      <c r="F127" s="82"/>
      <c r="G127" s="82"/>
      <c r="H127" s="82"/>
    </row>
    <row r="128" spans="1:8">
      <c r="A128" s="82"/>
      <c r="B128" s="82"/>
      <c r="C128" s="83"/>
      <c r="D128" s="82"/>
      <c r="E128" s="82"/>
      <c r="F128" s="82"/>
      <c r="G128" s="82"/>
      <c r="H128" s="82"/>
    </row>
    <row r="129" spans="1:8">
      <c r="A129" s="82"/>
      <c r="B129" s="82"/>
      <c r="C129" s="83"/>
      <c r="D129" s="82"/>
      <c r="E129" s="82"/>
      <c r="F129" s="82"/>
      <c r="G129" s="82"/>
      <c r="H129" s="82"/>
    </row>
    <row r="130" spans="1:8">
      <c r="A130" s="82"/>
      <c r="B130" s="82"/>
      <c r="C130" s="83"/>
      <c r="D130" s="82"/>
      <c r="E130" s="82"/>
      <c r="F130" s="82"/>
      <c r="G130" s="82"/>
      <c r="H130" s="82"/>
    </row>
    <row r="131" spans="1:8">
      <c r="A131" s="82"/>
      <c r="B131" s="82"/>
      <c r="C131" s="83"/>
      <c r="D131" s="82"/>
      <c r="E131" s="82"/>
      <c r="F131" s="82"/>
      <c r="G131" s="82"/>
      <c r="H131" s="82"/>
    </row>
    <row r="132" spans="1:8">
      <c r="A132" s="82"/>
      <c r="B132" s="82"/>
      <c r="C132" s="83"/>
      <c r="D132" s="82"/>
      <c r="E132" s="82"/>
      <c r="F132" s="82"/>
      <c r="G132" s="82"/>
      <c r="H132" s="82"/>
    </row>
    <row r="133" spans="1:8">
      <c r="A133" s="82"/>
      <c r="B133" s="82"/>
      <c r="C133" s="83"/>
      <c r="D133" s="82"/>
      <c r="E133" s="82"/>
      <c r="F133" s="82"/>
      <c r="G133" s="82"/>
      <c r="H133" s="82"/>
    </row>
    <row r="134" spans="1:8">
      <c r="A134" s="82"/>
      <c r="B134" s="82"/>
      <c r="C134" s="83"/>
      <c r="D134" s="82"/>
      <c r="E134" s="82"/>
      <c r="F134" s="82"/>
      <c r="G134" s="82"/>
      <c r="H134" s="82"/>
    </row>
    <row r="135" spans="1:8">
      <c r="A135" s="82"/>
      <c r="B135" s="82"/>
      <c r="C135" s="83"/>
      <c r="D135" s="82"/>
      <c r="E135" s="82"/>
      <c r="F135" s="82"/>
      <c r="G135" s="82"/>
      <c r="H135" s="82"/>
    </row>
    <row r="136" spans="1:8">
      <c r="A136" s="82"/>
      <c r="B136" s="82"/>
      <c r="C136" s="83"/>
      <c r="D136" s="82"/>
      <c r="E136" s="82"/>
      <c r="F136" s="82"/>
      <c r="G136" s="82"/>
      <c r="H136" s="82"/>
    </row>
    <row r="137" spans="1:8">
      <c r="A137" s="82"/>
      <c r="B137" s="82"/>
      <c r="C137" s="83"/>
      <c r="D137" s="82"/>
      <c r="E137" s="82"/>
      <c r="F137" s="82"/>
      <c r="G137" s="82"/>
      <c r="H137" s="82"/>
    </row>
    <row r="138" spans="1:8">
      <c r="A138" s="82"/>
      <c r="B138" s="82"/>
      <c r="C138" s="83"/>
      <c r="D138" s="82"/>
      <c r="E138" s="82"/>
      <c r="F138" s="82"/>
      <c r="G138" s="82"/>
      <c r="H138" s="82"/>
    </row>
    <row r="139" spans="1:8">
      <c r="A139" s="82"/>
      <c r="B139" s="82"/>
      <c r="C139" s="83"/>
      <c r="D139" s="82"/>
      <c r="E139" s="82"/>
      <c r="F139" s="82"/>
      <c r="G139" s="82"/>
      <c r="H139" s="82"/>
    </row>
    <row r="140" spans="1:8">
      <c r="A140" s="82"/>
      <c r="B140" s="82"/>
      <c r="C140" s="83"/>
      <c r="D140" s="82"/>
      <c r="E140" s="82"/>
      <c r="F140" s="82"/>
      <c r="G140" s="82"/>
      <c r="H140" s="82"/>
    </row>
    <row r="141" spans="1:8">
      <c r="A141" s="82"/>
      <c r="B141" s="82"/>
      <c r="C141" s="83"/>
      <c r="D141" s="82"/>
      <c r="E141" s="82"/>
      <c r="F141" s="82"/>
      <c r="G141" s="82"/>
      <c r="H141" s="82"/>
    </row>
    <row r="142" spans="1:8">
      <c r="A142" s="82"/>
      <c r="B142" s="82"/>
      <c r="C142" s="83"/>
      <c r="D142" s="82"/>
      <c r="E142" s="82"/>
      <c r="F142" s="82"/>
      <c r="G142" s="82"/>
      <c r="H142" s="82"/>
    </row>
    <row r="143" spans="1:8">
      <c r="A143" s="82"/>
      <c r="B143" s="82"/>
      <c r="C143" s="83"/>
      <c r="D143" s="82"/>
      <c r="E143" s="82"/>
      <c r="F143" s="82"/>
      <c r="G143" s="82"/>
      <c r="H143" s="82"/>
    </row>
    <row r="144" spans="1:8">
      <c r="A144" s="82"/>
      <c r="B144" s="82"/>
      <c r="C144" s="83"/>
      <c r="D144" s="82"/>
      <c r="E144" s="82"/>
      <c r="F144" s="82"/>
      <c r="G144" s="82"/>
      <c r="H144" s="82"/>
    </row>
    <row r="145" spans="1:8">
      <c r="A145" s="82"/>
      <c r="B145" s="82"/>
      <c r="C145" s="83"/>
      <c r="D145" s="82"/>
      <c r="E145" s="82"/>
      <c r="F145" s="82"/>
      <c r="G145" s="82"/>
      <c r="H145" s="82"/>
    </row>
    <row r="146" spans="1:8">
      <c r="A146" s="82"/>
      <c r="B146" s="82"/>
      <c r="C146" s="83"/>
      <c r="D146" s="82"/>
      <c r="E146" s="82"/>
      <c r="F146" s="82"/>
      <c r="G146" s="82"/>
      <c r="H146" s="82"/>
    </row>
    <row r="147" spans="1:8">
      <c r="A147" s="82"/>
      <c r="B147" s="82"/>
      <c r="C147" s="83"/>
      <c r="D147" s="82"/>
      <c r="E147" s="82"/>
      <c r="F147" s="82"/>
      <c r="G147" s="82"/>
      <c r="H147" s="82"/>
    </row>
    <row r="148" spans="1:8">
      <c r="A148" s="82"/>
      <c r="B148" s="82"/>
      <c r="C148" s="83"/>
      <c r="D148" s="82"/>
      <c r="E148" s="82"/>
      <c r="F148" s="82"/>
      <c r="G148" s="82"/>
      <c r="H148" s="82"/>
    </row>
    <row r="149" spans="1:8">
      <c r="A149" s="82"/>
      <c r="B149" s="82"/>
      <c r="C149" s="83"/>
      <c r="D149" s="82"/>
      <c r="E149" s="82"/>
      <c r="F149" s="82"/>
      <c r="G149" s="82"/>
      <c r="H149" s="82"/>
    </row>
    <row r="150" spans="1:8">
      <c r="A150" s="82"/>
      <c r="B150" s="82"/>
      <c r="C150" s="83"/>
      <c r="D150" s="82"/>
      <c r="E150" s="82"/>
      <c r="F150" s="82"/>
      <c r="G150" s="82"/>
      <c r="H150" s="82"/>
    </row>
    <row r="151" spans="1:8">
      <c r="A151" s="82"/>
      <c r="B151" s="82"/>
      <c r="C151" s="83"/>
      <c r="D151" s="82"/>
      <c r="E151" s="82"/>
      <c r="F151" s="82"/>
      <c r="G151" s="82"/>
      <c r="H151" s="82"/>
    </row>
    <row r="152" spans="1:8">
      <c r="A152" s="82"/>
      <c r="B152" s="82"/>
      <c r="C152" s="83"/>
      <c r="D152" s="82"/>
      <c r="E152" s="82"/>
      <c r="F152" s="82"/>
      <c r="G152" s="82"/>
      <c r="H152" s="82"/>
    </row>
    <row r="153" spans="1:8">
      <c r="A153" s="82"/>
      <c r="B153" s="82"/>
      <c r="C153" s="83"/>
      <c r="D153" s="82"/>
      <c r="E153" s="82"/>
      <c r="F153" s="82"/>
      <c r="G153" s="82"/>
      <c r="H153" s="82"/>
    </row>
    <row r="154" spans="1:8">
      <c r="A154" s="82"/>
      <c r="B154" s="82"/>
      <c r="C154" s="83"/>
      <c r="D154" s="82"/>
      <c r="E154" s="82"/>
      <c r="F154" s="82"/>
      <c r="G154" s="82"/>
      <c r="H154" s="82"/>
    </row>
    <row r="155" spans="1:8">
      <c r="A155" s="82"/>
      <c r="B155" s="82"/>
      <c r="C155" s="83"/>
      <c r="D155" s="82"/>
      <c r="E155" s="82"/>
      <c r="F155" s="82"/>
      <c r="G155" s="82"/>
      <c r="H155" s="82"/>
    </row>
    <row r="156" spans="1:8">
      <c r="A156" s="82"/>
      <c r="B156" s="82"/>
      <c r="C156" s="83"/>
      <c r="D156" s="82"/>
      <c r="E156" s="82"/>
      <c r="F156" s="82"/>
      <c r="G156" s="82"/>
      <c r="H156" s="82"/>
    </row>
    <row r="157" spans="1:8">
      <c r="A157" s="82"/>
      <c r="B157" s="82"/>
      <c r="C157" s="83"/>
      <c r="D157" s="82"/>
      <c r="E157" s="82"/>
      <c r="F157" s="82"/>
      <c r="G157" s="82"/>
      <c r="H157" s="82"/>
    </row>
    <row r="158" spans="1:8">
      <c r="A158" s="82"/>
      <c r="B158" s="82"/>
      <c r="C158" s="83"/>
      <c r="D158" s="82"/>
      <c r="E158" s="82"/>
      <c r="F158" s="82"/>
      <c r="G158" s="82"/>
      <c r="H158" s="82"/>
    </row>
    <row r="159" spans="1:8">
      <c r="A159" s="82"/>
      <c r="B159" s="82"/>
      <c r="C159" s="83"/>
      <c r="D159" s="82"/>
      <c r="E159" s="82"/>
      <c r="F159" s="82"/>
      <c r="G159" s="82"/>
      <c r="H159" s="82"/>
    </row>
    <row r="160" spans="1:8">
      <c r="A160" s="82"/>
      <c r="B160" s="82"/>
      <c r="C160" s="83"/>
      <c r="D160" s="82"/>
      <c r="E160" s="82"/>
      <c r="F160" s="82"/>
      <c r="G160" s="82"/>
      <c r="H160" s="82"/>
    </row>
    <row r="161" spans="1:8">
      <c r="A161" s="82"/>
      <c r="B161" s="82"/>
      <c r="C161" s="83"/>
      <c r="D161" s="82"/>
      <c r="E161" s="82"/>
      <c r="F161" s="82"/>
      <c r="G161" s="82"/>
      <c r="H161" s="82"/>
    </row>
    <row r="162" spans="1:8">
      <c r="A162" s="82"/>
      <c r="B162" s="82"/>
      <c r="C162" s="83"/>
      <c r="D162" s="82"/>
      <c r="E162" s="82"/>
      <c r="F162" s="82"/>
      <c r="G162" s="82"/>
      <c r="H162" s="82"/>
    </row>
    <row r="163" spans="1:8">
      <c r="A163" s="82"/>
      <c r="B163" s="82"/>
      <c r="C163" s="83"/>
      <c r="D163" s="82"/>
      <c r="E163" s="82"/>
      <c r="F163" s="82"/>
      <c r="G163" s="82"/>
      <c r="H163" s="82"/>
    </row>
    <row r="164" spans="1:8">
      <c r="A164" s="82"/>
      <c r="B164" s="82"/>
      <c r="C164" s="83"/>
      <c r="D164" s="82"/>
      <c r="E164" s="82"/>
      <c r="F164" s="82"/>
      <c r="G164" s="82"/>
      <c r="H164" s="82"/>
    </row>
    <row r="165" spans="1:8">
      <c r="A165" s="82"/>
      <c r="B165" s="82"/>
      <c r="C165" s="83"/>
      <c r="D165" s="82"/>
      <c r="E165" s="82"/>
      <c r="F165" s="82"/>
      <c r="G165" s="82"/>
      <c r="H165" s="82"/>
    </row>
    <row r="166" spans="1:8">
      <c r="A166" s="82"/>
      <c r="B166" s="82"/>
      <c r="C166" s="83"/>
      <c r="D166" s="82"/>
      <c r="E166" s="82"/>
      <c r="F166" s="82"/>
      <c r="G166" s="82"/>
      <c r="H166" s="82"/>
    </row>
    <row r="167" spans="1:8">
      <c r="A167" s="82"/>
      <c r="B167" s="82"/>
      <c r="C167" s="83"/>
      <c r="D167" s="82"/>
      <c r="E167" s="82"/>
      <c r="F167" s="82"/>
      <c r="G167" s="82"/>
      <c r="H167" s="82"/>
    </row>
    <row r="168" spans="1:8">
      <c r="A168" s="82"/>
      <c r="B168" s="82"/>
      <c r="C168" s="83"/>
      <c r="D168" s="82"/>
      <c r="E168" s="82"/>
      <c r="F168" s="82"/>
      <c r="G168" s="82"/>
      <c r="H168" s="82"/>
    </row>
    <row r="169" spans="1:8">
      <c r="A169" s="82"/>
      <c r="B169" s="82"/>
      <c r="C169" s="83"/>
      <c r="D169" s="82"/>
      <c r="E169" s="82"/>
      <c r="F169" s="82"/>
      <c r="G169" s="82"/>
      <c r="H169" s="82"/>
    </row>
    <row r="170" spans="1:8">
      <c r="A170" s="82"/>
      <c r="B170" s="82"/>
      <c r="C170" s="83"/>
      <c r="D170" s="82"/>
      <c r="E170" s="82"/>
      <c r="F170" s="82"/>
      <c r="G170" s="82"/>
      <c r="H170" s="82"/>
    </row>
    <row r="171" spans="1:8">
      <c r="A171" s="82"/>
      <c r="B171" s="82"/>
      <c r="C171" s="83"/>
      <c r="D171" s="82"/>
      <c r="E171" s="82"/>
      <c r="F171" s="82"/>
      <c r="G171" s="82"/>
      <c r="H171" s="82"/>
    </row>
    <row r="172" spans="1:8">
      <c r="A172" s="82"/>
      <c r="B172" s="82"/>
      <c r="C172" s="83"/>
      <c r="D172" s="82"/>
      <c r="E172" s="82"/>
      <c r="F172" s="82"/>
      <c r="G172" s="82"/>
      <c r="H172" s="82"/>
    </row>
    <row r="173" spans="1:8">
      <c r="A173" s="82"/>
      <c r="B173" s="82"/>
      <c r="C173" s="83"/>
      <c r="D173" s="82"/>
      <c r="E173" s="82"/>
      <c r="F173" s="82"/>
      <c r="G173" s="82"/>
      <c r="H173" s="82"/>
    </row>
    <row r="174" spans="1:8">
      <c r="A174" s="82"/>
      <c r="B174" s="82"/>
      <c r="C174" s="83"/>
      <c r="D174" s="82"/>
      <c r="E174" s="82"/>
      <c r="F174" s="82"/>
      <c r="G174" s="82"/>
      <c r="H174" s="82"/>
    </row>
    <row r="175" spans="1:8">
      <c r="A175" s="82"/>
      <c r="B175" s="82"/>
      <c r="C175" s="83"/>
      <c r="D175" s="82"/>
      <c r="E175" s="82"/>
      <c r="F175" s="82"/>
      <c r="G175" s="82"/>
      <c r="H175" s="82"/>
    </row>
    <row r="176" spans="1:8">
      <c r="A176" s="82"/>
      <c r="B176" s="82"/>
      <c r="C176" s="83"/>
      <c r="D176" s="82"/>
      <c r="E176" s="82"/>
      <c r="F176" s="82"/>
      <c r="G176" s="82"/>
      <c r="H176" s="82"/>
    </row>
    <row r="177" spans="1:8">
      <c r="A177" s="82"/>
      <c r="B177" s="82"/>
      <c r="C177" s="83"/>
      <c r="D177" s="82"/>
      <c r="E177" s="82"/>
      <c r="F177" s="82"/>
      <c r="G177" s="82"/>
      <c r="H177" s="82"/>
    </row>
    <row r="178" spans="1:8">
      <c r="A178" s="82"/>
      <c r="B178" s="82"/>
      <c r="C178" s="83"/>
      <c r="D178" s="82"/>
      <c r="E178" s="82"/>
      <c r="F178" s="82"/>
      <c r="G178" s="82"/>
      <c r="H178" s="82"/>
    </row>
    <row r="179" spans="1:8">
      <c r="A179" s="82"/>
      <c r="B179" s="82"/>
      <c r="C179" s="83"/>
      <c r="D179" s="82"/>
      <c r="E179" s="82"/>
      <c r="F179" s="82"/>
      <c r="G179" s="82"/>
      <c r="H179" s="82"/>
    </row>
    <row r="180" spans="1:8">
      <c r="A180" s="82"/>
      <c r="B180" s="82"/>
      <c r="C180" s="83"/>
      <c r="D180" s="82"/>
      <c r="E180" s="82"/>
      <c r="F180" s="82"/>
      <c r="G180" s="82"/>
      <c r="H180" s="82"/>
    </row>
    <row r="181" spans="1:8">
      <c r="A181" s="82"/>
      <c r="B181" s="82"/>
      <c r="C181" s="83"/>
      <c r="D181" s="82"/>
      <c r="E181" s="82"/>
      <c r="F181" s="82"/>
      <c r="G181" s="82"/>
      <c r="H181" s="82"/>
    </row>
    <row r="182" spans="1:8">
      <c r="A182" s="82"/>
      <c r="B182" s="82"/>
      <c r="C182" s="83"/>
      <c r="D182" s="82"/>
      <c r="E182" s="82"/>
      <c r="F182" s="82"/>
      <c r="G182" s="82"/>
      <c r="H182" s="82"/>
    </row>
    <row r="183" spans="1:8">
      <c r="A183" s="82"/>
      <c r="B183" s="82"/>
      <c r="C183" s="83"/>
      <c r="D183" s="82"/>
      <c r="E183" s="82"/>
      <c r="F183" s="82"/>
      <c r="G183" s="82"/>
      <c r="H183" s="82"/>
    </row>
    <row r="184" spans="1:8">
      <c r="A184" s="82"/>
      <c r="B184" s="82"/>
      <c r="C184" s="83"/>
      <c r="D184" s="82"/>
      <c r="E184" s="82"/>
      <c r="F184" s="82"/>
      <c r="G184" s="82"/>
      <c r="H184" s="82"/>
    </row>
    <row r="185" spans="1:8">
      <c r="A185" s="82"/>
      <c r="B185" s="82"/>
      <c r="C185" s="83"/>
      <c r="D185" s="82"/>
      <c r="E185" s="82"/>
      <c r="F185" s="82"/>
      <c r="G185" s="82"/>
      <c r="H185" s="82"/>
    </row>
    <row r="186" spans="1:8">
      <c r="A186" s="82"/>
      <c r="B186" s="82"/>
      <c r="C186" s="83"/>
      <c r="D186" s="82"/>
      <c r="E186" s="82"/>
      <c r="F186" s="82"/>
      <c r="G186" s="82"/>
      <c r="H186" s="82"/>
    </row>
    <row r="187" spans="1:8">
      <c r="A187" s="82"/>
      <c r="B187" s="82"/>
      <c r="C187" s="83"/>
      <c r="D187" s="82"/>
      <c r="E187" s="82"/>
      <c r="F187" s="82"/>
      <c r="G187" s="82"/>
      <c r="H187" s="82"/>
    </row>
    <row r="188" spans="1:8">
      <c r="A188" s="82"/>
      <c r="B188" s="82"/>
      <c r="C188" s="83"/>
      <c r="D188" s="82"/>
      <c r="E188" s="82"/>
      <c r="F188" s="82"/>
      <c r="G188" s="82"/>
      <c r="H188" s="82"/>
    </row>
    <row r="189" spans="1:8">
      <c r="A189" s="82"/>
      <c r="B189" s="82"/>
      <c r="C189" s="83"/>
      <c r="D189" s="82"/>
      <c r="E189" s="82"/>
      <c r="F189" s="82"/>
      <c r="G189" s="82"/>
      <c r="H189" s="82"/>
    </row>
    <row r="190" spans="1:8">
      <c r="A190" s="82"/>
      <c r="B190" s="82"/>
      <c r="C190" s="83"/>
      <c r="D190" s="82"/>
      <c r="E190" s="82"/>
      <c r="F190" s="82"/>
      <c r="G190" s="82"/>
      <c r="H190" s="82"/>
    </row>
    <row r="191" spans="1:8">
      <c r="A191" s="82"/>
      <c r="B191" s="82"/>
      <c r="C191" s="83"/>
      <c r="D191" s="82"/>
      <c r="E191" s="82"/>
      <c r="F191" s="82"/>
      <c r="G191" s="82"/>
      <c r="H191" s="82"/>
    </row>
    <row r="192" spans="1:8">
      <c r="A192" s="82"/>
      <c r="B192" s="82"/>
      <c r="C192" s="83"/>
      <c r="D192" s="82"/>
      <c r="E192" s="82"/>
      <c r="F192" s="82"/>
      <c r="G192" s="82"/>
      <c r="H192" s="82"/>
    </row>
    <row r="193" spans="1:8">
      <c r="A193" s="82"/>
      <c r="B193" s="82"/>
      <c r="C193" s="83"/>
      <c r="D193" s="82"/>
      <c r="E193" s="82"/>
      <c r="F193" s="82"/>
      <c r="G193" s="82"/>
      <c r="H193" s="82"/>
    </row>
    <row r="194" spans="1:8">
      <c r="A194" s="82"/>
      <c r="B194" s="82"/>
      <c r="C194" s="83"/>
      <c r="D194" s="82"/>
      <c r="E194" s="82"/>
      <c r="F194" s="82"/>
      <c r="G194" s="82"/>
      <c r="H194" s="82"/>
    </row>
    <row r="195" spans="1:8">
      <c r="A195" s="82"/>
      <c r="B195" s="82"/>
      <c r="C195" s="83"/>
      <c r="D195" s="82"/>
      <c r="E195" s="82"/>
      <c r="F195" s="82"/>
      <c r="G195" s="82"/>
      <c r="H195" s="82"/>
    </row>
    <row r="196" spans="1:8">
      <c r="A196" s="82"/>
      <c r="B196" s="82"/>
      <c r="C196" s="83"/>
      <c r="D196" s="82"/>
      <c r="E196" s="82"/>
      <c r="F196" s="82"/>
      <c r="G196" s="82"/>
      <c r="H196" s="82"/>
    </row>
    <row r="197" spans="1:8">
      <c r="A197" s="82"/>
      <c r="B197" s="82"/>
      <c r="C197" s="83"/>
      <c r="D197" s="82"/>
      <c r="E197" s="82"/>
      <c r="F197" s="82"/>
      <c r="G197" s="82"/>
      <c r="H197" s="82"/>
    </row>
    <row r="198" spans="1:8">
      <c r="A198" s="82"/>
      <c r="B198" s="82"/>
      <c r="C198" s="83"/>
      <c r="D198" s="82"/>
      <c r="E198" s="82"/>
      <c r="F198" s="82"/>
      <c r="G198" s="82"/>
      <c r="H198" s="82"/>
    </row>
    <row r="199" spans="1:8">
      <c r="A199" s="82"/>
      <c r="B199" s="82"/>
      <c r="C199" s="83"/>
      <c r="D199" s="82"/>
      <c r="E199" s="82"/>
      <c r="F199" s="82"/>
      <c r="G199" s="82"/>
      <c r="H199" s="82"/>
    </row>
    <row r="200" spans="1:8">
      <c r="A200" s="82"/>
      <c r="B200" s="82"/>
      <c r="C200" s="83"/>
      <c r="D200" s="82"/>
      <c r="E200" s="82"/>
      <c r="F200" s="82"/>
      <c r="G200" s="82"/>
      <c r="H200" s="82"/>
    </row>
    <row r="201" spans="1:8">
      <c r="A201" s="82"/>
      <c r="B201" s="82"/>
      <c r="C201" s="83"/>
      <c r="D201" s="82"/>
      <c r="E201" s="82"/>
      <c r="F201" s="82"/>
      <c r="G201" s="82"/>
      <c r="H201" s="82"/>
    </row>
    <row r="202" spans="1:8">
      <c r="A202" s="82"/>
      <c r="B202" s="82"/>
      <c r="C202" s="83"/>
      <c r="D202" s="82"/>
      <c r="E202" s="82"/>
      <c r="F202" s="82"/>
      <c r="G202" s="82"/>
      <c r="H202" s="82"/>
    </row>
    <row r="203" spans="1:8">
      <c r="A203" s="82"/>
      <c r="B203" s="82"/>
      <c r="C203" s="83"/>
      <c r="D203" s="82"/>
      <c r="E203" s="82"/>
      <c r="F203" s="82"/>
      <c r="G203" s="82"/>
      <c r="H203" s="82"/>
    </row>
    <row r="204" spans="1:8">
      <c r="A204" s="82"/>
      <c r="B204" s="82"/>
      <c r="C204" s="83"/>
      <c r="D204" s="82"/>
      <c r="E204" s="82"/>
      <c r="F204" s="82"/>
      <c r="G204" s="82"/>
      <c r="H204" s="82"/>
    </row>
    <row r="205" spans="1:8">
      <c r="A205" s="82"/>
      <c r="B205" s="82"/>
      <c r="C205" s="83"/>
      <c r="D205" s="82"/>
      <c r="E205" s="82"/>
      <c r="F205" s="82"/>
      <c r="G205" s="82"/>
      <c r="H205" s="82"/>
    </row>
    <row r="206" spans="1:8">
      <c r="A206" s="82"/>
      <c r="B206" s="82"/>
      <c r="C206" s="83"/>
      <c r="D206" s="82"/>
      <c r="E206" s="82"/>
      <c r="F206" s="82"/>
      <c r="G206" s="82"/>
      <c r="H206" s="82"/>
    </row>
    <row r="207" spans="1:8">
      <c r="A207" s="82"/>
      <c r="B207" s="82"/>
      <c r="C207" s="83"/>
      <c r="D207" s="82"/>
      <c r="E207" s="82"/>
      <c r="F207" s="82"/>
      <c r="G207" s="82"/>
      <c r="H207" s="82"/>
    </row>
    <row r="208" spans="1:8">
      <c r="A208" s="82"/>
      <c r="B208" s="82"/>
      <c r="C208" s="83"/>
      <c r="D208" s="82"/>
      <c r="E208" s="82"/>
      <c r="F208" s="82"/>
      <c r="G208" s="82"/>
      <c r="H208" s="82"/>
    </row>
    <row r="209" spans="1:8">
      <c r="A209" s="82"/>
      <c r="B209" s="82"/>
      <c r="C209" s="83"/>
      <c r="D209" s="82"/>
      <c r="E209" s="82"/>
      <c r="F209" s="82"/>
      <c r="G209" s="82"/>
      <c r="H209" s="82"/>
    </row>
    <row r="210" spans="1:8">
      <c r="A210" s="82"/>
      <c r="B210" s="82"/>
      <c r="C210" s="83"/>
      <c r="D210" s="82"/>
      <c r="E210" s="82"/>
      <c r="F210" s="82"/>
      <c r="G210" s="82"/>
      <c r="H210" s="82"/>
    </row>
    <row r="211" spans="1:8">
      <c r="A211" s="82"/>
      <c r="B211" s="82"/>
      <c r="C211" s="83"/>
      <c r="D211" s="82"/>
      <c r="E211" s="82"/>
      <c r="F211" s="82"/>
      <c r="G211" s="82"/>
      <c r="H211" s="82"/>
    </row>
    <row r="212" spans="1:8">
      <c r="A212" s="82"/>
      <c r="B212" s="82"/>
      <c r="C212" s="83"/>
      <c r="D212" s="82"/>
      <c r="E212" s="82"/>
      <c r="F212" s="82"/>
      <c r="G212" s="82"/>
      <c r="H212" s="82"/>
    </row>
    <row r="213" spans="1:8">
      <c r="A213" s="82"/>
      <c r="B213" s="82"/>
      <c r="C213" s="83"/>
      <c r="D213" s="82"/>
      <c r="E213" s="82"/>
      <c r="F213" s="82"/>
      <c r="G213" s="82"/>
      <c r="H213" s="82"/>
    </row>
    <row r="214" spans="1:8">
      <c r="A214" s="82"/>
      <c r="B214" s="82"/>
      <c r="C214" s="83"/>
      <c r="D214" s="82"/>
      <c r="E214" s="82"/>
      <c r="F214" s="82"/>
      <c r="G214" s="82"/>
      <c r="H214" s="82"/>
    </row>
    <row r="215" spans="1:8">
      <c r="A215" s="82"/>
      <c r="B215" s="82"/>
      <c r="C215" s="83"/>
      <c r="D215" s="82"/>
      <c r="E215" s="82"/>
      <c r="F215" s="82"/>
      <c r="G215" s="82"/>
      <c r="H215" s="82"/>
    </row>
    <row r="216" spans="1:8">
      <c r="A216" s="82"/>
      <c r="B216" s="82"/>
      <c r="C216" s="83"/>
      <c r="D216" s="82"/>
      <c r="E216" s="82"/>
      <c r="F216" s="82"/>
      <c r="G216" s="82"/>
      <c r="H216" s="82"/>
    </row>
    <row r="217" spans="1:8">
      <c r="A217" s="82"/>
      <c r="B217" s="82"/>
      <c r="C217" s="83"/>
      <c r="D217" s="82"/>
      <c r="E217" s="82"/>
      <c r="F217" s="82"/>
      <c r="G217" s="82"/>
      <c r="H217" s="82"/>
    </row>
    <row r="218" spans="1:8">
      <c r="A218" s="82"/>
      <c r="B218" s="82"/>
      <c r="C218" s="83"/>
      <c r="D218" s="82"/>
      <c r="E218" s="82"/>
      <c r="F218" s="82"/>
      <c r="G218" s="82"/>
      <c r="H218" s="82"/>
    </row>
    <row r="219" spans="1:8">
      <c r="A219" s="82"/>
      <c r="B219" s="82"/>
      <c r="C219" s="83"/>
      <c r="D219" s="82"/>
      <c r="E219" s="82"/>
      <c r="F219" s="82"/>
      <c r="G219" s="82"/>
      <c r="H219" s="82"/>
    </row>
    <row r="220" spans="1:8">
      <c r="A220" s="82"/>
      <c r="B220" s="82"/>
      <c r="C220" s="83"/>
      <c r="D220" s="82"/>
      <c r="E220" s="82"/>
      <c r="F220" s="82"/>
      <c r="G220" s="82"/>
      <c r="H220" s="82"/>
    </row>
    <row r="221" spans="1:8">
      <c r="A221" s="82"/>
      <c r="B221" s="82"/>
      <c r="C221" s="83"/>
      <c r="D221" s="82"/>
      <c r="E221" s="82"/>
      <c r="F221" s="82"/>
      <c r="G221" s="82"/>
      <c r="H221" s="82"/>
    </row>
    <row r="222" spans="1:8">
      <c r="A222" s="82"/>
      <c r="B222" s="82"/>
      <c r="C222" s="83"/>
      <c r="D222" s="82"/>
      <c r="E222" s="82"/>
      <c r="F222" s="82"/>
      <c r="G222" s="82"/>
      <c r="H222" s="82"/>
    </row>
    <row r="223" spans="1:8">
      <c r="A223" s="82"/>
      <c r="B223" s="82"/>
      <c r="C223" s="83"/>
      <c r="D223" s="82"/>
      <c r="E223" s="82"/>
      <c r="F223" s="82"/>
      <c r="G223" s="82"/>
      <c r="H223" s="82"/>
    </row>
    <row r="224" spans="1:8">
      <c r="A224" s="82"/>
      <c r="B224" s="82"/>
      <c r="C224" s="83"/>
      <c r="D224" s="82"/>
      <c r="E224" s="82"/>
      <c r="F224" s="82"/>
      <c r="G224" s="82"/>
      <c r="H224" s="82"/>
    </row>
    <row r="225" spans="1:8">
      <c r="A225" s="82"/>
      <c r="B225" s="82"/>
      <c r="C225" s="83"/>
      <c r="D225" s="82"/>
      <c r="E225" s="82"/>
      <c r="F225" s="82"/>
      <c r="G225" s="82"/>
      <c r="H225" s="82"/>
    </row>
    <row r="226" spans="1:8">
      <c r="A226" s="82"/>
      <c r="B226" s="82"/>
      <c r="C226" s="83"/>
      <c r="D226" s="82"/>
      <c r="E226" s="82"/>
      <c r="F226" s="82"/>
      <c r="G226" s="82"/>
      <c r="H226" s="82"/>
    </row>
    <row r="227" spans="1:8">
      <c r="A227" s="82"/>
      <c r="B227" s="82"/>
      <c r="C227" s="83"/>
      <c r="D227" s="82"/>
      <c r="E227" s="82"/>
      <c r="F227" s="82"/>
      <c r="G227" s="82"/>
      <c r="H227" s="82"/>
    </row>
    <row r="228" spans="1:8">
      <c r="A228" s="82"/>
      <c r="B228" s="82"/>
      <c r="C228" s="83"/>
      <c r="D228" s="82"/>
      <c r="E228" s="82"/>
      <c r="F228" s="82"/>
      <c r="G228" s="82"/>
      <c r="H228" s="82"/>
    </row>
    <row r="229" spans="1:8">
      <c r="A229" s="82"/>
      <c r="B229" s="82"/>
      <c r="C229" s="83"/>
      <c r="D229" s="82"/>
      <c r="E229" s="82"/>
      <c r="F229" s="82"/>
      <c r="G229" s="82"/>
      <c r="H229" s="82"/>
    </row>
    <row r="230" spans="1:8">
      <c r="A230" s="82"/>
      <c r="B230" s="82"/>
      <c r="C230" s="83"/>
      <c r="D230" s="82"/>
      <c r="E230" s="82"/>
      <c r="F230" s="82"/>
      <c r="G230" s="82"/>
      <c r="H230" s="82"/>
    </row>
    <row r="231" spans="1:8">
      <c r="A231" s="82"/>
      <c r="B231" s="82"/>
      <c r="C231" s="83"/>
      <c r="D231" s="82"/>
      <c r="E231" s="82"/>
      <c r="F231" s="82"/>
      <c r="G231" s="82"/>
      <c r="H231" s="82"/>
    </row>
    <row r="232" spans="1:8">
      <c r="A232" s="82"/>
      <c r="B232" s="82"/>
      <c r="C232" s="83"/>
      <c r="D232" s="82"/>
      <c r="E232" s="82"/>
      <c r="F232" s="82"/>
      <c r="G232" s="82"/>
      <c r="H232" s="82"/>
    </row>
    <row r="233" spans="1:8">
      <c r="A233" s="82"/>
      <c r="B233" s="82"/>
      <c r="C233" s="83"/>
      <c r="D233" s="82"/>
      <c r="E233" s="82"/>
      <c r="F233" s="82"/>
      <c r="G233" s="82"/>
      <c r="H233" s="82"/>
    </row>
    <row r="234" spans="1:8">
      <c r="A234" s="82"/>
      <c r="B234" s="82"/>
      <c r="C234" s="83"/>
      <c r="D234" s="82"/>
      <c r="E234" s="82"/>
      <c r="F234" s="82"/>
      <c r="G234" s="82"/>
      <c r="H234" s="82"/>
    </row>
    <row r="235" spans="1:8">
      <c r="A235" s="82"/>
      <c r="B235" s="82"/>
      <c r="C235" s="83"/>
      <c r="D235" s="82"/>
      <c r="E235" s="82"/>
      <c r="F235" s="82"/>
      <c r="G235" s="82"/>
      <c r="H235" s="82"/>
    </row>
    <row r="236" spans="1:8">
      <c r="A236" s="82"/>
      <c r="B236" s="82"/>
      <c r="C236" s="83"/>
      <c r="D236" s="82"/>
      <c r="E236" s="82"/>
      <c r="F236" s="82"/>
      <c r="G236" s="82"/>
      <c r="H236" s="82"/>
    </row>
    <row r="237" spans="1:8">
      <c r="A237" s="82"/>
      <c r="B237" s="82"/>
      <c r="C237" s="83"/>
      <c r="D237" s="82"/>
      <c r="E237" s="82"/>
      <c r="F237" s="82"/>
      <c r="G237" s="82"/>
      <c r="H237" s="82"/>
    </row>
    <row r="238" spans="1:8">
      <c r="A238" s="82"/>
      <c r="B238" s="82"/>
      <c r="C238" s="83"/>
      <c r="D238" s="82"/>
      <c r="E238" s="82"/>
      <c r="F238" s="82"/>
      <c r="G238" s="82"/>
      <c r="H238" s="82"/>
    </row>
    <row r="239" spans="1:8">
      <c r="A239" s="82"/>
      <c r="B239" s="82"/>
      <c r="C239" s="83"/>
      <c r="D239" s="82"/>
      <c r="E239" s="82"/>
      <c r="F239" s="82"/>
      <c r="G239" s="82"/>
      <c r="H239" s="82"/>
    </row>
    <row r="240" spans="1:8">
      <c r="A240" s="82"/>
      <c r="B240" s="82"/>
      <c r="C240" s="83"/>
      <c r="D240" s="82"/>
      <c r="E240" s="82"/>
      <c r="F240" s="82"/>
      <c r="G240" s="82"/>
      <c r="H240" s="82"/>
    </row>
    <row r="241" spans="1:8">
      <c r="A241" s="82"/>
      <c r="B241" s="82"/>
      <c r="C241" s="83"/>
      <c r="D241" s="82"/>
      <c r="E241" s="82"/>
      <c r="F241" s="82"/>
      <c r="G241" s="82"/>
      <c r="H241" s="82"/>
    </row>
    <row r="242" spans="1:8">
      <c r="A242" s="82"/>
      <c r="B242" s="82"/>
      <c r="C242" s="83"/>
      <c r="D242" s="82"/>
      <c r="E242" s="82"/>
      <c r="F242" s="82"/>
      <c r="G242" s="82"/>
      <c r="H242" s="82"/>
    </row>
    <row r="243" spans="1:8">
      <c r="A243" s="82"/>
      <c r="B243" s="82"/>
      <c r="C243" s="83"/>
      <c r="D243" s="82"/>
      <c r="E243" s="82"/>
      <c r="F243" s="82"/>
      <c r="G243" s="82"/>
      <c r="H243" s="82"/>
    </row>
    <row r="244" spans="1:8">
      <c r="A244" s="82"/>
      <c r="B244" s="82"/>
      <c r="C244" s="83"/>
      <c r="D244" s="82"/>
      <c r="E244" s="82"/>
      <c r="F244" s="82"/>
      <c r="G244" s="82"/>
      <c r="H244" s="82"/>
    </row>
    <row r="245" spans="1:8">
      <c r="A245" s="82"/>
      <c r="B245" s="82"/>
      <c r="C245" s="83"/>
      <c r="D245" s="82"/>
      <c r="E245" s="82"/>
      <c r="F245" s="82"/>
      <c r="G245" s="82"/>
      <c r="H245" s="82"/>
    </row>
    <row r="246" spans="1:8">
      <c r="A246" s="82"/>
      <c r="B246" s="82"/>
      <c r="C246" s="83"/>
      <c r="D246" s="82"/>
      <c r="E246" s="82"/>
      <c r="F246" s="82"/>
      <c r="G246" s="82"/>
      <c r="H246" s="82"/>
    </row>
    <row r="247" spans="1:8">
      <c r="A247" s="82"/>
      <c r="B247" s="82"/>
      <c r="C247" s="83"/>
      <c r="D247" s="82"/>
      <c r="E247" s="82"/>
      <c r="F247" s="82"/>
      <c r="G247" s="82"/>
      <c r="H247" s="82"/>
    </row>
    <row r="248" spans="1:8">
      <c r="A248" s="82"/>
      <c r="B248" s="82"/>
      <c r="C248" s="83"/>
      <c r="D248" s="82"/>
      <c r="E248" s="82"/>
      <c r="F248" s="82"/>
      <c r="G248" s="82"/>
      <c r="H248" s="82"/>
    </row>
    <row r="249" spans="1:8">
      <c r="A249" s="82"/>
      <c r="B249" s="82"/>
      <c r="C249" s="83"/>
      <c r="D249" s="82"/>
      <c r="E249" s="82"/>
      <c r="F249" s="82"/>
      <c r="G249" s="82"/>
      <c r="H249" s="82"/>
    </row>
    <row r="250" spans="1:8">
      <c r="A250" s="82"/>
      <c r="B250" s="82"/>
      <c r="C250" s="83"/>
      <c r="D250" s="82"/>
      <c r="E250" s="82"/>
      <c r="F250" s="82"/>
      <c r="G250" s="82"/>
      <c r="H250" s="82"/>
    </row>
    <row r="251" spans="1:8">
      <c r="A251" s="82"/>
      <c r="B251" s="82"/>
      <c r="C251" s="83"/>
      <c r="D251" s="82"/>
      <c r="E251" s="82"/>
      <c r="F251" s="82"/>
      <c r="G251" s="82"/>
      <c r="H251" s="82"/>
    </row>
    <row r="252" spans="1:8">
      <c r="A252" s="82"/>
      <c r="B252" s="82"/>
      <c r="C252" s="83"/>
      <c r="D252" s="82"/>
      <c r="E252" s="82"/>
      <c r="F252" s="82"/>
      <c r="G252" s="82"/>
      <c r="H252" s="82"/>
    </row>
    <row r="253" spans="1:8">
      <c r="A253" s="82"/>
      <c r="B253" s="82"/>
      <c r="C253" s="83"/>
      <c r="D253" s="82"/>
      <c r="E253" s="82"/>
      <c r="F253" s="82"/>
      <c r="G253" s="82"/>
      <c r="H253" s="82"/>
    </row>
    <row r="254" spans="1:8">
      <c r="A254" s="82"/>
      <c r="B254" s="82"/>
      <c r="C254" s="83"/>
      <c r="D254" s="82"/>
      <c r="E254" s="82"/>
      <c r="F254" s="82"/>
      <c r="G254" s="82"/>
      <c r="H254" s="82"/>
    </row>
    <row r="255" spans="1:8">
      <c r="A255" s="82"/>
      <c r="B255" s="82"/>
      <c r="C255" s="83"/>
      <c r="D255" s="82"/>
      <c r="E255" s="82"/>
      <c r="F255" s="82"/>
      <c r="G255" s="82"/>
      <c r="H255" s="82"/>
    </row>
    <row r="256" spans="1:8">
      <c r="A256" s="82"/>
      <c r="B256" s="82"/>
      <c r="C256" s="83"/>
      <c r="D256" s="82"/>
      <c r="E256" s="82"/>
      <c r="F256" s="82"/>
      <c r="G256" s="82"/>
      <c r="H256" s="82"/>
    </row>
    <row r="257" spans="1:8">
      <c r="A257" s="82"/>
      <c r="B257" s="82"/>
      <c r="C257" s="83"/>
      <c r="D257" s="82"/>
      <c r="E257" s="82"/>
      <c r="F257" s="82"/>
      <c r="G257" s="82"/>
      <c r="H257" s="82"/>
    </row>
    <row r="258" spans="1:8">
      <c r="A258" s="82"/>
      <c r="B258" s="82"/>
      <c r="C258" s="83"/>
      <c r="D258" s="82"/>
      <c r="E258" s="82"/>
      <c r="F258" s="82"/>
      <c r="G258" s="82"/>
      <c r="H258" s="82"/>
    </row>
    <row r="259" spans="1:8">
      <c r="A259" s="82"/>
      <c r="B259" s="82"/>
      <c r="C259" s="83"/>
      <c r="D259" s="82"/>
      <c r="E259" s="82"/>
      <c r="F259" s="82"/>
      <c r="G259" s="82"/>
      <c r="H259" s="82"/>
    </row>
    <row r="260" spans="1:8">
      <c r="A260" s="82"/>
      <c r="B260" s="82"/>
      <c r="C260" s="83"/>
      <c r="D260" s="82"/>
      <c r="E260" s="82"/>
      <c r="F260" s="82"/>
      <c r="G260" s="82"/>
      <c r="H260" s="82"/>
    </row>
    <row r="261" spans="1:8">
      <c r="A261" s="82"/>
      <c r="B261" s="82"/>
      <c r="C261" s="83"/>
      <c r="D261" s="82"/>
      <c r="E261" s="82"/>
      <c r="F261" s="82"/>
      <c r="G261" s="82"/>
      <c r="H261" s="82"/>
    </row>
    <row r="262" spans="1:8">
      <c r="A262" s="82"/>
      <c r="B262" s="82"/>
      <c r="C262" s="83"/>
      <c r="D262" s="82"/>
      <c r="E262" s="82"/>
      <c r="F262" s="82"/>
      <c r="G262" s="82"/>
      <c r="H262" s="82"/>
    </row>
    <row r="263" spans="1:8">
      <c r="A263" s="82"/>
      <c r="B263" s="82"/>
      <c r="C263" s="83"/>
      <c r="D263" s="82"/>
      <c r="E263" s="82"/>
      <c r="F263" s="82"/>
      <c r="G263" s="82"/>
      <c r="H263" s="82"/>
    </row>
    <row r="264" spans="1:8">
      <c r="A264" s="82"/>
      <c r="B264" s="82"/>
      <c r="C264" s="83"/>
      <c r="D264" s="82"/>
      <c r="E264" s="82"/>
      <c r="F264" s="82"/>
      <c r="G264" s="82"/>
      <c r="H264" s="82"/>
    </row>
    <row r="265" spans="1:8">
      <c r="A265" s="82"/>
      <c r="B265" s="82"/>
      <c r="C265" s="83"/>
      <c r="D265" s="82"/>
      <c r="E265" s="82"/>
      <c r="F265" s="82"/>
      <c r="G265" s="82"/>
      <c r="H265" s="82"/>
    </row>
    <row r="266" spans="1:8">
      <c r="A266" s="82"/>
      <c r="B266" s="82"/>
      <c r="C266" s="83"/>
      <c r="D266" s="82"/>
      <c r="E266" s="82"/>
      <c r="F266" s="82"/>
      <c r="G266" s="82"/>
      <c r="H266" s="82"/>
    </row>
    <row r="267" spans="1:8">
      <c r="A267" s="82"/>
      <c r="B267" s="82"/>
      <c r="C267" s="83"/>
      <c r="D267" s="82"/>
      <c r="E267" s="82"/>
      <c r="F267" s="82"/>
      <c r="G267" s="82"/>
      <c r="H267" s="82"/>
    </row>
    <row r="268" spans="1:8">
      <c r="A268" s="82"/>
      <c r="B268" s="82"/>
      <c r="C268" s="83"/>
      <c r="D268" s="82"/>
      <c r="E268" s="82"/>
      <c r="F268" s="82"/>
      <c r="G268" s="82"/>
      <c r="H268" s="82"/>
    </row>
    <row r="269" spans="1:8">
      <c r="A269" s="82"/>
      <c r="B269" s="82"/>
      <c r="C269" s="83"/>
      <c r="D269" s="82"/>
      <c r="E269" s="82"/>
      <c r="F269" s="82"/>
      <c r="G269" s="82"/>
      <c r="H269" s="82"/>
    </row>
    <row r="270" spans="1:8">
      <c r="A270" s="82"/>
      <c r="B270" s="82"/>
      <c r="C270" s="83"/>
      <c r="D270" s="82"/>
      <c r="E270" s="82"/>
      <c r="F270" s="82"/>
      <c r="G270" s="82"/>
      <c r="H270" s="82"/>
    </row>
    <row r="271" spans="1:8">
      <c r="A271" s="82"/>
      <c r="B271" s="82"/>
      <c r="C271" s="83"/>
      <c r="D271" s="82"/>
      <c r="E271" s="82"/>
      <c r="F271" s="82"/>
      <c r="G271" s="82"/>
      <c r="H271" s="82"/>
    </row>
    <row r="272" spans="1:8">
      <c r="A272" s="82"/>
      <c r="B272" s="82"/>
      <c r="C272" s="83"/>
      <c r="D272" s="82"/>
      <c r="E272" s="82"/>
      <c r="F272" s="82"/>
      <c r="G272" s="82"/>
      <c r="H272" s="82"/>
    </row>
    <row r="273" spans="1:8">
      <c r="A273" s="82"/>
      <c r="B273" s="82"/>
      <c r="C273" s="83"/>
      <c r="D273" s="82"/>
      <c r="E273" s="82"/>
      <c r="F273" s="82"/>
      <c r="G273" s="82"/>
      <c r="H273" s="82"/>
    </row>
    <row r="274" spans="1:8">
      <c r="A274" s="82"/>
      <c r="B274" s="82"/>
      <c r="C274" s="83"/>
      <c r="D274" s="82"/>
      <c r="E274" s="82"/>
      <c r="F274" s="82"/>
      <c r="G274" s="82"/>
      <c r="H274" s="82"/>
    </row>
    <row r="275" spans="1:8">
      <c r="A275" s="82"/>
      <c r="B275" s="82"/>
      <c r="C275" s="83"/>
      <c r="D275" s="82"/>
      <c r="E275" s="82"/>
      <c r="F275" s="82"/>
      <c r="G275" s="82"/>
      <c r="H275" s="82"/>
    </row>
    <row r="276" spans="1:8">
      <c r="A276" s="82"/>
      <c r="B276" s="82"/>
      <c r="C276" s="83"/>
      <c r="D276" s="82"/>
      <c r="E276" s="82"/>
      <c r="F276" s="82"/>
      <c r="G276" s="82"/>
      <c r="H276" s="82"/>
    </row>
    <row r="277" spans="1:8">
      <c r="A277" s="82"/>
      <c r="B277" s="82"/>
      <c r="C277" s="83"/>
      <c r="D277" s="82"/>
      <c r="E277" s="82"/>
      <c r="F277" s="82"/>
      <c r="G277" s="82"/>
      <c r="H277" s="82"/>
    </row>
    <row r="278" spans="1:8">
      <c r="A278" s="82"/>
      <c r="B278" s="82"/>
      <c r="C278" s="83"/>
      <c r="D278" s="82"/>
      <c r="E278" s="82"/>
      <c r="F278" s="82"/>
      <c r="G278" s="82"/>
      <c r="H278" s="82"/>
    </row>
    <row r="279" spans="1:8">
      <c r="A279" s="82"/>
      <c r="B279" s="82"/>
      <c r="C279" s="83"/>
      <c r="D279" s="82"/>
      <c r="E279" s="82"/>
      <c r="F279" s="82"/>
      <c r="G279" s="82"/>
      <c r="H279" s="82"/>
    </row>
    <row r="280" spans="1:8">
      <c r="A280" s="82"/>
      <c r="B280" s="82"/>
      <c r="C280" s="83"/>
      <c r="D280" s="82"/>
      <c r="E280" s="82"/>
      <c r="F280" s="82"/>
      <c r="G280" s="82"/>
      <c r="H280" s="82"/>
    </row>
    <row r="281" spans="1:8">
      <c r="A281" s="82"/>
      <c r="B281" s="82"/>
      <c r="C281" s="83"/>
      <c r="D281" s="82"/>
      <c r="E281" s="82"/>
      <c r="F281" s="82"/>
      <c r="G281" s="82"/>
      <c r="H281" s="82"/>
    </row>
    <row r="282" spans="1:8">
      <c r="A282" s="82"/>
      <c r="B282" s="82"/>
      <c r="C282" s="83"/>
      <c r="D282" s="82"/>
      <c r="E282" s="82"/>
      <c r="F282" s="82"/>
      <c r="G282" s="82"/>
      <c r="H282" s="82"/>
    </row>
    <row r="283" spans="1:8">
      <c r="A283" s="82"/>
      <c r="B283" s="82"/>
      <c r="C283" s="83"/>
      <c r="D283" s="82"/>
      <c r="E283" s="82"/>
      <c r="F283" s="82"/>
      <c r="G283" s="82"/>
      <c r="H283" s="82"/>
    </row>
    <row r="284" spans="1:8">
      <c r="A284" s="82"/>
      <c r="B284" s="82"/>
      <c r="C284" s="83"/>
      <c r="D284" s="82"/>
      <c r="E284" s="82"/>
      <c r="F284" s="82"/>
      <c r="G284" s="82"/>
      <c r="H284" s="82"/>
    </row>
    <row r="285" spans="1:8">
      <c r="A285" s="82"/>
      <c r="B285" s="82"/>
      <c r="C285" s="83"/>
      <c r="D285" s="82"/>
      <c r="E285" s="82"/>
      <c r="F285" s="82"/>
      <c r="G285" s="82"/>
      <c r="H285" s="82"/>
    </row>
    <row r="286" spans="1:8">
      <c r="A286" s="82"/>
      <c r="B286" s="82"/>
      <c r="C286" s="83"/>
      <c r="D286" s="82"/>
      <c r="E286" s="82"/>
      <c r="F286" s="82"/>
      <c r="G286" s="82"/>
      <c r="H286" s="82"/>
    </row>
    <row r="287" spans="1:8">
      <c r="A287" s="82"/>
      <c r="B287" s="82"/>
      <c r="C287" s="83"/>
      <c r="D287" s="82"/>
      <c r="E287" s="82"/>
      <c r="F287" s="82"/>
      <c r="G287" s="82"/>
      <c r="H287" s="82"/>
    </row>
    <row r="288" spans="1:8">
      <c r="A288" s="82"/>
      <c r="B288" s="82"/>
      <c r="C288" s="83"/>
      <c r="D288" s="82"/>
      <c r="E288" s="82"/>
      <c r="F288" s="82"/>
      <c r="G288" s="82"/>
      <c r="H288" s="82"/>
    </row>
    <row r="289" spans="1:8">
      <c r="A289" s="82"/>
      <c r="B289" s="82"/>
      <c r="C289" s="83"/>
      <c r="D289" s="82"/>
      <c r="E289" s="82"/>
      <c r="F289" s="82"/>
      <c r="G289" s="82"/>
      <c r="H289" s="82"/>
    </row>
    <row r="290" spans="1:8">
      <c r="A290" s="82"/>
      <c r="B290" s="82"/>
      <c r="C290" s="83"/>
      <c r="D290" s="82"/>
      <c r="E290" s="82"/>
      <c r="F290" s="82"/>
      <c r="G290" s="82"/>
      <c r="H290" s="82"/>
    </row>
    <row r="291" spans="1:8">
      <c r="A291" s="82"/>
      <c r="B291" s="82"/>
      <c r="C291" s="83"/>
      <c r="D291" s="82"/>
      <c r="E291" s="82"/>
      <c r="F291" s="82"/>
      <c r="G291" s="82"/>
      <c r="H291" s="82"/>
    </row>
    <row r="292" spans="1:8">
      <c r="A292" s="82"/>
      <c r="B292" s="82"/>
      <c r="C292" s="83"/>
      <c r="D292" s="82"/>
      <c r="E292" s="82"/>
      <c r="F292" s="82"/>
      <c r="G292" s="82"/>
      <c r="H292" s="82"/>
    </row>
    <row r="293" spans="1:8">
      <c r="A293" s="82"/>
      <c r="B293" s="82"/>
      <c r="C293" s="83"/>
      <c r="D293" s="82"/>
      <c r="E293" s="82"/>
      <c r="F293" s="82"/>
      <c r="G293" s="82"/>
      <c r="H293" s="82"/>
    </row>
    <row r="294" spans="1:8">
      <c r="A294" s="82"/>
      <c r="B294" s="82"/>
      <c r="C294" s="83"/>
      <c r="D294" s="82"/>
      <c r="E294" s="82"/>
      <c r="F294" s="82"/>
      <c r="G294" s="82"/>
      <c r="H294" s="82"/>
    </row>
    <row r="295" spans="1:8">
      <c r="A295" s="82"/>
      <c r="B295" s="82"/>
      <c r="C295" s="83"/>
      <c r="D295" s="82"/>
      <c r="E295" s="82"/>
      <c r="F295" s="82"/>
      <c r="G295" s="82"/>
      <c r="H295" s="82"/>
    </row>
    <row r="296" spans="1:8">
      <c r="A296" s="82"/>
      <c r="B296" s="82"/>
      <c r="C296" s="83"/>
      <c r="D296" s="82"/>
      <c r="E296" s="82"/>
      <c r="F296" s="82"/>
      <c r="G296" s="82"/>
      <c r="H296" s="82"/>
    </row>
    <row r="297" spans="1:8">
      <c r="A297" s="82"/>
      <c r="B297" s="82"/>
      <c r="C297" s="83"/>
      <c r="D297" s="82"/>
      <c r="E297" s="82"/>
      <c r="F297" s="82"/>
      <c r="G297" s="82"/>
      <c r="H297" s="82"/>
    </row>
    <row r="298" spans="1:8">
      <c r="A298" s="82"/>
      <c r="B298" s="82"/>
      <c r="C298" s="83"/>
      <c r="D298" s="82"/>
      <c r="E298" s="82"/>
      <c r="F298" s="82"/>
      <c r="G298" s="82"/>
      <c r="H298" s="82"/>
    </row>
    <row r="299" spans="1:8">
      <c r="A299" s="82"/>
      <c r="B299" s="82"/>
      <c r="C299" s="83"/>
      <c r="D299" s="82"/>
      <c r="E299" s="82"/>
      <c r="F299" s="82"/>
      <c r="G299" s="82"/>
      <c r="H299" s="82"/>
    </row>
    <row r="300" spans="1:8">
      <c r="A300" s="82"/>
      <c r="B300" s="82"/>
      <c r="C300" s="83"/>
      <c r="D300" s="82"/>
      <c r="E300" s="82"/>
      <c r="F300" s="82"/>
      <c r="G300" s="82"/>
      <c r="H300" s="82"/>
    </row>
    <row r="301" spans="1:8">
      <c r="A301" s="82"/>
      <c r="B301" s="82"/>
      <c r="C301" s="83"/>
      <c r="D301" s="82"/>
      <c r="E301" s="82"/>
      <c r="F301" s="82"/>
      <c r="G301" s="82"/>
      <c r="H301" s="82"/>
    </row>
    <row r="302" spans="1:8">
      <c r="A302" s="82"/>
      <c r="B302" s="82"/>
      <c r="C302" s="83"/>
      <c r="D302" s="82"/>
      <c r="E302" s="82"/>
      <c r="F302" s="82"/>
      <c r="G302" s="82"/>
      <c r="H302" s="82"/>
    </row>
    <row r="303" spans="1:8">
      <c r="A303" s="82"/>
      <c r="B303" s="82"/>
      <c r="C303" s="83"/>
      <c r="D303" s="82"/>
      <c r="E303" s="82"/>
      <c r="F303" s="82"/>
      <c r="G303" s="82"/>
      <c r="H303" s="82"/>
    </row>
    <row r="304" spans="1:8">
      <c r="A304" s="82"/>
      <c r="B304" s="82"/>
      <c r="C304" s="83"/>
      <c r="D304" s="82"/>
      <c r="E304" s="82"/>
      <c r="F304" s="82"/>
      <c r="G304" s="82"/>
      <c r="H304" s="82"/>
    </row>
    <row r="305" spans="1:8">
      <c r="A305" s="82"/>
      <c r="B305" s="82"/>
      <c r="C305" s="83"/>
      <c r="D305" s="82"/>
      <c r="E305" s="82"/>
      <c r="F305" s="82"/>
      <c r="G305" s="82"/>
      <c r="H305" s="82"/>
    </row>
    <row r="306" spans="1:8">
      <c r="A306" s="82"/>
      <c r="B306" s="82"/>
      <c r="C306" s="83"/>
      <c r="D306" s="82"/>
      <c r="E306" s="82"/>
      <c r="F306" s="82"/>
      <c r="G306" s="82"/>
      <c r="H306" s="82"/>
    </row>
    <row r="307" spans="1:8">
      <c r="A307" s="82"/>
      <c r="B307" s="82"/>
      <c r="C307" s="83"/>
      <c r="D307" s="82"/>
      <c r="E307" s="82"/>
      <c r="F307" s="82"/>
      <c r="G307" s="82"/>
      <c r="H307" s="82"/>
    </row>
    <row r="308" spans="1:8">
      <c r="A308" s="82"/>
      <c r="B308" s="82"/>
      <c r="C308" s="83"/>
      <c r="D308" s="82"/>
      <c r="E308" s="82"/>
      <c r="F308" s="82"/>
      <c r="G308" s="82"/>
      <c r="H308" s="82"/>
    </row>
    <row r="309" spans="1:8">
      <c r="A309" s="82"/>
      <c r="B309" s="82"/>
      <c r="C309" s="83"/>
      <c r="D309" s="82"/>
      <c r="E309" s="82"/>
      <c r="F309" s="82"/>
      <c r="G309" s="82"/>
      <c r="H309" s="82"/>
    </row>
    <row r="310" spans="1:8">
      <c r="A310" s="82"/>
      <c r="B310" s="82"/>
      <c r="C310" s="83"/>
      <c r="D310" s="82"/>
      <c r="E310" s="82"/>
      <c r="F310" s="82"/>
      <c r="G310" s="82"/>
      <c r="H310" s="82"/>
    </row>
    <row r="311" spans="1:8">
      <c r="A311" s="82"/>
      <c r="B311" s="82"/>
      <c r="C311" s="83"/>
      <c r="D311" s="82"/>
      <c r="E311" s="82"/>
      <c r="F311" s="82"/>
      <c r="G311" s="82"/>
      <c r="H311" s="82"/>
    </row>
    <row r="312" spans="1:8">
      <c r="A312" s="82"/>
      <c r="B312" s="82"/>
      <c r="C312" s="83"/>
      <c r="D312" s="82"/>
      <c r="E312" s="82"/>
      <c r="F312" s="82"/>
      <c r="G312" s="82"/>
      <c r="H312" s="82"/>
    </row>
    <row r="313" spans="1:8">
      <c r="A313" s="82"/>
      <c r="B313" s="82"/>
      <c r="C313" s="83"/>
      <c r="D313" s="82"/>
      <c r="E313" s="82"/>
      <c r="F313" s="82"/>
      <c r="G313" s="82"/>
      <c r="H313" s="82"/>
    </row>
    <row r="314" spans="1:8">
      <c r="A314" s="82"/>
      <c r="B314" s="82"/>
      <c r="C314" s="83"/>
      <c r="D314" s="82"/>
      <c r="E314" s="82"/>
      <c r="F314" s="82"/>
      <c r="G314" s="82"/>
      <c r="H314" s="82"/>
    </row>
    <row r="315" spans="1:8">
      <c r="A315" s="82"/>
      <c r="B315" s="82"/>
      <c r="C315" s="83"/>
      <c r="D315" s="82"/>
      <c r="E315" s="82"/>
      <c r="F315" s="82"/>
      <c r="G315" s="82"/>
      <c r="H315" s="82"/>
    </row>
    <row r="316" spans="1:8">
      <c r="A316" s="82"/>
      <c r="B316" s="82"/>
      <c r="C316" s="83"/>
      <c r="D316" s="82"/>
      <c r="E316" s="82"/>
      <c r="F316" s="82"/>
      <c r="G316" s="82"/>
      <c r="H316" s="82"/>
    </row>
    <row r="317" spans="1:8">
      <c r="A317" s="82"/>
      <c r="B317" s="82"/>
      <c r="C317" s="83"/>
      <c r="D317" s="82"/>
      <c r="E317" s="82"/>
      <c r="F317" s="82"/>
      <c r="G317" s="82"/>
      <c r="H317" s="82"/>
    </row>
    <row r="318" spans="1:8">
      <c r="A318" s="82"/>
      <c r="B318" s="82"/>
      <c r="C318" s="83"/>
      <c r="D318" s="82"/>
      <c r="E318" s="82"/>
      <c r="F318" s="82"/>
      <c r="G318" s="82"/>
      <c r="H318" s="82"/>
    </row>
    <row r="319" spans="1:8">
      <c r="A319" s="82"/>
      <c r="B319" s="82"/>
      <c r="C319" s="83"/>
      <c r="D319" s="82"/>
      <c r="E319" s="82"/>
      <c r="F319" s="82"/>
      <c r="G319" s="82"/>
      <c r="H319" s="82"/>
    </row>
    <row r="320" spans="1:8">
      <c r="A320" s="82"/>
      <c r="B320" s="82"/>
      <c r="C320" s="83"/>
      <c r="D320" s="82"/>
      <c r="E320" s="82"/>
      <c r="F320" s="82"/>
      <c r="G320" s="82"/>
      <c r="H320" s="82"/>
    </row>
    <row r="321" spans="1:8">
      <c r="A321" s="82"/>
      <c r="B321" s="82"/>
      <c r="C321" s="83"/>
      <c r="D321" s="82"/>
      <c r="E321" s="82"/>
      <c r="F321" s="82"/>
      <c r="G321" s="82"/>
      <c r="H321" s="82"/>
    </row>
    <row r="322" spans="1:8">
      <c r="A322" s="82"/>
      <c r="B322" s="82"/>
      <c r="C322" s="83"/>
      <c r="D322" s="82"/>
      <c r="E322" s="82"/>
      <c r="F322" s="82"/>
      <c r="G322" s="82"/>
      <c r="H322" s="82"/>
    </row>
    <row r="323" spans="1:8">
      <c r="A323" s="82"/>
      <c r="B323" s="82"/>
      <c r="C323" s="83"/>
      <c r="D323" s="82"/>
      <c r="E323" s="82"/>
      <c r="F323" s="82"/>
      <c r="G323" s="82"/>
      <c r="H323" s="82"/>
    </row>
    <row r="324" spans="1:8">
      <c r="A324" s="82"/>
      <c r="B324" s="82"/>
      <c r="C324" s="83"/>
      <c r="D324" s="82"/>
      <c r="E324" s="82"/>
      <c r="F324" s="82"/>
      <c r="G324" s="82"/>
      <c r="H324" s="82"/>
    </row>
    <row r="325" spans="1:8">
      <c r="A325" s="82"/>
      <c r="B325" s="82"/>
      <c r="C325" s="83"/>
      <c r="D325" s="82"/>
      <c r="E325" s="82"/>
      <c r="F325" s="82"/>
      <c r="G325" s="82"/>
      <c r="H325" s="82"/>
    </row>
    <row r="326" spans="1:8">
      <c r="A326" s="82"/>
      <c r="B326" s="82"/>
      <c r="C326" s="83"/>
      <c r="D326" s="82"/>
      <c r="E326" s="82"/>
      <c r="F326" s="82"/>
      <c r="G326" s="82"/>
      <c r="H326" s="82"/>
    </row>
    <row r="327" spans="1:8">
      <c r="A327" s="82"/>
      <c r="B327" s="82"/>
      <c r="C327" s="83"/>
      <c r="D327" s="82"/>
      <c r="E327" s="82"/>
      <c r="F327" s="82"/>
      <c r="G327" s="82"/>
      <c r="H327" s="82"/>
    </row>
    <row r="328" spans="1:8">
      <c r="A328" s="82"/>
      <c r="B328" s="82"/>
      <c r="C328" s="83"/>
      <c r="D328" s="82"/>
      <c r="E328" s="82"/>
      <c r="F328" s="82"/>
      <c r="G328" s="82"/>
      <c r="H328" s="82"/>
    </row>
    <row r="329" spans="1:8">
      <c r="A329" s="82"/>
      <c r="B329" s="82"/>
      <c r="C329" s="83"/>
      <c r="D329" s="82"/>
      <c r="E329" s="82"/>
      <c r="F329" s="82"/>
      <c r="G329" s="82"/>
      <c r="H329" s="82"/>
    </row>
    <row r="330" spans="1:8">
      <c r="A330" s="82"/>
      <c r="B330" s="82"/>
      <c r="C330" s="83"/>
      <c r="D330" s="82"/>
      <c r="E330" s="82"/>
      <c r="F330" s="82"/>
      <c r="G330" s="82"/>
      <c r="H330" s="82"/>
    </row>
    <row r="331" spans="1:8">
      <c r="A331" s="82"/>
      <c r="B331" s="82"/>
      <c r="C331" s="83"/>
      <c r="D331" s="82"/>
      <c r="E331" s="82"/>
      <c r="F331" s="82"/>
      <c r="G331" s="82"/>
      <c r="H331" s="82"/>
    </row>
    <row r="332" spans="1:8">
      <c r="A332" s="82"/>
      <c r="B332" s="82"/>
      <c r="C332" s="83"/>
      <c r="D332" s="82"/>
      <c r="E332" s="82"/>
      <c r="F332" s="82"/>
      <c r="G332" s="82"/>
      <c r="H332" s="82"/>
    </row>
    <row r="333" spans="1:8">
      <c r="A333" s="82"/>
      <c r="B333" s="82"/>
      <c r="C333" s="83"/>
      <c r="D333" s="82"/>
      <c r="E333" s="82"/>
      <c r="F333" s="82"/>
      <c r="G333" s="82"/>
      <c r="H333" s="82"/>
    </row>
    <row r="334" spans="1:8">
      <c r="A334" s="82"/>
      <c r="B334" s="82"/>
      <c r="C334" s="83"/>
      <c r="D334" s="82"/>
      <c r="E334" s="82"/>
      <c r="F334" s="82"/>
      <c r="G334" s="82"/>
      <c r="H334" s="82"/>
    </row>
    <row r="335" spans="1:8">
      <c r="A335" s="82"/>
      <c r="B335" s="82"/>
      <c r="C335" s="83"/>
      <c r="D335" s="82"/>
      <c r="E335" s="82"/>
      <c r="F335" s="82"/>
      <c r="G335" s="82"/>
      <c r="H335" s="82"/>
    </row>
    <row r="336" spans="1:8">
      <c r="A336" s="82"/>
      <c r="B336" s="82"/>
      <c r="C336" s="83"/>
      <c r="D336" s="82"/>
      <c r="E336" s="82"/>
      <c r="F336" s="82"/>
      <c r="G336" s="82"/>
      <c r="H336" s="82"/>
    </row>
    <row r="337" spans="1:8">
      <c r="A337" s="82"/>
      <c r="B337" s="82"/>
      <c r="C337" s="83"/>
      <c r="D337" s="82"/>
      <c r="E337" s="82"/>
      <c r="F337" s="82"/>
      <c r="G337" s="82"/>
      <c r="H337" s="82"/>
    </row>
    <row r="338" spans="1:8">
      <c r="A338" s="82"/>
      <c r="B338" s="82"/>
      <c r="C338" s="83"/>
      <c r="D338" s="82"/>
      <c r="E338" s="82"/>
      <c r="F338" s="82"/>
      <c r="G338" s="82"/>
      <c r="H338" s="82"/>
    </row>
    <row r="339" spans="1:8">
      <c r="A339" s="82"/>
      <c r="B339" s="82"/>
      <c r="C339" s="83"/>
      <c r="D339" s="82"/>
      <c r="E339" s="82"/>
      <c r="F339" s="82"/>
      <c r="G339" s="82"/>
      <c r="H339" s="82"/>
    </row>
    <row r="340" spans="1:8">
      <c r="A340" s="82"/>
      <c r="B340" s="82"/>
      <c r="C340" s="83"/>
      <c r="D340" s="82"/>
      <c r="E340" s="82"/>
      <c r="F340" s="82"/>
      <c r="G340" s="82"/>
      <c r="H340" s="82"/>
    </row>
    <row r="341" spans="1:8">
      <c r="A341" s="82"/>
      <c r="B341" s="82"/>
      <c r="C341" s="83"/>
      <c r="D341" s="82"/>
      <c r="E341" s="82"/>
      <c r="F341" s="82"/>
      <c r="G341" s="82"/>
      <c r="H341" s="82"/>
    </row>
    <row r="342" spans="1:8">
      <c r="A342" s="82"/>
      <c r="B342" s="82"/>
      <c r="C342" s="83"/>
      <c r="D342" s="82"/>
      <c r="E342" s="82"/>
      <c r="F342" s="82"/>
      <c r="G342" s="82"/>
      <c r="H342" s="82"/>
    </row>
    <row r="343" spans="1:8">
      <c r="A343" s="82"/>
      <c r="B343" s="82"/>
      <c r="C343" s="83"/>
      <c r="D343" s="82"/>
      <c r="E343" s="82"/>
      <c r="F343" s="82"/>
      <c r="G343" s="82"/>
      <c r="H343" s="82"/>
    </row>
    <row r="344" spans="1:8">
      <c r="A344" s="82"/>
      <c r="B344" s="82"/>
      <c r="C344" s="83"/>
      <c r="D344" s="82"/>
      <c r="E344" s="82"/>
      <c r="F344" s="82"/>
      <c r="G344" s="82"/>
      <c r="H344" s="82"/>
    </row>
    <row r="345" spans="1:8">
      <c r="A345" s="82"/>
      <c r="B345" s="82"/>
      <c r="C345" s="83"/>
      <c r="D345" s="82"/>
      <c r="E345" s="82"/>
      <c r="F345" s="82"/>
      <c r="G345" s="82"/>
      <c r="H345" s="82"/>
    </row>
    <row r="346" spans="1:8">
      <c r="A346" s="82"/>
      <c r="B346" s="82"/>
      <c r="C346" s="83"/>
      <c r="D346" s="82"/>
      <c r="E346" s="82"/>
      <c r="F346" s="82"/>
      <c r="G346" s="82"/>
      <c r="H346" s="82"/>
    </row>
    <row r="347" spans="1:8">
      <c r="A347" s="82"/>
      <c r="B347" s="82"/>
      <c r="C347" s="83"/>
      <c r="D347" s="82"/>
      <c r="E347" s="82"/>
      <c r="F347" s="82"/>
      <c r="G347" s="82"/>
      <c r="H347" s="82"/>
    </row>
    <row r="348" spans="1:8">
      <c r="A348" s="82"/>
      <c r="B348" s="82"/>
      <c r="C348" s="83"/>
      <c r="D348" s="82"/>
      <c r="E348" s="82"/>
      <c r="F348" s="82"/>
      <c r="G348" s="82"/>
      <c r="H348" s="82"/>
    </row>
    <row r="349" spans="1:8">
      <c r="A349" s="82"/>
      <c r="B349" s="82"/>
      <c r="C349" s="83"/>
      <c r="D349" s="82"/>
      <c r="E349" s="82"/>
      <c r="F349" s="82"/>
      <c r="G349" s="82"/>
      <c r="H349" s="82"/>
    </row>
    <row r="350" spans="1:8">
      <c r="A350" s="82"/>
      <c r="B350" s="82"/>
      <c r="C350" s="83"/>
      <c r="D350" s="82"/>
      <c r="E350" s="82"/>
      <c r="F350" s="82"/>
      <c r="G350" s="82"/>
      <c r="H350" s="82"/>
    </row>
    <row r="351" spans="1:8">
      <c r="A351" s="82"/>
      <c r="B351" s="82"/>
      <c r="C351" s="83"/>
      <c r="D351" s="82"/>
      <c r="E351" s="82"/>
      <c r="F351" s="82"/>
      <c r="G351" s="82"/>
      <c r="H351" s="82"/>
    </row>
    <row r="352" spans="1:8">
      <c r="A352" s="82"/>
      <c r="B352" s="82"/>
      <c r="C352" s="83"/>
      <c r="D352" s="82"/>
      <c r="E352" s="82"/>
      <c r="F352" s="82"/>
      <c r="G352" s="82"/>
      <c r="H352" s="82"/>
    </row>
    <row r="353" spans="1:8">
      <c r="A353" s="82"/>
      <c r="B353" s="82"/>
      <c r="C353" s="83"/>
      <c r="D353" s="82"/>
      <c r="E353" s="82"/>
      <c r="F353" s="82"/>
      <c r="G353" s="82"/>
      <c r="H353" s="82"/>
    </row>
    <row r="354" spans="1:8">
      <c r="A354" s="82"/>
      <c r="B354" s="82"/>
      <c r="C354" s="83"/>
      <c r="D354" s="82"/>
      <c r="E354" s="82"/>
      <c r="F354" s="82"/>
      <c r="G354" s="82"/>
      <c r="H354" s="82"/>
    </row>
    <row r="355" spans="1:8">
      <c r="A355" s="82"/>
      <c r="B355" s="82"/>
      <c r="C355" s="83"/>
      <c r="D355" s="82"/>
      <c r="E355" s="82"/>
      <c r="F355" s="82"/>
      <c r="G355" s="82"/>
      <c r="H355" s="82"/>
    </row>
    <row r="356" spans="1:8">
      <c r="A356" s="82"/>
      <c r="B356" s="82"/>
      <c r="C356" s="83"/>
      <c r="D356" s="82"/>
      <c r="E356" s="82"/>
      <c r="F356" s="82"/>
      <c r="G356" s="82"/>
      <c r="H356" s="82"/>
    </row>
    <row r="357" spans="1:8">
      <c r="A357" s="82"/>
      <c r="B357" s="82"/>
      <c r="C357" s="83"/>
      <c r="D357" s="82"/>
      <c r="E357" s="82"/>
      <c r="F357" s="82"/>
      <c r="G357" s="82"/>
      <c r="H357" s="82"/>
    </row>
    <row r="358" spans="1:8">
      <c r="A358" s="82"/>
      <c r="B358" s="82"/>
      <c r="C358" s="83"/>
      <c r="D358" s="82"/>
      <c r="E358" s="82"/>
      <c r="F358" s="82"/>
      <c r="G358" s="82"/>
      <c r="H358" s="82"/>
    </row>
    <row r="359" spans="1:8">
      <c r="A359" s="82"/>
      <c r="B359" s="82"/>
      <c r="C359" s="83"/>
      <c r="D359" s="82"/>
      <c r="E359" s="82"/>
      <c r="F359" s="82"/>
      <c r="G359" s="82"/>
      <c r="H359" s="82"/>
    </row>
    <row r="360" spans="1:8">
      <c r="A360" s="82"/>
      <c r="B360" s="82"/>
      <c r="C360" s="83"/>
      <c r="D360" s="82"/>
      <c r="E360" s="82"/>
      <c r="F360" s="82"/>
      <c r="G360" s="82"/>
      <c r="H360" s="82"/>
    </row>
    <row r="361" spans="1:8">
      <c r="A361" s="82"/>
      <c r="B361" s="82"/>
      <c r="C361" s="83"/>
      <c r="D361" s="82"/>
      <c r="E361" s="82"/>
      <c r="F361" s="82"/>
      <c r="G361" s="82"/>
      <c r="H361" s="82"/>
    </row>
    <row r="362" spans="1:8">
      <c r="A362" s="82"/>
      <c r="B362" s="82"/>
      <c r="C362" s="83"/>
      <c r="D362" s="82"/>
      <c r="E362" s="82"/>
      <c r="F362" s="82"/>
      <c r="G362" s="82"/>
      <c r="H362" s="82"/>
    </row>
    <row r="363" spans="1:8">
      <c r="A363" s="82"/>
      <c r="B363" s="82"/>
      <c r="C363" s="83"/>
      <c r="D363" s="82"/>
      <c r="E363" s="82"/>
      <c r="F363" s="82"/>
      <c r="G363" s="82"/>
      <c r="H363" s="82"/>
    </row>
    <row r="364" spans="1:8">
      <c r="A364" s="82"/>
      <c r="B364" s="82"/>
      <c r="C364" s="83"/>
      <c r="D364" s="82"/>
      <c r="E364" s="82"/>
      <c r="F364" s="82"/>
      <c r="G364" s="82"/>
      <c r="H364" s="82"/>
    </row>
    <row r="365" spans="1:8">
      <c r="A365" s="82"/>
      <c r="B365" s="82"/>
      <c r="C365" s="83"/>
      <c r="D365" s="82"/>
      <c r="E365" s="82"/>
      <c r="F365" s="82"/>
      <c r="G365" s="82"/>
      <c r="H365" s="82"/>
    </row>
    <row r="366" spans="1:8">
      <c r="A366" s="82"/>
      <c r="B366" s="82"/>
      <c r="C366" s="83"/>
      <c r="D366" s="82"/>
      <c r="E366" s="82"/>
      <c r="F366" s="82"/>
      <c r="G366" s="82"/>
      <c r="H366" s="82"/>
    </row>
    <row r="367" spans="1:8">
      <c r="A367" s="82"/>
      <c r="B367" s="82"/>
      <c r="C367" s="83"/>
      <c r="D367" s="82"/>
      <c r="E367" s="82"/>
      <c r="F367" s="82"/>
      <c r="G367" s="82"/>
      <c r="H367" s="82"/>
    </row>
    <row r="368" spans="1:8">
      <c r="A368" s="82"/>
      <c r="B368" s="82"/>
      <c r="C368" s="83"/>
      <c r="D368" s="82"/>
      <c r="E368" s="82"/>
      <c r="F368" s="82"/>
      <c r="G368" s="82"/>
      <c r="H368" s="82"/>
    </row>
    <row r="369" spans="1:8">
      <c r="A369" s="82"/>
      <c r="B369" s="82"/>
      <c r="C369" s="83"/>
      <c r="D369" s="82"/>
      <c r="E369" s="82"/>
      <c r="F369" s="82"/>
      <c r="G369" s="82"/>
      <c r="H369" s="82"/>
    </row>
    <row r="370" spans="1:8">
      <c r="A370" s="82"/>
      <c r="B370" s="82"/>
      <c r="C370" s="83"/>
      <c r="D370" s="82"/>
      <c r="E370" s="82"/>
      <c r="F370" s="82"/>
      <c r="G370" s="82"/>
      <c r="H370" s="82"/>
    </row>
    <row r="371" spans="1:8">
      <c r="A371" s="82"/>
      <c r="B371" s="82"/>
      <c r="C371" s="83"/>
      <c r="D371" s="82"/>
      <c r="E371" s="82"/>
      <c r="F371" s="82"/>
      <c r="G371" s="82"/>
      <c r="H371" s="82"/>
    </row>
    <row r="372" spans="1:8">
      <c r="A372" s="82"/>
      <c r="B372" s="82"/>
      <c r="C372" s="83"/>
      <c r="D372" s="82"/>
      <c r="E372" s="82"/>
      <c r="F372" s="82"/>
      <c r="G372" s="82"/>
      <c r="H372" s="82"/>
    </row>
    <row r="373" spans="1:8">
      <c r="A373" s="82"/>
      <c r="B373" s="82"/>
      <c r="C373" s="83"/>
      <c r="D373" s="82"/>
      <c r="E373" s="82"/>
      <c r="F373" s="82"/>
      <c r="G373" s="82"/>
      <c r="H373" s="82"/>
    </row>
    <row r="374" spans="1:8">
      <c r="A374" s="82"/>
      <c r="B374" s="82"/>
      <c r="C374" s="83"/>
      <c r="D374" s="82"/>
      <c r="E374" s="82"/>
      <c r="F374" s="82"/>
      <c r="G374" s="82"/>
      <c r="H374" s="82"/>
    </row>
    <row r="375" spans="1:8">
      <c r="A375" s="82"/>
      <c r="B375" s="82"/>
      <c r="C375" s="83"/>
      <c r="D375" s="82"/>
      <c r="E375" s="82"/>
      <c r="F375" s="82"/>
      <c r="G375" s="82"/>
      <c r="H375" s="82"/>
    </row>
    <row r="376" spans="1:8">
      <c r="A376" s="82"/>
      <c r="B376" s="82"/>
      <c r="C376" s="83"/>
      <c r="D376" s="82"/>
      <c r="E376" s="82"/>
      <c r="F376" s="82"/>
      <c r="G376" s="82"/>
      <c r="H376" s="82"/>
    </row>
    <row r="377" spans="1:8">
      <c r="A377" s="82"/>
      <c r="B377" s="82"/>
      <c r="C377" s="83"/>
      <c r="D377" s="82"/>
      <c r="E377" s="82"/>
      <c r="F377" s="82"/>
      <c r="G377" s="82"/>
      <c r="H377" s="82"/>
    </row>
    <row r="378" spans="1:8">
      <c r="A378" s="82"/>
      <c r="B378" s="82"/>
      <c r="C378" s="83"/>
      <c r="D378" s="82"/>
      <c r="E378" s="82"/>
      <c r="F378" s="82"/>
      <c r="G378" s="82"/>
      <c r="H378" s="82"/>
    </row>
    <row r="379" spans="1:8">
      <c r="A379" s="82"/>
      <c r="B379" s="82"/>
      <c r="C379" s="83"/>
      <c r="D379" s="82"/>
      <c r="E379" s="82"/>
      <c r="F379" s="82"/>
      <c r="G379" s="82"/>
      <c r="H379" s="82"/>
    </row>
    <row r="380" spans="1:8">
      <c r="A380" s="82"/>
      <c r="B380" s="82"/>
      <c r="C380" s="83"/>
      <c r="D380" s="82"/>
      <c r="E380" s="82"/>
      <c r="F380" s="82"/>
      <c r="G380" s="82"/>
      <c r="H380" s="82"/>
    </row>
    <row r="381" spans="1:8">
      <c r="A381" s="82"/>
      <c r="B381" s="82"/>
      <c r="C381" s="83"/>
      <c r="D381" s="82"/>
      <c r="E381" s="82"/>
      <c r="F381" s="82"/>
      <c r="G381" s="82"/>
      <c r="H381" s="82"/>
    </row>
    <row r="382" spans="1:8">
      <c r="A382" s="82"/>
      <c r="B382" s="82"/>
      <c r="C382" s="83"/>
      <c r="D382" s="82"/>
      <c r="E382" s="82"/>
      <c r="F382" s="82"/>
      <c r="G382" s="82"/>
      <c r="H382" s="82"/>
    </row>
    <row r="383" spans="1:8">
      <c r="A383" s="82"/>
      <c r="B383" s="82"/>
      <c r="C383" s="83"/>
      <c r="D383" s="82"/>
      <c r="E383" s="82"/>
      <c r="F383" s="82"/>
      <c r="G383" s="82"/>
      <c r="H383" s="82"/>
    </row>
    <row r="384" spans="1:8">
      <c r="A384" s="82"/>
      <c r="B384" s="82"/>
      <c r="C384" s="83"/>
      <c r="D384" s="82"/>
      <c r="E384" s="82"/>
      <c r="F384" s="82"/>
      <c r="G384" s="82"/>
      <c r="H384" s="82"/>
    </row>
    <row r="385" spans="1:8">
      <c r="A385" s="82"/>
      <c r="B385" s="82"/>
      <c r="C385" s="83"/>
      <c r="D385" s="82"/>
      <c r="E385" s="82"/>
      <c r="F385" s="82"/>
      <c r="G385" s="82"/>
      <c r="H385" s="82"/>
    </row>
    <row r="386" spans="1:8">
      <c r="A386" s="82"/>
      <c r="B386" s="82"/>
      <c r="C386" s="83"/>
      <c r="D386" s="82"/>
      <c r="E386" s="82"/>
      <c r="F386" s="82"/>
      <c r="G386" s="82"/>
      <c r="H386" s="82"/>
    </row>
    <row r="387" spans="1:8">
      <c r="A387" s="82"/>
      <c r="B387" s="82"/>
      <c r="C387" s="83"/>
      <c r="D387" s="82"/>
      <c r="E387" s="82"/>
      <c r="F387" s="82"/>
      <c r="G387" s="82"/>
      <c r="H387" s="82"/>
    </row>
    <row r="388" spans="1:8">
      <c r="A388" s="82"/>
      <c r="B388" s="82"/>
      <c r="C388" s="83"/>
      <c r="D388" s="82"/>
      <c r="E388" s="82"/>
      <c r="F388" s="82"/>
      <c r="G388" s="82"/>
      <c r="H388" s="82"/>
    </row>
    <row r="389" spans="1:8">
      <c r="A389" s="82"/>
      <c r="B389" s="82"/>
      <c r="C389" s="83"/>
      <c r="D389" s="82"/>
      <c r="E389" s="82"/>
      <c r="F389" s="82"/>
      <c r="G389" s="82"/>
      <c r="H389" s="82"/>
    </row>
    <row r="390" spans="1:8">
      <c r="A390" s="82"/>
      <c r="B390" s="82"/>
      <c r="C390" s="83"/>
      <c r="D390" s="82"/>
      <c r="E390" s="82"/>
      <c r="F390" s="82"/>
      <c r="G390" s="82"/>
      <c r="H390" s="82"/>
    </row>
    <row r="391" spans="1:8">
      <c r="A391" s="82"/>
      <c r="B391" s="82"/>
      <c r="C391" s="83"/>
      <c r="D391" s="82"/>
      <c r="E391" s="82"/>
      <c r="F391" s="82"/>
      <c r="G391" s="82"/>
      <c r="H391" s="82"/>
    </row>
    <row r="392" spans="1:8">
      <c r="A392" s="82"/>
      <c r="B392" s="82"/>
      <c r="C392" s="83"/>
      <c r="D392" s="82"/>
      <c r="E392" s="82"/>
      <c r="F392" s="82"/>
      <c r="G392" s="82"/>
      <c r="H392" s="82"/>
    </row>
    <row r="393" spans="1:8">
      <c r="A393" s="82"/>
      <c r="B393" s="82"/>
      <c r="C393" s="83"/>
      <c r="D393" s="82"/>
      <c r="E393" s="82"/>
      <c r="F393" s="82"/>
      <c r="G393" s="82"/>
      <c r="H393" s="82"/>
    </row>
    <row r="394" spans="1:8">
      <c r="A394" s="82"/>
      <c r="B394" s="82"/>
      <c r="C394" s="83"/>
      <c r="D394" s="82"/>
      <c r="E394" s="82"/>
      <c r="F394" s="82"/>
      <c r="G394" s="82"/>
      <c r="H394" s="82"/>
    </row>
    <row r="395" spans="1:8">
      <c r="A395" s="82"/>
      <c r="B395" s="82"/>
      <c r="C395" s="83"/>
      <c r="D395" s="82"/>
      <c r="E395" s="82"/>
      <c r="F395" s="82"/>
      <c r="G395" s="82"/>
      <c r="H395" s="82"/>
    </row>
    <row r="396" spans="1:8">
      <c r="A396" s="82"/>
      <c r="B396" s="82"/>
      <c r="C396" s="83"/>
      <c r="D396" s="82"/>
      <c r="E396" s="82"/>
      <c r="F396" s="82"/>
      <c r="G396" s="82"/>
      <c r="H396" s="82"/>
    </row>
    <row r="397" spans="1:8">
      <c r="A397" s="82"/>
      <c r="B397" s="82"/>
      <c r="C397" s="83"/>
      <c r="D397" s="82"/>
      <c r="E397" s="82"/>
      <c r="F397" s="82"/>
      <c r="G397" s="82"/>
      <c r="H397" s="82"/>
    </row>
    <row r="398" spans="1:8">
      <c r="A398" s="82"/>
      <c r="B398" s="82"/>
      <c r="C398" s="83"/>
      <c r="D398" s="82"/>
      <c r="E398" s="82"/>
      <c r="F398" s="82"/>
      <c r="G398" s="82"/>
      <c r="H398" s="82"/>
    </row>
    <row r="399" spans="1:8">
      <c r="A399" s="82"/>
      <c r="B399" s="82"/>
      <c r="C399" s="83"/>
      <c r="D399" s="82"/>
      <c r="E399" s="82"/>
      <c r="F399" s="82"/>
      <c r="G399" s="82"/>
      <c r="H399" s="82"/>
    </row>
    <row r="400" spans="1:8">
      <c r="A400" s="82"/>
      <c r="B400" s="82"/>
      <c r="C400" s="83"/>
      <c r="D400" s="82"/>
      <c r="E400" s="82"/>
      <c r="F400" s="82"/>
      <c r="G400" s="82"/>
      <c r="H400" s="82"/>
    </row>
    <row r="401" spans="1:8">
      <c r="A401" s="82"/>
      <c r="B401" s="82"/>
      <c r="C401" s="83"/>
      <c r="D401" s="82"/>
      <c r="E401" s="82"/>
      <c r="F401" s="82"/>
      <c r="G401" s="82"/>
      <c r="H401" s="82"/>
    </row>
    <row r="402" spans="1:8">
      <c r="A402" s="82"/>
      <c r="B402" s="82"/>
      <c r="C402" s="83"/>
      <c r="D402" s="82"/>
      <c r="E402" s="82"/>
      <c r="F402" s="82"/>
      <c r="G402" s="82"/>
      <c r="H402" s="82"/>
    </row>
    <row r="403" spans="1:8">
      <c r="A403" s="82"/>
      <c r="B403" s="82"/>
      <c r="C403" s="83"/>
      <c r="D403" s="82"/>
      <c r="E403" s="82"/>
      <c r="F403" s="82"/>
      <c r="G403" s="82"/>
      <c r="H403" s="82"/>
    </row>
    <row r="404" spans="1:8">
      <c r="A404" s="82"/>
      <c r="B404" s="82"/>
      <c r="C404" s="83"/>
      <c r="D404" s="82"/>
      <c r="E404" s="82"/>
      <c r="F404" s="82"/>
      <c r="G404" s="82"/>
      <c r="H404" s="82"/>
    </row>
    <row r="405" spans="1:8">
      <c r="A405" s="82"/>
      <c r="B405" s="82"/>
      <c r="C405" s="83"/>
      <c r="D405" s="82"/>
      <c r="E405" s="82"/>
      <c r="F405" s="82"/>
      <c r="G405" s="82"/>
      <c r="H405" s="82"/>
    </row>
    <row r="406" spans="1:8">
      <c r="A406" s="82"/>
      <c r="B406" s="82"/>
      <c r="C406" s="83"/>
      <c r="D406" s="82"/>
      <c r="E406" s="82"/>
      <c r="F406" s="82"/>
      <c r="G406" s="82"/>
      <c r="H406" s="82"/>
    </row>
    <row r="407" spans="1:8">
      <c r="A407" s="82"/>
      <c r="B407" s="82"/>
      <c r="C407" s="83"/>
      <c r="D407" s="82"/>
      <c r="E407" s="82"/>
      <c r="F407" s="82"/>
      <c r="G407" s="82"/>
      <c r="H407" s="82"/>
    </row>
    <row r="408" spans="1:8">
      <c r="A408" s="82"/>
      <c r="B408" s="82"/>
      <c r="C408" s="83"/>
      <c r="D408" s="82"/>
      <c r="E408" s="82"/>
      <c r="F408" s="82"/>
      <c r="G408" s="82"/>
      <c r="H408" s="82"/>
    </row>
    <row r="409" spans="1:8">
      <c r="A409" s="82"/>
      <c r="B409" s="82"/>
      <c r="C409" s="83"/>
      <c r="D409" s="82"/>
      <c r="E409" s="82"/>
      <c r="F409" s="82"/>
      <c r="G409" s="82"/>
      <c r="H409" s="82"/>
    </row>
    <row r="410" spans="1:8">
      <c r="A410" s="82"/>
      <c r="B410" s="82"/>
      <c r="C410" s="83"/>
      <c r="D410" s="82"/>
      <c r="E410" s="82"/>
      <c r="F410" s="82"/>
      <c r="G410" s="82"/>
      <c r="H410" s="82"/>
    </row>
    <row r="411" spans="1:8">
      <c r="A411" s="82"/>
      <c r="B411" s="82"/>
      <c r="C411" s="83"/>
      <c r="D411" s="82"/>
      <c r="E411" s="82"/>
      <c r="F411" s="82"/>
      <c r="G411" s="82"/>
      <c r="H411" s="82"/>
    </row>
    <row r="412" spans="1:8">
      <c r="A412" s="82"/>
      <c r="B412" s="82"/>
      <c r="C412" s="83"/>
      <c r="D412" s="82"/>
      <c r="E412" s="82"/>
      <c r="F412" s="82"/>
      <c r="G412" s="82"/>
      <c r="H412" s="82"/>
    </row>
    <row r="413" spans="1:8">
      <c r="A413" s="82"/>
      <c r="B413" s="82"/>
      <c r="C413" s="83"/>
      <c r="D413" s="82"/>
      <c r="E413" s="82"/>
      <c r="F413" s="82"/>
      <c r="G413" s="82"/>
      <c r="H413" s="82"/>
    </row>
    <row r="414" spans="1:8">
      <c r="A414" s="82"/>
      <c r="B414" s="82"/>
      <c r="C414" s="83"/>
      <c r="D414" s="82"/>
      <c r="E414" s="82"/>
      <c r="F414" s="82"/>
      <c r="G414" s="82"/>
      <c r="H414" s="82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  <drawing r:id="rId2"/>
  <legacyDrawing r:id="rId3"/>
  <controls>
    <mc:AlternateContent xmlns:mc="http://schemas.openxmlformats.org/markup-compatibility/2006">
      <mc:Choice Requires="x14">
        <control shapeId="176129" r:id="rId4" name="CommandButton1">
          <controlPr defaultSize="0" print="0" autoLine="0" r:id="rId5">
            <anchor moveWithCells="1">
              <from>
                <xdr:col>27</xdr:col>
                <xdr:colOff>161925</xdr:colOff>
                <xdr:row>2</xdr:row>
                <xdr:rowOff>0</xdr:rowOff>
              </from>
              <to>
                <xdr:col>28</xdr:col>
                <xdr:colOff>504825</xdr:colOff>
                <xdr:row>3</xdr:row>
                <xdr:rowOff>76200</xdr:rowOff>
              </to>
            </anchor>
          </controlPr>
        </control>
      </mc:Choice>
      <mc:Fallback>
        <control shapeId="176129" r:id="rId4" name="CommandButton1"/>
      </mc:Fallback>
    </mc:AlternateContent>
  </control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H414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37.5" style="37" bestFit="1" customWidth="1"/>
    <col min="3" max="8" width="6.875" style="37" customWidth="1"/>
    <col min="9" max="16384" width="9" style="37"/>
  </cols>
  <sheetData>
    <row r="1" spans="1:8" hidden="1">
      <c r="B1" s="2"/>
      <c r="C1" s="2"/>
      <c r="D1" s="3"/>
      <c r="E1" s="3"/>
      <c r="F1" s="3"/>
      <c r="G1" s="3"/>
      <c r="H1" s="3"/>
    </row>
    <row r="2" spans="1:8" hidden="1">
      <c r="A2" s="1"/>
      <c r="B2" s="2"/>
      <c r="C2" s="2"/>
      <c r="D2" s="3"/>
      <c r="E2" s="3"/>
      <c r="F2" s="3"/>
      <c r="G2" s="3"/>
      <c r="H2" s="3"/>
    </row>
    <row r="3" spans="1:8">
      <c r="A3" s="51" t="s">
        <v>1826</v>
      </c>
      <c r="B3" s="2"/>
      <c r="C3" s="2"/>
      <c r="D3" s="3"/>
      <c r="E3" s="3"/>
      <c r="F3" s="3"/>
      <c r="G3" s="3"/>
      <c r="H3" s="3"/>
    </row>
    <row r="4" spans="1:8">
      <c r="A4" s="51"/>
      <c r="B4" s="2"/>
      <c r="C4" s="2"/>
      <c r="D4" s="3"/>
      <c r="E4" s="3"/>
      <c r="F4" s="3"/>
      <c r="G4" s="3"/>
      <c r="H4" s="3"/>
    </row>
    <row r="5" spans="1:8" ht="12.6" customHeight="1">
      <c r="A5" s="222" t="s">
        <v>2751</v>
      </c>
      <c r="B5" s="222"/>
      <c r="C5" s="227" t="s">
        <v>2750</v>
      </c>
      <c r="D5" s="237" t="s">
        <v>2709</v>
      </c>
      <c r="E5" s="238"/>
      <c r="F5" s="238"/>
      <c r="G5" s="238"/>
      <c r="H5" s="239"/>
    </row>
    <row r="6" spans="1:8" ht="12.6" customHeight="1">
      <c r="A6" s="222"/>
      <c r="B6" s="222"/>
      <c r="C6" s="236"/>
      <c r="D6" s="153">
        <v>1</v>
      </c>
      <c r="E6" s="153">
        <v>2</v>
      </c>
      <c r="F6" s="153">
        <v>3</v>
      </c>
      <c r="G6" s="153">
        <v>4</v>
      </c>
      <c r="H6" s="153" t="s">
        <v>1244</v>
      </c>
    </row>
    <row r="7" spans="1:8" ht="12.6" customHeight="1">
      <c r="A7" s="122">
        <v>1</v>
      </c>
      <c r="B7" s="60" t="s">
        <v>2756</v>
      </c>
      <c r="C7" s="61">
        <v>583</v>
      </c>
      <c r="D7" s="61">
        <v>248</v>
      </c>
      <c r="E7" s="61">
        <v>298</v>
      </c>
      <c r="F7" s="61">
        <v>13</v>
      </c>
      <c r="G7" s="61">
        <v>24</v>
      </c>
      <c r="H7" s="61">
        <v>0</v>
      </c>
    </row>
    <row r="8" spans="1:8" ht="12.6" customHeight="1">
      <c r="A8" s="122">
        <v>2</v>
      </c>
      <c r="B8" s="60" t="s">
        <v>923</v>
      </c>
      <c r="C8" s="61">
        <v>1071</v>
      </c>
      <c r="D8" s="61">
        <v>564</v>
      </c>
      <c r="E8" s="61">
        <v>437</v>
      </c>
      <c r="F8" s="61">
        <v>32</v>
      </c>
      <c r="G8" s="61">
        <v>34</v>
      </c>
      <c r="H8" s="61">
        <v>4</v>
      </c>
    </row>
    <row r="9" spans="1:8" ht="12.6" customHeight="1">
      <c r="A9" s="122">
        <v>3</v>
      </c>
      <c r="B9" s="60" t="s">
        <v>924</v>
      </c>
      <c r="C9" s="61">
        <v>351</v>
      </c>
      <c r="D9" s="61">
        <v>142</v>
      </c>
      <c r="E9" s="61">
        <v>179</v>
      </c>
      <c r="F9" s="61">
        <v>4</v>
      </c>
      <c r="G9" s="61">
        <v>21</v>
      </c>
      <c r="H9" s="61">
        <v>5</v>
      </c>
    </row>
    <row r="10" spans="1:8" ht="12.6" customHeight="1">
      <c r="A10" s="122">
        <v>4</v>
      </c>
      <c r="B10" s="60" t="s">
        <v>925</v>
      </c>
      <c r="C10" s="61">
        <v>1326</v>
      </c>
      <c r="D10" s="61">
        <v>648</v>
      </c>
      <c r="E10" s="61">
        <v>570</v>
      </c>
      <c r="F10" s="61">
        <v>38</v>
      </c>
      <c r="G10" s="61">
        <v>59</v>
      </c>
      <c r="H10" s="61">
        <v>11</v>
      </c>
    </row>
    <row r="11" spans="1:8" ht="12.6" customHeight="1">
      <c r="A11" s="122">
        <v>5</v>
      </c>
      <c r="B11" s="60" t="s">
        <v>926</v>
      </c>
      <c r="C11" s="61">
        <v>1369</v>
      </c>
      <c r="D11" s="61">
        <v>730</v>
      </c>
      <c r="E11" s="61">
        <v>534</v>
      </c>
      <c r="F11" s="61">
        <v>23</v>
      </c>
      <c r="G11" s="61">
        <v>69</v>
      </c>
      <c r="H11" s="61">
        <v>13</v>
      </c>
    </row>
    <row r="12" spans="1:8" ht="12.6" customHeight="1">
      <c r="A12" s="122">
        <v>6</v>
      </c>
      <c r="B12" s="60" t="s">
        <v>927</v>
      </c>
      <c r="C12" s="61">
        <v>598</v>
      </c>
      <c r="D12" s="61">
        <v>254</v>
      </c>
      <c r="E12" s="61">
        <v>306</v>
      </c>
      <c r="F12" s="61">
        <v>16</v>
      </c>
      <c r="G12" s="61">
        <v>22</v>
      </c>
      <c r="H12" s="61">
        <v>0</v>
      </c>
    </row>
    <row r="13" spans="1:8" ht="12.6" customHeight="1">
      <c r="A13" s="122">
        <v>7</v>
      </c>
      <c r="B13" s="60" t="s">
        <v>928</v>
      </c>
      <c r="C13" s="61">
        <v>495</v>
      </c>
      <c r="D13" s="61">
        <v>166</v>
      </c>
      <c r="E13" s="61">
        <v>305</v>
      </c>
      <c r="F13" s="61">
        <v>5</v>
      </c>
      <c r="G13" s="61">
        <v>18</v>
      </c>
      <c r="H13" s="61">
        <v>1</v>
      </c>
    </row>
    <row r="14" spans="1:8" ht="12.6" customHeight="1">
      <c r="A14" s="122">
        <v>8</v>
      </c>
      <c r="B14" s="60" t="s">
        <v>2757</v>
      </c>
      <c r="C14" s="61">
        <v>219</v>
      </c>
      <c r="D14" s="61">
        <v>88</v>
      </c>
      <c r="E14" s="61">
        <v>124</v>
      </c>
      <c r="F14" s="61">
        <v>3</v>
      </c>
      <c r="G14" s="61">
        <v>4</v>
      </c>
      <c r="H14" s="61">
        <v>0</v>
      </c>
    </row>
    <row r="15" spans="1:8" ht="12.6" customHeight="1">
      <c r="A15" s="122">
        <v>9</v>
      </c>
      <c r="B15" s="60" t="s">
        <v>2758</v>
      </c>
      <c r="C15" s="61">
        <v>240</v>
      </c>
      <c r="D15" s="61">
        <v>84</v>
      </c>
      <c r="E15" s="61">
        <v>95</v>
      </c>
      <c r="F15" s="61">
        <v>1</v>
      </c>
      <c r="G15" s="61">
        <v>57</v>
      </c>
      <c r="H15" s="61">
        <v>3</v>
      </c>
    </row>
    <row r="16" spans="1:8" ht="12.6" customHeight="1">
      <c r="A16" s="122">
        <v>10</v>
      </c>
      <c r="B16" s="60" t="s">
        <v>929</v>
      </c>
      <c r="C16" s="61">
        <v>702</v>
      </c>
      <c r="D16" s="61">
        <v>197</v>
      </c>
      <c r="E16" s="61">
        <v>436</v>
      </c>
      <c r="F16" s="61">
        <v>6</v>
      </c>
      <c r="G16" s="61">
        <v>56</v>
      </c>
      <c r="H16" s="61">
        <v>7</v>
      </c>
    </row>
    <row r="17" spans="1:8" ht="12.6" customHeight="1">
      <c r="A17" s="122">
        <v>11</v>
      </c>
      <c r="B17" s="60" t="s">
        <v>156</v>
      </c>
      <c r="C17" s="61">
        <v>621</v>
      </c>
      <c r="D17" s="61">
        <v>163</v>
      </c>
      <c r="E17" s="61">
        <v>373</v>
      </c>
      <c r="F17" s="61">
        <v>7</v>
      </c>
      <c r="G17" s="61">
        <v>67</v>
      </c>
      <c r="H17" s="61">
        <v>11</v>
      </c>
    </row>
    <row r="18" spans="1:8" ht="12.6" customHeight="1">
      <c r="A18" s="122">
        <v>12</v>
      </c>
      <c r="B18" s="60" t="s">
        <v>157</v>
      </c>
      <c r="C18" s="61">
        <v>970</v>
      </c>
      <c r="D18" s="61">
        <v>218</v>
      </c>
      <c r="E18" s="61">
        <v>644</v>
      </c>
      <c r="F18" s="61">
        <v>13</v>
      </c>
      <c r="G18" s="61">
        <v>87</v>
      </c>
      <c r="H18" s="61">
        <v>8</v>
      </c>
    </row>
    <row r="19" spans="1:8" ht="12.6" customHeight="1">
      <c r="A19" s="122">
        <v>13</v>
      </c>
      <c r="B19" s="60" t="s">
        <v>158</v>
      </c>
      <c r="C19" s="61">
        <v>433</v>
      </c>
      <c r="D19" s="61">
        <v>121</v>
      </c>
      <c r="E19" s="61">
        <v>276</v>
      </c>
      <c r="F19" s="61">
        <v>5</v>
      </c>
      <c r="G19" s="61">
        <v>26</v>
      </c>
      <c r="H19" s="61">
        <v>5</v>
      </c>
    </row>
    <row r="20" spans="1:8" ht="12.6" customHeight="1">
      <c r="A20" s="122">
        <v>14</v>
      </c>
      <c r="B20" s="60" t="s">
        <v>159</v>
      </c>
      <c r="C20" s="61">
        <v>395</v>
      </c>
      <c r="D20" s="61">
        <v>138</v>
      </c>
      <c r="E20" s="61">
        <v>230</v>
      </c>
      <c r="F20" s="61">
        <v>5</v>
      </c>
      <c r="G20" s="61">
        <v>20</v>
      </c>
      <c r="H20" s="61">
        <v>2</v>
      </c>
    </row>
    <row r="21" spans="1:8" ht="12.6" customHeight="1">
      <c r="A21" s="122">
        <v>15</v>
      </c>
      <c r="B21" s="60" t="s">
        <v>160</v>
      </c>
      <c r="C21" s="61">
        <v>263</v>
      </c>
      <c r="D21" s="61">
        <v>98</v>
      </c>
      <c r="E21" s="61">
        <v>144</v>
      </c>
      <c r="F21" s="61">
        <v>3</v>
      </c>
      <c r="G21" s="61">
        <v>14</v>
      </c>
      <c r="H21" s="61">
        <v>4</v>
      </c>
    </row>
    <row r="22" spans="1:8" ht="12.6" customHeight="1">
      <c r="A22" s="122">
        <v>16</v>
      </c>
      <c r="B22" s="60" t="s">
        <v>161</v>
      </c>
      <c r="C22" s="61">
        <v>258</v>
      </c>
      <c r="D22" s="61">
        <v>96</v>
      </c>
      <c r="E22" s="61">
        <v>142</v>
      </c>
      <c r="F22" s="61">
        <v>3</v>
      </c>
      <c r="G22" s="61">
        <v>14</v>
      </c>
      <c r="H22" s="61">
        <v>3</v>
      </c>
    </row>
    <row r="23" spans="1:8" ht="12.6" customHeight="1">
      <c r="A23" s="122">
        <v>17</v>
      </c>
      <c r="B23" s="60" t="s">
        <v>162</v>
      </c>
      <c r="C23" s="61">
        <v>289</v>
      </c>
      <c r="D23" s="61">
        <v>105</v>
      </c>
      <c r="E23" s="61">
        <v>158</v>
      </c>
      <c r="F23" s="61">
        <v>3</v>
      </c>
      <c r="G23" s="61">
        <v>17</v>
      </c>
      <c r="H23" s="61">
        <v>6</v>
      </c>
    </row>
    <row r="24" spans="1:8" ht="12.6" customHeight="1">
      <c r="A24" s="122">
        <v>18</v>
      </c>
      <c r="B24" s="60" t="s">
        <v>429</v>
      </c>
      <c r="C24" s="61">
        <v>254</v>
      </c>
      <c r="D24" s="61">
        <v>92</v>
      </c>
      <c r="E24" s="61">
        <v>142</v>
      </c>
      <c r="F24" s="61">
        <v>3</v>
      </c>
      <c r="G24" s="61">
        <v>15</v>
      </c>
      <c r="H24" s="61">
        <v>2</v>
      </c>
    </row>
    <row r="25" spans="1:8" ht="12.6" customHeight="1">
      <c r="A25" s="122">
        <v>19</v>
      </c>
      <c r="B25" s="60" t="s">
        <v>430</v>
      </c>
      <c r="C25" s="61">
        <v>251</v>
      </c>
      <c r="D25" s="61">
        <v>90</v>
      </c>
      <c r="E25" s="61">
        <v>141</v>
      </c>
      <c r="F25" s="61">
        <v>3</v>
      </c>
      <c r="G25" s="61">
        <v>14</v>
      </c>
      <c r="H25" s="61">
        <v>3</v>
      </c>
    </row>
    <row r="26" spans="1:8" ht="12.6" customHeight="1">
      <c r="A26" s="122">
        <v>20</v>
      </c>
      <c r="B26" s="60" t="s">
        <v>431</v>
      </c>
      <c r="C26" s="61">
        <v>276</v>
      </c>
      <c r="D26" s="61">
        <v>107</v>
      </c>
      <c r="E26" s="61">
        <v>139</v>
      </c>
      <c r="F26" s="61">
        <v>1</v>
      </c>
      <c r="G26" s="61">
        <v>26</v>
      </c>
      <c r="H26" s="61">
        <v>3</v>
      </c>
    </row>
    <row r="27" spans="1:8" ht="12.6" customHeight="1">
      <c r="A27" s="122">
        <v>21</v>
      </c>
      <c r="B27" s="60" t="s">
        <v>432</v>
      </c>
      <c r="C27" s="61">
        <v>221</v>
      </c>
      <c r="D27" s="61">
        <v>91</v>
      </c>
      <c r="E27" s="61">
        <v>115</v>
      </c>
      <c r="F27" s="61">
        <v>1</v>
      </c>
      <c r="G27" s="61">
        <v>13</v>
      </c>
      <c r="H27" s="61">
        <v>1</v>
      </c>
    </row>
    <row r="28" spans="1:8" ht="12.6" customHeight="1">
      <c r="A28" s="122">
        <v>22</v>
      </c>
      <c r="B28" s="60" t="s">
        <v>433</v>
      </c>
      <c r="C28" s="61">
        <v>218</v>
      </c>
      <c r="D28" s="61">
        <v>86</v>
      </c>
      <c r="E28" s="61">
        <v>121</v>
      </c>
      <c r="F28" s="61">
        <v>1</v>
      </c>
      <c r="G28" s="61">
        <v>10</v>
      </c>
      <c r="H28" s="61">
        <v>0</v>
      </c>
    </row>
    <row r="29" spans="1:8" ht="12.6" customHeight="1">
      <c r="A29" s="122">
        <v>23</v>
      </c>
      <c r="B29" s="60" t="s">
        <v>434</v>
      </c>
      <c r="C29" s="61">
        <v>631</v>
      </c>
      <c r="D29" s="61">
        <v>194</v>
      </c>
      <c r="E29" s="61">
        <v>368</v>
      </c>
      <c r="F29" s="61">
        <v>5</v>
      </c>
      <c r="G29" s="61">
        <v>58</v>
      </c>
      <c r="H29" s="61">
        <v>6</v>
      </c>
    </row>
    <row r="30" spans="1:8" ht="12.6" customHeight="1">
      <c r="A30" s="122">
        <v>24</v>
      </c>
      <c r="B30" s="60" t="s">
        <v>435</v>
      </c>
      <c r="C30" s="61">
        <v>441</v>
      </c>
      <c r="D30" s="61">
        <v>178</v>
      </c>
      <c r="E30" s="61">
        <v>236</v>
      </c>
      <c r="F30" s="61">
        <v>11</v>
      </c>
      <c r="G30" s="61">
        <v>14</v>
      </c>
      <c r="H30" s="61">
        <v>2</v>
      </c>
    </row>
    <row r="31" spans="1:8" ht="12.6" customHeight="1">
      <c r="A31" s="122">
        <v>25</v>
      </c>
      <c r="B31" s="60" t="s">
        <v>436</v>
      </c>
      <c r="C31" s="61">
        <v>1608</v>
      </c>
      <c r="D31" s="61">
        <v>1009</v>
      </c>
      <c r="E31" s="61">
        <v>444</v>
      </c>
      <c r="F31" s="61">
        <v>54</v>
      </c>
      <c r="G31" s="61">
        <v>84</v>
      </c>
      <c r="H31" s="61">
        <v>17</v>
      </c>
    </row>
    <row r="32" spans="1:8" ht="12.6" customHeight="1">
      <c r="A32" s="122">
        <v>26</v>
      </c>
      <c r="B32" s="60" t="s">
        <v>437</v>
      </c>
      <c r="C32" s="61">
        <v>1851</v>
      </c>
      <c r="D32" s="61">
        <v>1198</v>
      </c>
      <c r="E32" s="61">
        <v>488</v>
      </c>
      <c r="F32" s="61">
        <v>75</v>
      </c>
      <c r="G32" s="61">
        <v>77</v>
      </c>
      <c r="H32" s="61">
        <v>13</v>
      </c>
    </row>
    <row r="33" spans="1:8" ht="12.6" customHeight="1">
      <c r="A33" s="122">
        <v>27</v>
      </c>
      <c r="B33" s="60" t="s">
        <v>438</v>
      </c>
      <c r="C33" s="61">
        <v>2019</v>
      </c>
      <c r="D33" s="61">
        <v>1277</v>
      </c>
      <c r="E33" s="61">
        <v>515</v>
      </c>
      <c r="F33" s="61">
        <v>87</v>
      </c>
      <c r="G33" s="61">
        <v>111</v>
      </c>
      <c r="H33" s="61">
        <v>29</v>
      </c>
    </row>
    <row r="34" spans="1:8" ht="12.6" customHeight="1">
      <c r="A34" s="122">
        <v>28</v>
      </c>
      <c r="B34" s="60" t="s">
        <v>914</v>
      </c>
      <c r="C34" s="61">
        <v>154</v>
      </c>
      <c r="D34" s="61">
        <v>37</v>
      </c>
      <c r="E34" s="61">
        <v>105</v>
      </c>
      <c r="F34" s="61">
        <v>3</v>
      </c>
      <c r="G34" s="61">
        <v>7</v>
      </c>
      <c r="H34" s="61">
        <v>2</v>
      </c>
    </row>
    <row r="35" spans="1:8" ht="12.6" customHeight="1">
      <c r="A35" s="54"/>
      <c r="B35" s="8"/>
      <c r="C35" s="8"/>
      <c r="D35" s="55"/>
      <c r="E35" s="65" t="s">
        <v>2710</v>
      </c>
      <c r="F35" s="56"/>
      <c r="G35" s="56"/>
      <c r="H35" s="56"/>
    </row>
    <row r="36" spans="1:8" ht="12.6" customHeight="1">
      <c r="A36" s="54"/>
      <c r="B36" s="8"/>
      <c r="C36" s="8"/>
      <c r="D36" s="55"/>
      <c r="E36" s="65" t="s">
        <v>1649</v>
      </c>
      <c r="F36" s="65"/>
      <c r="G36" s="56"/>
      <c r="H36" s="56"/>
    </row>
    <row r="37" spans="1:8" ht="12.6" customHeight="1">
      <c r="A37" s="54"/>
      <c r="B37" s="8"/>
      <c r="C37" s="8"/>
      <c r="D37" s="55"/>
      <c r="E37" s="65" t="s">
        <v>1648</v>
      </c>
      <c r="F37" s="65"/>
      <c r="G37" s="56"/>
      <c r="H37" s="56"/>
    </row>
    <row r="38" spans="1:8" ht="12.6" customHeight="1">
      <c r="A38" s="54"/>
      <c r="B38" s="8"/>
      <c r="C38" s="8"/>
      <c r="D38" s="55"/>
      <c r="E38" s="65" t="s">
        <v>1650</v>
      </c>
      <c r="F38" s="65"/>
      <c r="G38" s="56"/>
      <c r="H38" s="56"/>
    </row>
    <row r="39" spans="1:8" ht="12.6" customHeight="1">
      <c r="A39" s="54"/>
      <c r="B39" s="8"/>
      <c r="C39" s="8"/>
      <c r="D39" s="55"/>
      <c r="E39" s="65" t="s">
        <v>1651</v>
      </c>
      <c r="F39" s="65"/>
      <c r="G39" s="56"/>
      <c r="H39" s="56"/>
    </row>
    <row r="40" spans="1:8" ht="12.6" customHeight="1">
      <c r="A40" s="54"/>
      <c r="B40" s="8"/>
      <c r="C40" s="8"/>
      <c r="D40" s="55"/>
      <c r="E40" s="56"/>
      <c r="F40" s="65"/>
      <c r="G40" s="56"/>
      <c r="H40" s="56"/>
    </row>
    <row r="41" spans="1:8" ht="12.6" customHeight="1">
      <c r="A41" s="54"/>
      <c r="B41" s="8"/>
      <c r="C41" s="8"/>
      <c r="D41" s="55"/>
      <c r="E41" s="56"/>
      <c r="F41" s="56"/>
      <c r="G41" s="56"/>
      <c r="H41" s="56"/>
    </row>
    <row r="42" spans="1:8" ht="12.6" customHeight="1">
      <c r="A42" s="54"/>
      <c r="B42" s="8"/>
      <c r="C42" s="8"/>
      <c r="D42" s="55"/>
      <c r="E42" s="56"/>
      <c r="F42" s="56"/>
      <c r="G42" s="56"/>
      <c r="H42" s="56"/>
    </row>
    <row r="43" spans="1:8">
      <c r="A43" s="54"/>
      <c r="B43" s="8"/>
      <c r="C43" s="8"/>
      <c r="D43" s="55"/>
      <c r="E43" s="56"/>
      <c r="F43" s="56"/>
      <c r="G43" s="56"/>
      <c r="H43" s="56"/>
    </row>
    <row r="44" spans="1:8">
      <c r="A44" s="54"/>
      <c r="B44" s="8"/>
      <c r="C44" s="8"/>
      <c r="D44" s="55"/>
      <c r="E44" s="56"/>
      <c r="F44" s="56"/>
      <c r="G44" s="56"/>
      <c r="H44" s="56"/>
    </row>
    <row r="45" spans="1:8">
      <c r="A45" s="54"/>
      <c r="B45" s="8"/>
      <c r="C45" s="8"/>
      <c r="D45" s="55"/>
      <c r="E45" s="56"/>
      <c r="F45" s="56"/>
      <c r="G45" s="56"/>
      <c r="H45" s="56"/>
    </row>
    <row r="46" spans="1:8">
      <c r="A46" s="54"/>
      <c r="B46" s="8"/>
      <c r="C46" s="8"/>
      <c r="D46" s="55"/>
      <c r="E46" s="56"/>
      <c r="F46" s="56"/>
      <c r="G46" s="56"/>
      <c r="H46" s="56"/>
    </row>
    <row r="47" spans="1:8">
      <c r="A47" s="54"/>
      <c r="B47" s="8"/>
      <c r="C47" s="8"/>
      <c r="D47" s="55"/>
      <c r="E47" s="56"/>
      <c r="F47" s="56"/>
      <c r="G47" s="56"/>
      <c r="H47" s="56"/>
    </row>
    <row r="48" spans="1:8">
      <c r="A48" s="54"/>
      <c r="B48" s="8"/>
      <c r="C48" s="8"/>
      <c r="D48" s="55"/>
      <c r="E48" s="56"/>
      <c r="F48" s="56"/>
      <c r="G48" s="56"/>
      <c r="H48" s="56"/>
    </row>
    <row r="49" spans="1:8">
      <c r="A49" s="54"/>
      <c r="B49" s="8"/>
      <c r="C49" s="8"/>
      <c r="D49" s="55"/>
      <c r="E49" s="56"/>
      <c r="F49" s="56"/>
      <c r="G49" s="56"/>
      <c r="H49" s="56"/>
    </row>
    <row r="50" spans="1:8">
      <c r="A50" s="54"/>
      <c r="B50" s="8"/>
      <c r="C50" s="8"/>
      <c r="D50" s="55"/>
      <c r="E50" s="56"/>
      <c r="F50" s="56"/>
      <c r="G50" s="56"/>
      <c r="H50" s="56"/>
    </row>
    <row r="51" spans="1:8">
      <c r="A51" s="54"/>
      <c r="B51" s="8"/>
      <c r="C51" s="8"/>
      <c r="D51" s="55"/>
      <c r="E51" s="56"/>
      <c r="F51" s="56"/>
      <c r="G51" s="56"/>
      <c r="H51" s="56"/>
    </row>
    <row r="52" spans="1:8">
      <c r="A52" s="54"/>
      <c r="B52" s="8"/>
      <c r="C52" s="8"/>
      <c r="D52" s="55"/>
      <c r="E52" s="56"/>
      <c r="F52" s="56"/>
      <c r="G52" s="56"/>
      <c r="H52" s="56"/>
    </row>
    <row r="53" spans="1:8">
      <c r="A53" s="54"/>
      <c r="B53" s="8"/>
      <c r="C53" s="8"/>
      <c r="D53" s="55"/>
      <c r="E53" s="56"/>
      <c r="F53" s="56"/>
      <c r="G53" s="56"/>
      <c r="H53" s="56"/>
    </row>
    <row r="54" spans="1:8">
      <c r="A54" s="54"/>
      <c r="B54" s="8"/>
      <c r="C54" s="8"/>
      <c r="D54" s="55"/>
      <c r="E54" s="56"/>
      <c r="F54" s="56"/>
      <c r="G54" s="56"/>
      <c r="H54" s="56"/>
    </row>
    <row r="55" spans="1:8">
      <c r="A55" s="54"/>
      <c r="B55" s="8"/>
      <c r="C55" s="8"/>
      <c r="D55" s="55"/>
      <c r="E55" s="56"/>
      <c r="F55" s="56"/>
      <c r="G55" s="56"/>
      <c r="H55" s="56"/>
    </row>
    <row r="56" spans="1:8">
      <c r="A56" s="54"/>
      <c r="B56" s="8"/>
      <c r="C56" s="8"/>
      <c r="D56" s="55"/>
      <c r="E56" s="56"/>
      <c r="F56" s="56"/>
      <c r="G56" s="56"/>
      <c r="H56" s="56"/>
    </row>
    <row r="57" spans="1:8">
      <c r="A57" s="54"/>
      <c r="B57" s="8"/>
      <c r="C57" s="8"/>
      <c r="D57" s="55"/>
      <c r="E57" s="56"/>
      <c r="F57" s="56"/>
      <c r="G57" s="56"/>
      <c r="H57" s="56"/>
    </row>
    <row r="58" spans="1:8">
      <c r="A58" s="54"/>
      <c r="B58" s="8"/>
      <c r="C58" s="8"/>
      <c r="D58" s="55"/>
      <c r="E58" s="56"/>
      <c r="F58" s="56"/>
      <c r="G58" s="56"/>
      <c r="H58" s="56"/>
    </row>
    <row r="59" spans="1:8">
      <c r="A59" s="54"/>
      <c r="B59" s="8"/>
      <c r="C59" s="8"/>
      <c r="D59" s="55"/>
      <c r="E59" s="56"/>
      <c r="F59" s="56"/>
      <c r="G59" s="56"/>
      <c r="H59" s="56"/>
    </row>
    <row r="60" spans="1:8">
      <c r="A60" s="54"/>
      <c r="B60" s="8"/>
      <c r="C60" s="8"/>
      <c r="D60" s="55"/>
      <c r="E60" s="56"/>
      <c r="F60" s="56"/>
      <c r="G60" s="56"/>
      <c r="H60" s="56"/>
    </row>
    <row r="61" spans="1:8">
      <c r="A61" s="54"/>
      <c r="B61" s="8"/>
      <c r="C61" s="8"/>
      <c r="D61" s="55"/>
      <c r="E61" s="56"/>
      <c r="F61" s="56"/>
      <c r="G61" s="56"/>
      <c r="H61" s="56"/>
    </row>
    <row r="62" spans="1:8">
      <c r="A62" s="54"/>
      <c r="B62" s="8"/>
      <c r="C62" s="8"/>
      <c r="D62" s="55"/>
      <c r="E62" s="56"/>
      <c r="F62" s="56"/>
      <c r="G62" s="56"/>
      <c r="H62" s="56"/>
    </row>
    <row r="63" spans="1:8">
      <c r="A63" s="54"/>
      <c r="B63" s="8"/>
      <c r="C63" s="8"/>
      <c r="D63" s="55"/>
      <c r="E63" s="56"/>
      <c r="F63" s="56"/>
      <c r="G63" s="56"/>
      <c r="H63" s="56"/>
    </row>
    <row r="64" spans="1:8">
      <c r="A64" s="54"/>
      <c r="B64" s="8"/>
      <c r="C64" s="8"/>
      <c r="D64" s="55"/>
      <c r="E64" s="56"/>
      <c r="F64" s="56"/>
      <c r="G64" s="56"/>
      <c r="H64" s="56"/>
    </row>
    <row r="65" spans="1:8">
      <c r="A65" s="54"/>
      <c r="B65" s="8"/>
      <c r="C65" s="8"/>
      <c r="D65" s="55"/>
      <c r="E65" s="56"/>
      <c r="F65" s="56"/>
      <c r="G65" s="56"/>
      <c r="H65" s="56"/>
    </row>
    <row r="66" spans="1:8">
      <c r="A66" s="54"/>
      <c r="B66" s="8"/>
      <c r="C66" s="8"/>
      <c r="D66" s="55"/>
      <c r="E66" s="56"/>
      <c r="F66" s="56"/>
      <c r="G66" s="56"/>
      <c r="H66" s="56"/>
    </row>
    <row r="67" spans="1:8">
      <c r="A67" s="54"/>
      <c r="B67" s="8"/>
      <c r="C67" s="8"/>
      <c r="D67" s="55"/>
      <c r="E67" s="56"/>
      <c r="F67" s="56"/>
      <c r="G67" s="56"/>
      <c r="H67" s="56"/>
    </row>
    <row r="68" spans="1:8">
      <c r="A68" s="54"/>
      <c r="B68" s="8"/>
      <c r="C68" s="8"/>
      <c r="D68" s="55"/>
      <c r="E68" s="56"/>
      <c r="F68" s="56"/>
      <c r="G68" s="56"/>
      <c r="H68" s="56"/>
    </row>
    <row r="69" spans="1:8">
      <c r="A69" s="54"/>
      <c r="B69" s="8"/>
      <c r="C69" s="8"/>
      <c r="D69" s="55"/>
      <c r="E69" s="56"/>
      <c r="F69" s="56"/>
      <c r="G69" s="56"/>
      <c r="H69" s="56"/>
    </row>
    <row r="70" spans="1:8">
      <c r="A70" s="54"/>
      <c r="B70" s="8"/>
      <c r="C70" s="8"/>
      <c r="D70" s="55"/>
      <c r="E70" s="56"/>
      <c r="F70" s="56"/>
      <c r="G70" s="56"/>
      <c r="H70" s="56"/>
    </row>
    <row r="71" spans="1:8">
      <c r="A71" s="54"/>
      <c r="B71" s="8"/>
      <c r="C71" s="8"/>
      <c r="D71" s="55"/>
      <c r="E71" s="56"/>
      <c r="F71" s="56"/>
      <c r="G71" s="56"/>
      <c r="H71" s="56"/>
    </row>
    <row r="72" spans="1:8">
      <c r="A72" s="54"/>
      <c r="B72" s="8"/>
      <c r="C72" s="8"/>
      <c r="D72" s="55"/>
      <c r="E72" s="56"/>
      <c r="F72" s="56"/>
      <c r="G72" s="56"/>
      <c r="H72" s="56"/>
    </row>
    <row r="73" spans="1:8">
      <c r="A73" s="54"/>
      <c r="B73" s="8"/>
      <c r="C73" s="8"/>
      <c r="D73" s="55"/>
      <c r="E73" s="56"/>
      <c r="F73" s="56"/>
      <c r="G73" s="56"/>
      <c r="H73" s="56"/>
    </row>
    <row r="74" spans="1:8">
      <c r="A74" s="54"/>
      <c r="B74" s="8"/>
      <c r="C74" s="8"/>
      <c r="D74" s="55"/>
      <c r="E74" s="56"/>
      <c r="F74" s="56"/>
      <c r="G74" s="56"/>
      <c r="H74" s="56"/>
    </row>
    <row r="75" spans="1:8">
      <c r="A75" s="54"/>
      <c r="B75" s="8"/>
      <c r="C75" s="8"/>
      <c r="D75" s="55"/>
      <c r="E75" s="56"/>
      <c r="F75" s="56"/>
      <c r="G75" s="56"/>
      <c r="H75" s="56"/>
    </row>
    <row r="76" spans="1:8">
      <c r="A76" s="54"/>
      <c r="B76" s="8"/>
      <c r="C76" s="8"/>
      <c r="D76" s="55"/>
      <c r="E76" s="56"/>
      <c r="F76" s="56"/>
      <c r="G76" s="56"/>
      <c r="H76" s="56"/>
    </row>
    <row r="77" spans="1:8">
      <c r="A77" s="54"/>
      <c r="B77" s="8"/>
      <c r="C77" s="8"/>
      <c r="D77" s="55"/>
      <c r="E77" s="56"/>
      <c r="F77" s="56"/>
      <c r="G77" s="56"/>
      <c r="H77" s="56"/>
    </row>
    <row r="78" spans="1:8">
      <c r="A78" s="54"/>
      <c r="B78" s="8"/>
      <c r="C78" s="8"/>
      <c r="D78" s="55"/>
      <c r="E78" s="56"/>
      <c r="F78" s="56"/>
      <c r="G78" s="56"/>
      <c r="H78" s="56"/>
    </row>
    <row r="79" spans="1:8">
      <c r="A79" s="54"/>
      <c r="B79" s="8"/>
      <c r="C79" s="8"/>
      <c r="D79" s="55"/>
      <c r="E79" s="56"/>
      <c r="F79" s="56"/>
      <c r="G79" s="56"/>
      <c r="H79" s="56"/>
    </row>
    <row r="80" spans="1:8">
      <c r="A80" s="54"/>
      <c r="B80" s="8"/>
      <c r="C80" s="8"/>
      <c r="D80" s="55"/>
      <c r="E80" s="56"/>
      <c r="F80" s="56"/>
      <c r="G80" s="56"/>
      <c r="H80" s="56"/>
    </row>
    <row r="81" spans="1:8">
      <c r="A81" s="54"/>
      <c r="B81" s="8"/>
      <c r="C81" s="8"/>
      <c r="D81" s="55"/>
      <c r="E81" s="56"/>
      <c r="F81" s="56"/>
      <c r="G81" s="56"/>
      <c r="H81" s="56"/>
    </row>
    <row r="82" spans="1:8">
      <c r="A82" s="54"/>
      <c r="B82" s="8"/>
      <c r="C82" s="8"/>
      <c r="D82" s="55"/>
      <c r="E82" s="56"/>
      <c r="F82" s="56"/>
      <c r="G82" s="56"/>
      <c r="H82" s="56"/>
    </row>
    <row r="83" spans="1:8">
      <c r="A83" s="54"/>
      <c r="B83" s="8"/>
      <c r="C83" s="8"/>
      <c r="D83" s="55"/>
      <c r="E83" s="56"/>
      <c r="F83" s="56"/>
      <c r="G83" s="56"/>
      <c r="H83" s="56"/>
    </row>
    <row r="84" spans="1:8">
      <c r="A84" s="54"/>
      <c r="B84" s="8"/>
      <c r="C84" s="8"/>
      <c r="D84" s="55"/>
      <c r="E84" s="56"/>
      <c r="F84" s="56"/>
      <c r="G84" s="56"/>
      <c r="H84" s="56"/>
    </row>
    <row r="85" spans="1:8">
      <c r="A85" s="54"/>
      <c r="B85" s="8"/>
      <c r="C85" s="8"/>
      <c r="D85" s="55"/>
      <c r="E85" s="56"/>
      <c r="F85" s="56"/>
      <c r="G85" s="56"/>
      <c r="H85" s="56"/>
    </row>
    <row r="86" spans="1:8">
      <c r="A86" s="54"/>
      <c r="B86" s="8"/>
      <c r="C86" s="8"/>
      <c r="D86" s="55"/>
      <c r="E86" s="56"/>
      <c r="F86" s="56"/>
      <c r="G86" s="56"/>
      <c r="H86" s="56"/>
    </row>
    <row r="87" spans="1:8">
      <c r="A87" s="54"/>
      <c r="B87" s="8"/>
      <c r="C87" s="8"/>
      <c r="D87" s="55"/>
      <c r="E87" s="56"/>
      <c r="F87" s="56"/>
      <c r="G87" s="56"/>
      <c r="H87" s="56"/>
    </row>
    <row r="88" spans="1:8">
      <c r="A88" s="54"/>
      <c r="B88" s="8"/>
      <c r="C88" s="8"/>
      <c r="D88" s="55"/>
      <c r="E88" s="56"/>
      <c r="F88" s="56"/>
      <c r="G88" s="56"/>
      <c r="H88" s="56"/>
    </row>
    <row r="89" spans="1:8">
      <c r="A89" s="54"/>
      <c r="B89" s="8"/>
      <c r="C89" s="8"/>
      <c r="D89" s="55"/>
      <c r="E89" s="56"/>
      <c r="F89" s="56"/>
      <c r="G89" s="56"/>
      <c r="H89" s="56"/>
    </row>
    <row r="90" spans="1:8">
      <c r="A90" s="54"/>
      <c r="B90" s="8"/>
      <c r="C90" s="8"/>
      <c r="D90" s="55"/>
      <c r="E90" s="56"/>
      <c r="F90" s="56"/>
      <c r="G90" s="56"/>
      <c r="H90" s="56"/>
    </row>
    <row r="91" spans="1:8">
      <c r="A91" s="54"/>
      <c r="B91" s="8"/>
      <c r="C91" s="8"/>
      <c r="D91" s="55"/>
      <c r="E91" s="56"/>
      <c r="F91" s="56"/>
      <c r="G91" s="56"/>
      <c r="H91" s="56"/>
    </row>
    <row r="92" spans="1:8">
      <c r="A92" s="54"/>
      <c r="B92" s="8"/>
      <c r="C92" s="8"/>
      <c r="D92" s="55"/>
      <c r="E92" s="56"/>
      <c r="F92" s="56"/>
      <c r="G92" s="56"/>
      <c r="H92" s="56"/>
    </row>
    <row r="93" spans="1:8">
      <c r="A93" s="54"/>
      <c r="B93" s="8"/>
      <c r="C93" s="8"/>
      <c r="D93" s="55"/>
      <c r="E93" s="56"/>
      <c r="F93" s="56"/>
      <c r="G93" s="56"/>
      <c r="H93" s="56"/>
    </row>
    <row r="94" spans="1:8">
      <c r="A94" s="54"/>
      <c r="B94" s="8"/>
      <c r="C94" s="8"/>
      <c r="D94" s="55"/>
      <c r="E94" s="56"/>
      <c r="F94" s="56"/>
      <c r="G94" s="56"/>
      <c r="H94" s="56"/>
    </row>
    <row r="95" spans="1:8">
      <c r="A95" s="54"/>
      <c r="B95" s="8"/>
      <c r="C95" s="8"/>
      <c r="D95" s="55"/>
      <c r="E95" s="56"/>
      <c r="F95" s="56"/>
      <c r="G95" s="56"/>
      <c r="H95" s="56"/>
    </row>
    <row r="96" spans="1:8">
      <c r="A96" s="54"/>
      <c r="B96" s="8"/>
      <c r="C96" s="8"/>
      <c r="D96" s="55"/>
      <c r="E96" s="56"/>
      <c r="F96" s="56"/>
      <c r="G96" s="56"/>
      <c r="H96" s="56"/>
    </row>
    <row r="97" spans="1:8">
      <c r="A97" s="54"/>
      <c r="B97" s="8"/>
      <c r="C97" s="8"/>
      <c r="D97" s="55"/>
      <c r="E97" s="56"/>
      <c r="F97" s="56"/>
      <c r="G97" s="56"/>
      <c r="H97" s="56"/>
    </row>
    <row r="98" spans="1:8">
      <c r="A98" s="54"/>
      <c r="B98" s="8"/>
      <c r="C98" s="8"/>
      <c r="D98" s="55"/>
      <c r="E98" s="56"/>
      <c r="F98" s="56"/>
      <c r="G98" s="56"/>
      <c r="H98" s="56"/>
    </row>
    <row r="99" spans="1:8">
      <c r="A99" s="54"/>
      <c r="B99" s="8"/>
      <c r="C99" s="8"/>
      <c r="D99" s="55"/>
      <c r="E99" s="56"/>
      <c r="F99" s="56"/>
      <c r="G99" s="56"/>
      <c r="H99" s="56"/>
    </row>
    <row r="100" spans="1:8">
      <c r="A100" s="54"/>
      <c r="B100" s="8"/>
      <c r="C100" s="8"/>
      <c r="D100" s="55"/>
      <c r="E100" s="56"/>
      <c r="F100" s="56"/>
      <c r="G100" s="56"/>
      <c r="H100" s="56"/>
    </row>
    <row r="101" spans="1:8">
      <c r="A101" s="54"/>
      <c r="B101" s="8"/>
      <c r="C101" s="8"/>
      <c r="D101" s="55"/>
      <c r="E101" s="56"/>
      <c r="F101" s="56"/>
      <c r="G101" s="56"/>
      <c r="H101" s="56"/>
    </row>
    <row r="102" spans="1:8">
      <c r="A102" s="54"/>
      <c r="B102" s="8"/>
      <c r="C102" s="8"/>
      <c r="D102" s="55"/>
      <c r="E102" s="56"/>
      <c r="F102" s="56"/>
      <c r="G102" s="56"/>
      <c r="H102" s="56"/>
    </row>
    <row r="103" spans="1:8">
      <c r="A103" s="54"/>
      <c r="B103" s="8"/>
      <c r="C103" s="8"/>
      <c r="D103" s="55"/>
      <c r="E103" s="56"/>
      <c r="F103" s="56"/>
      <c r="G103" s="56"/>
      <c r="H103" s="56"/>
    </row>
    <row r="104" spans="1:8">
      <c r="A104" s="54"/>
      <c r="B104" s="8"/>
      <c r="C104" s="8"/>
      <c r="D104" s="55"/>
      <c r="E104" s="56"/>
      <c r="F104" s="56"/>
      <c r="G104" s="56"/>
      <c r="H104" s="56"/>
    </row>
    <row r="105" spans="1:8">
      <c r="A105" s="54"/>
      <c r="B105" s="9"/>
      <c r="C105" s="9"/>
      <c r="D105" s="58"/>
      <c r="E105" s="59"/>
      <c r="F105" s="59"/>
      <c r="G105" s="59"/>
      <c r="H105" s="59"/>
    </row>
    <row r="106" spans="1:8">
      <c r="A106" s="54"/>
      <c r="B106" s="9"/>
      <c r="C106" s="9"/>
      <c r="D106" s="41"/>
      <c r="E106" s="46"/>
      <c r="F106" s="46"/>
      <c r="G106" s="41"/>
      <c r="H106" s="41"/>
    </row>
    <row r="107" spans="1:8">
      <c r="A107" s="54"/>
      <c r="B107" s="9"/>
      <c r="C107" s="9"/>
      <c r="D107" s="58"/>
      <c r="E107" s="46"/>
      <c r="F107" s="46"/>
      <c r="G107" s="41"/>
      <c r="H107" s="41"/>
    </row>
    <row r="108" spans="1:8">
      <c r="A108" s="54"/>
      <c r="B108" s="9"/>
      <c r="C108" s="9"/>
      <c r="D108" s="58"/>
      <c r="E108" s="46"/>
      <c r="F108" s="46"/>
      <c r="G108" s="41"/>
      <c r="H108" s="41"/>
    </row>
    <row r="109" spans="1:8">
      <c r="A109" s="54"/>
      <c r="B109" s="9"/>
      <c r="C109" s="9"/>
      <c r="D109" s="41"/>
      <c r="E109" s="46"/>
      <c r="F109" s="46"/>
      <c r="G109" s="41"/>
      <c r="H109" s="41"/>
    </row>
    <row r="110" spans="1:8">
      <c r="A110" s="75"/>
      <c r="B110" s="8"/>
      <c r="C110" s="8"/>
      <c r="D110" s="41"/>
      <c r="E110" s="46"/>
      <c r="F110" s="46"/>
      <c r="G110" s="41"/>
      <c r="H110" s="41"/>
    </row>
    <row r="111" spans="1:8">
      <c r="A111" s="75"/>
      <c r="B111" s="8"/>
      <c r="C111" s="8"/>
      <c r="D111" s="41"/>
      <c r="E111" s="46"/>
      <c r="F111" s="46"/>
      <c r="G111" s="41"/>
      <c r="H111" s="41"/>
    </row>
    <row r="112" spans="1:8">
      <c r="A112" s="75"/>
      <c r="B112" s="8"/>
      <c r="C112" s="8"/>
      <c r="D112" s="8"/>
      <c r="E112" s="80"/>
      <c r="F112" s="80"/>
      <c r="G112" s="8"/>
      <c r="H112" s="8"/>
    </row>
    <row r="113" spans="1:8">
      <c r="A113" s="81"/>
      <c r="B113" s="82"/>
      <c r="C113" s="82"/>
      <c r="D113" s="82"/>
      <c r="E113" s="84"/>
      <c r="F113" s="84"/>
      <c r="G113" s="82"/>
      <c r="H113" s="82"/>
    </row>
    <row r="114" spans="1:8">
      <c r="A114" s="81"/>
      <c r="B114" s="82"/>
      <c r="C114" s="82"/>
      <c r="D114" s="82"/>
      <c r="E114" s="84"/>
      <c r="F114" s="84"/>
      <c r="G114" s="82"/>
      <c r="H114" s="82"/>
    </row>
    <row r="115" spans="1:8">
      <c r="A115" s="81"/>
      <c r="B115" s="82"/>
      <c r="C115" s="82"/>
      <c r="D115" s="82"/>
      <c r="E115" s="84"/>
      <c r="F115" s="84"/>
      <c r="G115" s="82"/>
      <c r="H115" s="82"/>
    </row>
    <row r="116" spans="1:8">
      <c r="A116" s="81"/>
      <c r="B116" s="82"/>
      <c r="C116" s="82"/>
      <c r="D116" s="82"/>
      <c r="E116" s="84"/>
      <c r="F116" s="84"/>
      <c r="G116" s="82"/>
      <c r="H116" s="82"/>
    </row>
    <row r="117" spans="1:8">
      <c r="A117" s="81"/>
      <c r="B117" s="82"/>
      <c r="C117" s="82"/>
      <c r="D117" s="82"/>
      <c r="E117" s="82"/>
      <c r="F117" s="82"/>
      <c r="G117" s="82"/>
      <c r="H117" s="82"/>
    </row>
    <row r="118" spans="1:8">
      <c r="A118" s="82"/>
      <c r="B118" s="82"/>
      <c r="C118" s="82"/>
      <c r="D118" s="85"/>
      <c r="E118" s="85"/>
      <c r="F118" s="85"/>
      <c r="G118" s="82"/>
      <c r="H118" s="82"/>
    </row>
    <row r="119" spans="1:8">
      <c r="A119" s="82"/>
      <c r="B119" s="82"/>
      <c r="C119" s="82"/>
      <c r="D119" s="82"/>
      <c r="E119" s="82"/>
      <c r="F119" s="82"/>
      <c r="G119" s="82"/>
      <c r="H119" s="82"/>
    </row>
    <row r="120" spans="1:8">
      <c r="A120" s="82"/>
      <c r="B120" s="82"/>
      <c r="C120" s="82"/>
      <c r="D120" s="82"/>
      <c r="E120" s="82"/>
      <c r="F120" s="82"/>
      <c r="G120" s="82"/>
      <c r="H120" s="82"/>
    </row>
    <row r="121" spans="1:8">
      <c r="A121" s="82"/>
      <c r="B121" s="82"/>
      <c r="C121" s="82"/>
      <c r="D121" s="82"/>
      <c r="E121" s="82"/>
      <c r="F121" s="82"/>
      <c r="G121" s="82"/>
      <c r="H121" s="82"/>
    </row>
    <row r="122" spans="1:8">
      <c r="A122" s="82"/>
      <c r="B122" s="82"/>
      <c r="C122" s="82"/>
      <c r="D122" s="82"/>
      <c r="E122" s="82"/>
      <c r="F122" s="82"/>
      <c r="G122" s="82"/>
      <c r="H122" s="82"/>
    </row>
    <row r="123" spans="1:8">
      <c r="A123" s="82"/>
      <c r="B123" s="82"/>
      <c r="C123" s="82"/>
      <c r="D123" s="82"/>
      <c r="E123" s="82"/>
      <c r="F123" s="82"/>
      <c r="G123" s="82"/>
      <c r="H123" s="82"/>
    </row>
    <row r="124" spans="1:8">
      <c r="A124" s="82"/>
      <c r="B124" s="82"/>
      <c r="C124" s="82"/>
      <c r="D124" s="82"/>
      <c r="E124" s="82"/>
      <c r="F124" s="82"/>
      <c r="G124" s="82"/>
      <c r="H124" s="82"/>
    </row>
    <row r="125" spans="1:8">
      <c r="A125" s="82"/>
      <c r="B125" s="82"/>
      <c r="C125" s="82"/>
      <c r="D125" s="82"/>
      <c r="E125" s="82"/>
      <c r="F125" s="82"/>
      <c r="G125" s="82"/>
      <c r="H125" s="82"/>
    </row>
    <row r="126" spans="1:8">
      <c r="A126" s="82"/>
      <c r="B126" s="82"/>
      <c r="C126" s="82"/>
      <c r="D126" s="82"/>
      <c r="E126" s="82"/>
      <c r="F126" s="82"/>
      <c r="G126" s="82"/>
      <c r="H126" s="82"/>
    </row>
    <row r="127" spans="1:8">
      <c r="A127" s="82"/>
      <c r="B127" s="82"/>
      <c r="C127" s="82"/>
      <c r="D127" s="82"/>
      <c r="E127" s="82"/>
      <c r="F127" s="82"/>
      <c r="G127" s="82"/>
      <c r="H127" s="82"/>
    </row>
    <row r="128" spans="1:8">
      <c r="A128" s="82"/>
      <c r="B128" s="82"/>
      <c r="C128" s="82"/>
      <c r="D128" s="82"/>
      <c r="E128" s="82"/>
      <c r="F128" s="82"/>
      <c r="G128" s="82"/>
      <c r="H128" s="82"/>
    </row>
    <row r="129" spans="1:8">
      <c r="A129" s="82"/>
      <c r="B129" s="82"/>
      <c r="C129" s="82"/>
      <c r="D129" s="82"/>
      <c r="E129" s="82"/>
      <c r="F129" s="82"/>
      <c r="G129" s="82"/>
      <c r="H129" s="82"/>
    </row>
    <row r="130" spans="1:8">
      <c r="A130" s="82"/>
      <c r="B130" s="82"/>
      <c r="C130" s="82"/>
      <c r="D130" s="82"/>
      <c r="E130" s="82"/>
      <c r="F130" s="82"/>
      <c r="G130" s="82"/>
      <c r="H130" s="82"/>
    </row>
    <row r="131" spans="1:8">
      <c r="A131" s="82"/>
      <c r="B131" s="82"/>
      <c r="C131" s="82"/>
      <c r="D131" s="82"/>
      <c r="E131" s="82"/>
      <c r="F131" s="82"/>
      <c r="G131" s="82"/>
      <c r="H131" s="82"/>
    </row>
    <row r="132" spans="1:8">
      <c r="A132" s="82"/>
      <c r="B132" s="82"/>
      <c r="C132" s="82"/>
      <c r="D132" s="82"/>
      <c r="E132" s="82"/>
      <c r="F132" s="82"/>
      <c r="G132" s="82"/>
      <c r="H132" s="82"/>
    </row>
    <row r="133" spans="1:8">
      <c r="A133" s="82"/>
      <c r="B133" s="82"/>
      <c r="C133" s="82"/>
      <c r="D133" s="82"/>
      <c r="E133" s="82"/>
      <c r="F133" s="82"/>
      <c r="G133" s="82"/>
      <c r="H133" s="82"/>
    </row>
    <row r="134" spans="1:8">
      <c r="A134" s="82"/>
      <c r="B134" s="82"/>
      <c r="C134" s="82"/>
      <c r="D134" s="82"/>
      <c r="E134" s="82"/>
      <c r="F134" s="82"/>
      <c r="G134" s="82"/>
      <c r="H134" s="82"/>
    </row>
    <row r="135" spans="1:8">
      <c r="A135" s="82"/>
      <c r="B135" s="82"/>
      <c r="C135" s="82"/>
      <c r="D135" s="82"/>
      <c r="E135" s="82"/>
      <c r="F135" s="82"/>
      <c r="G135" s="82"/>
      <c r="H135" s="82"/>
    </row>
    <row r="136" spans="1:8">
      <c r="A136" s="82"/>
      <c r="B136" s="82"/>
      <c r="C136" s="82"/>
      <c r="D136" s="82"/>
      <c r="E136" s="82"/>
      <c r="F136" s="82"/>
      <c r="G136" s="82"/>
      <c r="H136" s="82"/>
    </row>
    <row r="137" spans="1:8">
      <c r="A137" s="82"/>
      <c r="B137" s="82"/>
      <c r="C137" s="82"/>
      <c r="D137" s="82"/>
      <c r="E137" s="82"/>
      <c r="F137" s="82"/>
      <c r="G137" s="82"/>
      <c r="H137" s="82"/>
    </row>
    <row r="138" spans="1:8">
      <c r="A138" s="82"/>
      <c r="B138" s="82"/>
      <c r="C138" s="82"/>
      <c r="D138" s="82"/>
      <c r="E138" s="82"/>
      <c r="F138" s="82"/>
      <c r="G138" s="82"/>
      <c r="H138" s="82"/>
    </row>
    <row r="139" spans="1:8">
      <c r="A139" s="82"/>
      <c r="B139" s="82"/>
      <c r="C139" s="82"/>
      <c r="D139" s="82"/>
      <c r="E139" s="82"/>
      <c r="F139" s="82"/>
      <c r="G139" s="82"/>
      <c r="H139" s="82"/>
    </row>
    <row r="140" spans="1:8">
      <c r="A140" s="82"/>
      <c r="B140" s="82"/>
      <c r="C140" s="82"/>
      <c r="D140" s="82"/>
      <c r="E140" s="82"/>
      <c r="F140" s="82"/>
      <c r="G140" s="82"/>
      <c r="H140" s="82"/>
    </row>
    <row r="141" spans="1:8">
      <c r="A141" s="82"/>
      <c r="B141" s="82"/>
      <c r="C141" s="82"/>
      <c r="D141" s="82"/>
      <c r="E141" s="82"/>
      <c r="F141" s="82"/>
      <c r="G141" s="82"/>
      <c r="H141" s="82"/>
    </row>
    <row r="142" spans="1:8">
      <c r="A142" s="82"/>
      <c r="B142" s="82"/>
      <c r="C142" s="82"/>
      <c r="D142" s="82"/>
      <c r="E142" s="82"/>
      <c r="F142" s="82"/>
      <c r="G142" s="82"/>
      <c r="H142" s="82"/>
    </row>
    <row r="143" spans="1:8">
      <c r="A143" s="82"/>
      <c r="B143" s="82"/>
      <c r="C143" s="82"/>
      <c r="D143" s="82"/>
      <c r="E143" s="82"/>
      <c r="F143" s="82"/>
      <c r="G143" s="82"/>
      <c r="H143" s="82"/>
    </row>
    <row r="144" spans="1:8">
      <c r="A144" s="82"/>
      <c r="B144" s="82"/>
      <c r="C144" s="82"/>
      <c r="D144" s="82"/>
      <c r="E144" s="82"/>
      <c r="F144" s="82"/>
      <c r="G144" s="82"/>
      <c r="H144" s="82"/>
    </row>
    <row r="145" spans="1:8">
      <c r="A145" s="82"/>
      <c r="B145" s="82"/>
      <c r="C145" s="82"/>
      <c r="D145" s="82"/>
      <c r="E145" s="82"/>
      <c r="F145" s="82"/>
      <c r="G145" s="82"/>
      <c r="H145" s="82"/>
    </row>
    <row r="146" spans="1:8">
      <c r="A146" s="82"/>
      <c r="B146" s="82"/>
      <c r="C146" s="82"/>
      <c r="D146" s="82"/>
      <c r="E146" s="82"/>
      <c r="F146" s="82"/>
      <c r="G146" s="82"/>
      <c r="H146" s="82"/>
    </row>
    <row r="147" spans="1:8">
      <c r="A147" s="82"/>
      <c r="B147" s="82"/>
      <c r="C147" s="82"/>
      <c r="D147" s="82"/>
      <c r="E147" s="82"/>
      <c r="F147" s="82"/>
      <c r="G147" s="82"/>
      <c r="H147" s="82"/>
    </row>
    <row r="148" spans="1:8">
      <c r="A148" s="82"/>
      <c r="B148" s="82"/>
      <c r="C148" s="82"/>
      <c r="D148" s="82"/>
      <c r="E148" s="82"/>
      <c r="F148" s="82"/>
      <c r="G148" s="82"/>
      <c r="H148" s="82"/>
    </row>
    <row r="149" spans="1:8">
      <c r="A149" s="82"/>
      <c r="B149" s="82"/>
      <c r="C149" s="82"/>
      <c r="D149" s="82"/>
      <c r="E149" s="82"/>
      <c r="F149" s="82"/>
      <c r="G149" s="82"/>
      <c r="H149" s="82"/>
    </row>
    <row r="150" spans="1:8">
      <c r="A150" s="82"/>
      <c r="B150" s="82"/>
      <c r="C150" s="82"/>
      <c r="D150" s="82"/>
      <c r="E150" s="82"/>
      <c r="F150" s="82"/>
      <c r="G150" s="82"/>
      <c r="H150" s="82"/>
    </row>
    <row r="151" spans="1:8">
      <c r="A151" s="82"/>
      <c r="B151" s="82"/>
      <c r="C151" s="82"/>
      <c r="D151" s="82"/>
      <c r="E151" s="82"/>
      <c r="F151" s="82"/>
      <c r="G151" s="82"/>
      <c r="H151" s="82"/>
    </row>
    <row r="152" spans="1:8">
      <c r="A152" s="82"/>
      <c r="B152" s="82"/>
      <c r="C152" s="82"/>
      <c r="D152" s="82"/>
      <c r="E152" s="82"/>
      <c r="F152" s="82"/>
      <c r="G152" s="82"/>
      <c r="H152" s="82"/>
    </row>
    <row r="153" spans="1:8">
      <c r="A153" s="82"/>
      <c r="B153" s="82"/>
      <c r="C153" s="82"/>
      <c r="D153" s="82"/>
      <c r="E153" s="82"/>
      <c r="F153" s="82"/>
      <c r="G153" s="82"/>
      <c r="H153" s="82"/>
    </row>
    <row r="154" spans="1:8">
      <c r="A154" s="82"/>
      <c r="B154" s="82"/>
      <c r="C154" s="82"/>
      <c r="D154" s="82"/>
      <c r="E154" s="82"/>
      <c r="F154" s="82"/>
      <c r="G154" s="82"/>
      <c r="H154" s="82"/>
    </row>
    <row r="155" spans="1:8">
      <c r="A155" s="82"/>
      <c r="B155" s="82"/>
      <c r="C155" s="82"/>
      <c r="D155" s="82"/>
      <c r="E155" s="82"/>
      <c r="F155" s="82"/>
      <c r="G155" s="82"/>
      <c r="H155" s="82"/>
    </row>
    <row r="156" spans="1:8">
      <c r="A156" s="82"/>
      <c r="B156" s="82"/>
      <c r="C156" s="82"/>
      <c r="D156" s="82"/>
      <c r="E156" s="82"/>
      <c r="F156" s="82"/>
      <c r="G156" s="82"/>
      <c r="H156" s="82"/>
    </row>
    <row r="157" spans="1:8">
      <c r="A157" s="82"/>
      <c r="B157" s="82"/>
      <c r="C157" s="82"/>
      <c r="D157" s="82"/>
      <c r="E157" s="82"/>
      <c r="F157" s="82"/>
      <c r="G157" s="82"/>
      <c r="H157" s="82"/>
    </row>
    <row r="158" spans="1:8">
      <c r="A158" s="82"/>
      <c r="B158" s="82"/>
      <c r="C158" s="82"/>
      <c r="D158" s="82"/>
      <c r="E158" s="82"/>
      <c r="F158" s="82"/>
      <c r="G158" s="82"/>
      <c r="H158" s="82"/>
    </row>
    <row r="159" spans="1:8">
      <c r="A159" s="82"/>
      <c r="B159" s="82"/>
      <c r="C159" s="82"/>
      <c r="D159" s="82"/>
      <c r="E159" s="82"/>
      <c r="F159" s="82"/>
      <c r="G159" s="82"/>
      <c r="H159" s="82"/>
    </row>
    <row r="160" spans="1:8">
      <c r="A160" s="82"/>
      <c r="B160" s="82"/>
      <c r="C160" s="82"/>
      <c r="D160" s="82"/>
      <c r="E160" s="82"/>
      <c r="F160" s="82"/>
      <c r="G160" s="82"/>
      <c r="H160" s="82"/>
    </row>
    <row r="161" spans="1:8">
      <c r="A161" s="82"/>
      <c r="B161" s="82"/>
      <c r="C161" s="82"/>
      <c r="D161" s="82"/>
      <c r="E161" s="82"/>
      <c r="F161" s="82"/>
      <c r="G161" s="82"/>
      <c r="H161" s="82"/>
    </row>
    <row r="162" spans="1:8">
      <c r="A162" s="82"/>
      <c r="B162" s="82"/>
      <c r="C162" s="82"/>
      <c r="D162" s="82"/>
      <c r="E162" s="82"/>
      <c r="F162" s="82"/>
      <c r="G162" s="82"/>
      <c r="H162" s="82"/>
    </row>
    <row r="163" spans="1:8">
      <c r="A163" s="82"/>
      <c r="B163" s="82"/>
      <c r="C163" s="82"/>
      <c r="D163" s="82"/>
      <c r="E163" s="82"/>
      <c r="F163" s="82"/>
      <c r="G163" s="82"/>
      <c r="H163" s="82"/>
    </row>
    <row r="164" spans="1:8">
      <c r="A164" s="82"/>
      <c r="B164" s="82"/>
      <c r="C164" s="82"/>
      <c r="D164" s="82"/>
      <c r="E164" s="82"/>
      <c r="F164" s="82"/>
      <c r="G164" s="82"/>
      <c r="H164" s="82"/>
    </row>
    <row r="165" spans="1:8">
      <c r="A165" s="82"/>
      <c r="B165" s="82"/>
      <c r="C165" s="82"/>
      <c r="D165" s="82"/>
      <c r="E165" s="82"/>
      <c r="F165" s="82"/>
      <c r="G165" s="82"/>
      <c r="H165" s="82"/>
    </row>
    <row r="166" spans="1:8">
      <c r="A166" s="82"/>
      <c r="B166" s="82"/>
      <c r="C166" s="82"/>
      <c r="D166" s="82"/>
      <c r="E166" s="82"/>
      <c r="F166" s="82"/>
      <c r="G166" s="82"/>
      <c r="H166" s="82"/>
    </row>
    <row r="167" spans="1:8">
      <c r="A167" s="82"/>
      <c r="B167" s="82"/>
      <c r="C167" s="82"/>
      <c r="D167" s="82"/>
      <c r="E167" s="82"/>
      <c r="F167" s="82"/>
      <c r="G167" s="82"/>
      <c r="H167" s="82"/>
    </row>
    <row r="168" spans="1:8">
      <c r="A168" s="82"/>
      <c r="B168" s="82"/>
      <c r="C168" s="82"/>
      <c r="D168" s="82"/>
      <c r="E168" s="82"/>
      <c r="F168" s="82"/>
      <c r="G168" s="82"/>
      <c r="H168" s="82"/>
    </row>
    <row r="169" spans="1:8">
      <c r="A169" s="82"/>
      <c r="B169" s="82"/>
      <c r="C169" s="82"/>
      <c r="D169" s="82"/>
      <c r="E169" s="82"/>
      <c r="F169" s="82"/>
      <c r="G169" s="82"/>
      <c r="H169" s="82"/>
    </row>
    <row r="170" spans="1:8">
      <c r="A170" s="82"/>
      <c r="B170" s="82"/>
      <c r="C170" s="82"/>
      <c r="D170" s="82"/>
      <c r="E170" s="82"/>
      <c r="F170" s="82"/>
      <c r="G170" s="82"/>
      <c r="H170" s="82"/>
    </row>
    <row r="171" spans="1:8">
      <c r="A171" s="82"/>
      <c r="B171" s="82"/>
      <c r="C171" s="82"/>
      <c r="D171" s="82"/>
      <c r="E171" s="82"/>
      <c r="F171" s="82"/>
      <c r="G171" s="82"/>
      <c r="H171" s="82"/>
    </row>
    <row r="172" spans="1:8">
      <c r="A172" s="82"/>
      <c r="B172" s="82"/>
      <c r="C172" s="82"/>
      <c r="D172" s="82"/>
      <c r="E172" s="82"/>
      <c r="F172" s="82"/>
      <c r="G172" s="82"/>
      <c r="H172" s="82"/>
    </row>
    <row r="173" spans="1:8">
      <c r="A173" s="82"/>
      <c r="B173" s="82"/>
      <c r="C173" s="82"/>
      <c r="D173" s="82"/>
      <c r="E173" s="82"/>
      <c r="F173" s="82"/>
      <c r="G173" s="82"/>
      <c r="H173" s="82"/>
    </row>
    <row r="174" spans="1:8">
      <c r="A174" s="82"/>
      <c r="B174" s="82"/>
      <c r="C174" s="82"/>
      <c r="D174" s="82"/>
      <c r="E174" s="82"/>
      <c r="F174" s="82"/>
      <c r="G174" s="82"/>
      <c r="H174" s="82"/>
    </row>
    <row r="175" spans="1:8">
      <c r="A175" s="82"/>
      <c r="B175" s="82"/>
      <c r="C175" s="82"/>
      <c r="D175" s="82"/>
      <c r="E175" s="82"/>
      <c r="F175" s="82"/>
      <c r="G175" s="82"/>
      <c r="H175" s="82"/>
    </row>
    <row r="176" spans="1:8">
      <c r="A176" s="82"/>
      <c r="B176" s="82"/>
      <c r="C176" s="82"/>
      <c r="D176" s="82"/>
      <c r="E176" s="82"/>
      <c r="F176" s="82"/>
      <c r="G176" s="82"/>
      <c r="H176" s="82"/>
    </row>
    <row r="177" spans="1:8">
      <c r="A177" s="82"/>
      <c r="B177" s="82"/>
      <c r="C177" s="82"/>
      <c r="D177" s="82"/>
      <c r="E177" s="82"/>
      <c r="F177" s="82"/>
      <c r="G177" s="82"/>
      <c r="H177" s="82"/>
    </row>
    <row r="178" spans="1:8">
      <c r="A178" s="82"/>
      <c r="B178" s="82"/>
      <c r="C178" s="82"/>
      <c r="D178" s="82"/>
      <c r="E178" s="82"/>
      <c r="F178" s="82"/>
      <c r="G178" s="82"/>
      <c r="H178" s="82"/>
    </row>
    <row r="179" spans="1:8">
      <c r="A179" s="82"/>
      <c r="B179" s="82"/>
      <c r="C179" s="82"/>
      <c r="D179" s="82"/>
      <c r="E179" s="82"/>
      <c r="F179" s="82"/>
      <c r="G179" s="82"/>
      <c r="H179" s="82"/>
    </row>
    <row r="180" spans="1:8">
      <c r="A180" s="82"/>
      <c r="B180" s="82"/>
      <c r="C180" s="82"/>
      <c r="D180" s="82"/>
      <c r="E180" s="82"/>
      <c r="F180" s="82"/>
      <c r="G180" s="82"/>
      <c r="H180" s="82"/>
    </row>
    <row r="181" spans="1:8">
      <c r="A181" s="82"/>
      <c r="B181" s="82"/>
      <c r="C181" s="82"/>
      <c r="D181" s="82"/>
      <c r="E181" s="82"/>
      <c r="F181" s="82"/>
      <c r="G181" s="82"/>
      <c r="H181" s="82"/>
    </row>
    <row r="182" spans="1:8">
      <c r="A182" s="82"/>
      <c r="B182" s="82"/>
      <c r="C182" s="82"/>
      <c r="D182" s="82"/>
      <c r="E182" s="82"/>
      <c r="F182" s="82"/>
      <c r="G182" s="82"/>
      <c r="H182" s="82"/>
    </row>
    <row r="183" spans="1:8">
      <c r="A183" s="82"/>
      <c r="B183" s="82"/>
      <c r="C183" s="82"/>
      <c r="D183" s="82"/>
      <c r="E183" s="82"/>
      <c r="F183" s="82"/>
      <c r="G183" s="82"/>
      <c r="H183" s="82"/>
    </row>
    <row r="184" spans="1:8">
      <c r="A184" s="82"/>
      <c r="B184" s="82"/>
      <c r="C184" s="82"/>
      <c r="D184" s="82"/>
      <c r="E184" s="82"/>
      <c r="F184" s="82"/>
      <c r="G184" s="82"/>
      <c r="H184" s="82"/>
    </row>
    <row r="185" spans="1:8">
      <c r="A185" s="82"/>
      <c r="B185" s="82"/>
      <c r="C185" s="82"/>
      <c r="D185" s="82"/>
      <c r="E185" s="82"/>
      <c r="F185" s="82"/>
      <c r="G185" s="82"/>
      <c r="H185" s="82"/>
    </row>
    <row r="186" spans="1:8">
      <c r="A186" s="82"/>
      <c r="B186" s="82"/>
      <c r="C186" s="82"/>
      <c r="D186" s="82"/>
      <c r="E186" s="82"/>
      <c r="F186" s="82"/>
      <c r="G186" s="82"/>
      <c r="H186" s="82"/>
    </row>
    <row r="187" spans="1:8">
      <c r="A187" s="82"/>
      <c r="B187" s="82"/>
      <c r="C187" s="82"/>
      <c r="D187" s="82"/>
      <c r="E187" s="82"/>
      <c r="F187" s="82"/>
      <c r="G187" s="82"/>
      <c r="H187" s="82"/>
    </row>
    <row r="188" spans="1:8">
      <c r="A188" s="82"/>
      <c r="B188" s="82"/>
      <c r="C188" s="82"/>
      <c r="D188" s="82"/>
      <c r="E188" s="82"/>
      <c r="F188" s="82"/>
      <c r="G188" s="82"/>
      <c r="H188" s="82"/>
    </row>
    <row r="189" spans="1:8">
      <c r="A189" s="82"/>
      <c r="B189" s="82"/>
      <c r="C189" s="82"/>
      <c r="D189" s="82"/>
      <c r="E189" s="82"/>
      <c r="F189" s="82"/>
      <c r="G189" s="82"/>
      <c r="H189" s="82"/>
    </row>
    <row r="190" spans="1:8">
      <c r="A190" s="82"/>
      <c r="B190" s="82"/>
      <c r="C190" s="82"/>
      <c r="D190" s="82"/>
      <c r="E190" s="82"/>
      <c r="F190" s="82"/>
      <c r="G190" s="82"/>
      <c r="H190" s="82"/>
    </row>
    <row r="191" spans="1:8">
      <c r="A191" s="82"/>
      <c r="B191" s="82"/>
      <c r="C191" s="82"/>
      <c r="D191" s="82"/>
      <c r="E191" s="82"/>
      <c r="F191" s="82"/>
      <c r="G191" s="82"/>
      <c r="H191" s="82"/>
    </row>
    <row r="192" spans="1:8">
      <c r="A192" s="82"/>
      <c r="B192" s="82"/>
      <c r="C192" s="82"/>
      <c r="D192" s="82"/>
      <c r="E192" s="82"/>
      <c r="F192" s="82"/>
      <c r="G192" s="82"/>
      <c r="H192" s="82"/>
    </row>
    <row r="193" spans="1:8">
      <c r="A193" s="82"/>
      <c r="B193" s="82"/>
      <c r="C193" s="82"/>
      <c r="D193" s="82"/>
      <c r="E193" s="82"/>
      <c r="F193" s="82"/>
      <c r="G193" s="82"/>
      <c r="H193" s="82"/>
    </row>
    <row r="194" spans="1:8">
      <c r="A194" s="82"/>
      <c r="B194" s="82"/>
      <c r="C194" s="82"/>
      <c r="D194" s="82"/>
      <c r="E194" s="82"/>
      <c r="F194" s="82"/>
      <c r="G194" s="82"/>
      <c r="H194" s="82"/>
    </row>
    <row r="195" spans="1:8">
      <c r="A195" s="82"/>
      <c r="B195" s="82"/>
      <c r="C195" s="82"/>
      <c r="D195" s="82"/>
      <c r="E195" s="82"/>
      <c r="F195" s="82"/>
      <c r="G195" s="82"/>
      <c r="H195" s="82"/>
    </row>
    <row r="196" spans="1:8">
      <c r="A196" s="82"/>
      <c r="B196" s="82"/>
      <c r="C196" s="82"/>
      <c r="D196" s="82"/>
      <c r="E196" s="82"/>
      <c r="F196" s="82"/>
      <c r="G196" s="82"/>
      <c r="H196" s="82"/>
    </row>
    <row r="197" spans="1:8">
      <c r="A197" s="82"/>
      <c r="B197" s="82"/>
      <c r="C197" s="82"/>
      <c r="D197" s="82"/>
      <c r="E197" s="82"/>
      <c r="F197" s="82"/>
      <c r="G197" s="82"/>
      <c r="H197" s="82"/>
    </row>
    <row r="198" spans="1:8">
      <c r="A198" s="82"/>
      <c r="B198" s="82"/>
      <c r="C198" s="82"/>
      <c r="D198" s="82"/>
      <c r="E198" s="82"/>
      <c r="F198" s="82"/>
      <c r="G198" s="82"/>
      <c r="H198" s="82"/>
    </row>
    <row r="199" spans="1:8">
      <c r="A199" s="82"/>
      <c r="B199" s="82"/>
      <c r="C199" s="82"/>
      <c r="D199" s="82"/>
      <c r="E199" s="82"/>
      <c r="F199" s="82"/>
      <c r="G199" s="82"/>
      <c r="H199" s="82"/>
    </row>
    <row r="200" spans="1:8">
      <c r="A200" s="82"/>
      <c r="B200" s="82"/>
      <c r="C200" s="82"/>
      <c r="D200" s="82"/>
      <c r="E200" s="82"/>
      <c r="F200" s="82"/>
      <c r="G200" s="82"/>
      <c r="H200" s="82"/>
    </row>
    <row r="201" spans="1:8">
      <c r="A201" s="82"/>
      <c r="B201" s="82"/>
      <c r="C201" s="82"/>
      <c r="D201" s="82"/>
      <c r="E201" s="82"/>
      <c r="F201" s="82"/>
      <c r="G201" s="82"/>
      <c r="H201" s="82"/>
    </row>
    <row r="202" spans="1:8">
      <c r="A202" s="82"/>
      <c r="B202" s="82"/>
      <c r="C202" s="82"/>
      <c r="D202" s="82"/>
      <c r="E202" s="82"/>
      <c r="F202" s="82"/>
      <c r="G202" s="82"/>
      <c r="H202" s="82"/>
    </row>
    <row r="203" spans="1:8">
      <c r="A203" s="82"/>
      <c r="B203" s="82"/>
      <c r="C203" s="82"/>
      <c r="D203" s="82"/>
      <c r="E203" s="82"/>
      <c r="F203" s="82"/>
      <c r="G203" s="82"/>
      <c r="H203" s="82"/>
    </row>
    <row r="204" spans="1:8">
      <c r="A204" s="82"/>
      <c r="B204" s="82"/>
      <c r="C204" s="82"/>
      <c r="D204" s="82"/>
      <c r="E204" s="82"/>
      <c r="F204" s="82"/>
      <c r="G204" s="82"/>
      <c r="H204" s="82"/>
    </row>
    <row r="205" spans="1:8">
      <c r="A205" s="82"/>
      <c r="B205" s="82"/>
      <c r="C205" s="82"/>
      <c r="D205" s="82"/>
      <c r="E205" s="82"/>
      <c r="F205" s="82"/>
      <c r="G205" s="82"/>
      <c r="H205" s="82"/>
    </row>
    <row r="206" spans="1:8">
      <c r="A206" s="82"/>
      <c r="B206" s="82"/>
      <c r="C206" s="82"/>
      <c r="D206" s="82"/>
      <c r="E206" s="82"/>
      <c r="F206" s="82"/>
      <c r="G206" s="82"/>
      <c r="H206" s="82"/>
    </row>
    <row r="207" spans="1:8">
      <c r="A207" s="82"/>
      <c r="B207" s="82"/>
      <c r="C207" s="82"/>
      <c r="D207" s="82"/>
      <c r="E207" s="82"/>
      <c r="F207" s="82"/>
      <c r="G207" s="82"/>
      <c r="H207" s="82"/>
    </row>
    <row r="208" spans="1:8">
      <c r="A208" s="82"/>
      <c r="B208" s="82"/>
      <c r="C208" s="82"/>
      <c r="D208" s="82"/>
      <c r="E208" s="82"/>
      <c r="F208" s="82"/>
      <c r="G208" s="82"/>
      <c r="H208" s="82"/>
    </row>
    <row r="209" spans="1:8">
      <c r="A209" s="82"/>
      <c r="B209" s="82"/>
      <c r="C209" s="82"/>
      <c r="D209" s="82"/>
      <c r="E209" s="82"/>
      <c r="F209" s="82"/>
      <c r="G209" s="82"/>
      <c r="H209" s="82"/>
    </row>
    <row r="210" spans="1:8">
      <c r="A210" s="82"/>
      <c r="B210" s="82"/>
      <c r="C210" s="82"/>
      <c r="D210" s="82"/>
      <c r="E210" s="82"/>
      <c r="F210" s="82"/>
      <c r="G210" s="82"/>
      <c r="H210" s="82"/>
    </row>
    <row r="211" spans="1:8">
      <c r="A211" s="82"/>
      <c r="B211" s="82"/>
      <c r="C211" s="82"/>
      <c r="D211" s="82"/>
      <c r="E211" s="82"/>
      <c r="F211" s="82"/>
      <c r="G211" s="82"/>
      <c r="H211" s="82"/>
    </row>
    <row r="212" spans="1:8">
      <c r="A212" s="82"/>
      <c r="B212" s="82"/>
      <c r="C212" s="82"/>
      <c r="D212" s="82"/>
      <c r="E212" s="82"/>
      <c r="F212" s="82"/>
      <c r="G212" s="82"/>
      <c r="H212" s="82"/>
    </row>
    <row r="213" spans="1:8">
      <c r="A213" s="82"/>
      <c r="B213" s="82"/>
      <c r="C213" s="82"/>
      <c r="D213" s="82"/>
      <c r="E213" s="82"/>
      <c r="F213" s="82"/>
      <c r="G213" s="82"/>
      <c r="H213" s="82"/>
    </row>
    <row r="214" spans="1:8">
      <c r="A214" s="82"/>
      <c r="B214" s="82"/>
      <c r="C214" s="82"/>
      <c r="D214" s="82"/>
      <c r="E214" s="82"/>
      <c r="F214" s="82"/>
      <c r="G214" s="82"/>
      <c r="H214" s="82"/>
    </row>
    <row r="215" spans="1:8">
      <c r="A215" s="82"/>
      <c r="B215" s="82"/>
      <c r="C215" s="82"/>
      <c r="D215" s="82"/>
      <c r="E215" s="82"/>
      <c r="F215" s="82"/>
      <c r="G215" s="82"/>
      <c r="H215" s="82"/>
    </row>
    <row r="216" spans="1:8">
      <c r="A216" s="82"/>
      <c r="B216" s="82"/>
      <c r="C216" s="82"/>
      <c r="D216" s="82"/>
      <c r="E216" s="82"/>
      <c r="F216" s="82"/>
      <c r="G216" s="82"/>
      <c r="H216" s="82"/>
    </row>
    <row r="217" spans="1:8">
      <c r="A217" s="82"/>
      <c r="B217" s="82"/>
      <c r="C217" s="82"/>
      <c r="D217" s="82"/>
      <c r="E217" s="82"/>
      <c r="F217" s="82"/>
      <c r="G217" s="82"/>
      <c r="H217" s="82"/>
    </row>
    <row r="218" spans="1:8">
      <c r="A218" s="82"/>
      <c r="B218" s="82"/>
      <c r="C218" s="82"/>
      <c r="D218" s="82"/>
      <c r="E218" s="82"/>
      <c r="F218" s="82"/>
      <c r="G218" s="82"/>
      <c r="H218" s="82"/>
    </row>
    <row r="219" spans="1:8">
      <c r="A219" s="82"/>
      <c r="B219" s="82"/>
      <c r="C219" s="82"/>
      <c r="D219" s="82"/>
      <c r="E219" s="82"/>
      <c r="F219" s="82"/>
      <c r="G219" s="82"/>
      <c r="H219" s="82"/>
    </row>
    <row r="220" spans="1:8">
      <c r="A220" s="82"/>
      <c r="B220" s="82"/>
      <c r="C220" s="82"/>
      <c r="D220" s="82"/>
      <c r="E220" s="82"/>
      <c r="F220" s="82"/>
      <c r="G220" s="82"/>
      <c r="H220" s="82"/>
    </row>
    <row r="221" spans="1:8">
      <c r="A221" s="82"/>
      <c r="B221" s="82"/>
      <c r="C221" s="82"/>
      <c r="D221" s="82"/>
      <c r="E221" s="82"/>
      <c r="F221" s="82"/>
      <c r="G221" s="82"/>
      <c r="H221" s="82"/>
    </row>
    <row r="222" spans="1:8">
      <c r="A222" s="82"/>
      <c r="B222" s="82"/>
      <c r="C222" s="82"/>
      <c r="D222" s="82"/>
      <c r="E222" s="82"/>
      <c r="F222" s="82"/>
      <c r="G222" s="82"/>
      <c r="H222" s="82"/>
    </row>
    <row r="223" spans="1:8">
      <c r="A223" s="82"/>
      <c r="B223" s="82"/>
      <c r="C223" s="82"/>
      <c r="D223" s="82"/>
      <c r="E223" s="82"/>
      <c r="F223" s="82"/>
      <c r="G223" s="82"/>
      <c r="H223" s="82"/>
    </row>
    <row r="224" spans="1:8">
      <c r="A224" s="82"/>
      <c r="B224" s="82"/>
      <c r="C224" s="82"/>
      <c r="D224" s="82"/>
      <c r="E224" s="82"/>
      <c r="F224" s="82"/>
      <c r="G224" s="82"/>
      <c r="H224" s="82"/>
    </row>
    <row r="225" spans="1:8">
      <c r="A225" s="82"/>
      <c r="B225" s="82"/>
      <c r="C225" s="82"/>
      <c r="D225" s="82"/>
      <c r="E225" s="82"/>
      <c r="F225" s="82"/>
      <c r="G225" s="82"/>
      <c r="H225" s="82"/>
    </row>
    <row r="226" spans="1:8">
      <c r="A226" s="82"/>
      <c r="B226" s="82"/>
      <c r="C226" s="82"/>
      <c r="D226" s="82"/>
      <c r="E226" s="82"/>
      <c r="F226" s="82"/>
      <c r="G226" s="82"/>
      <c r="H226" s="82"/>
    </row>
    <row r="227" spans="1:8">
      <c r="A227" s="82"/>
      <c r="B227" s="82"/>
      <c r="C227" s="82"/>
      <c r="D227" s="82"/>
      <c r="E227" s="82"/>
      <c r="F227" s="82"/>
      <c r="G227" s="82"/>
      <c r="H227" s="82"/>
    </row>
    <row r="228" spans="1:8">
      <c r="A228" s="82"/>
      <c r="B228" s="82"/>
      <c r="C228" s="82"/>
      <c r="D228" s="82"/>
      <c r="E228" s="82"/>
      <c r="F228" s="82"/>
      <c r="G228" s="82"/>
      <c r="H228" s="82"/>
    </row>
    <row r="229" spans="1:8">
      <c r="A229" s="82"/>
      <c r="B229" s="82"/>
      <c r="C229" s="82"/>
      <c r="D229" s="82"/>
      <c r="E229" s="82"/>
      <c r="F229" s="82"/>
      <c r="G229" s="82"/>
      <c r="H229" s="82"/>
    </row>
    <row r="230" spans="1:8">
      <c r="A230" s="82"/>
      <c r="B230" s="82"/>
      <c r="C230" s="82"/>
      <c r="D230" s="82"/>
      <c r="E230" s="82"/>
      <c r="F230" s="82"/>
      <c r="G230" s="82"/>
      <c r="H230" s="82"/>
    </row>
    <row r="231" spans="1:8">
      <c r="A231" s="82"/>
      <c r="B231" s="82"/>
      <c r="C231" s="82"/>
      <c r="D231" s="82"/>
      <c r="E231" s="82"/>
      <c r="F231" s="82"/>
      <c r="G231" s="82"/>
      <c r="H231" s="82"/>
    </row>
    <row r="232" spans="1:8">
      <c r="A232" s="82"/>
      <c r="B232" s="82"/>
      <c r="C232" s="82"/>
      <c r="D232" s="82"/>
      <c r="E232" s="82"/>
      <c r="F232" s="82"/>
      <c r="G232" s="82"/>
      <c r="H232" s="82"/>
    </row>
    <row r="233" spans="1:8">
      <c r="A233" s="82"/>
      <c r="B233" s="82"/>
      <c r="C233" s="82"/>
      <c r="D233" s="82"/>
      <c r="E233" s="82"/>
      <c r="F233" s="82"/>
      <c r="G233" s="82"/>
      <c r="H233" s="82"/>
    </row>
    <row r="234" spans="1:8">
      <c r="A234" s="82"/>
      <c r="B234" s="82"/>
      <c r="C234" s="82"/>
      <c r="D234" s="82"/>
      <c r="E234" s="82"/>
      <c r="F234" s="82"/>
      <c r="G234" s="82"/>
      <c r="H234" s="82"/>
    </row>
    <row r="235" spans="1:8">
      <c r="A235" s="82"/>
      <c r="B235" s="82"/>
      <c r="C235" s="82"/>
      <c r="D235" s="82"/>
      <c r="E235" s="82"/>
      <c r="F235" s="82"/>
      <c r="G235" s="82"/>
      <c r="H235" s="82"/>
    </row>
    <row r="236" spans="1:8">
      <c r="A236" s="82"/>
      <c r="B236" s="82"/>
      <c r="C236" s="82"/>
      <c r="D236" s="82"/>
      <c r="E236" s="82"/>
      <c r="F236" s="82"/>
      <c r="G236" s="82"/>
      <c r="H236" s="82"/>
    </row>
    <row r="237" spans="1:8">
      <c r="A237" s="82"/>
      <c r="B237" s="82"/>
      <c r="C237" s="82"/>
      <c r="D237" s="82"/>
      <c r="E237" s="82"/>
      <c r="F237" s="82"/>
      <c r="G237" s="82"/>
      <c r="H237" s="82"/>
    </row>
    <row r="238" spans="1:8">
      <c r="A238" s="82"/>
      <c r="B238" s="82"/>
      <c r="C238" s="82"/>
      <c r="D238" s="82"/>
      <c r="E238" s="82"/>
      <c r="F238" s="82"/>
      <c r="G238" s="82"/>
      <c r="H238" s="82"/>
    </row>
    <row r="239" spans="1:8">
      <c r="A239" s="82"/>
      <c r="B239" s="82"/>
      <c r="C239" s="82"/>
      <c r="D239" s="82"/>
      <c r="E239" s="82"/>
      <c r="F239" s="82"/>
      <c r="G239" s="82"/>
      <c r="H239" s="82"/>
    </row>
    <row r="240" spans="1:8">
      <c r="A240" s="82"/>
      <c r="B240" s="82"/>
      <c r="C240" s="82"/>
      <c r="D240" s="82"/>
      <c r="E240" s="82"/>
      <c r="F240" s="82"/>
      <c r="G240" s="82"/>
      <c r="H240" s="82"/>
    </row>
    <row r="241" spans="1:8">
      <c r="A241" s="82"/>
      <c r="B241" s="82"/>
      <c r="C241" s="82"/>
      <c r="D241" s="82"/>
      <c r="E241" s="82"/>
      <c r="F241" s="82"/>
      <c r="G241" s="82"/>
      <c r="H241" s="82"/>
    </row>
    <row r="242" spans="1:8">
      <c r="A242" s="82"/>
      <c r="B242" s="82"/>
      <c r="C242" s="82"/>
      <c r="D242" s="82"/>
      <c r="E242" s="82"/>
      <c r="F242" s="82"/>
      <c r="G242" s="82"/>
      <c r="H242" s="82"/>
    </row>
    <row r="243" spans="1:8">
      <c r="A243" s="82"/>
      <c r="B243" s="82"/>
      <c r="C243" s="82"/>
      <c r="D243" s="82"/>
      <c r="E243" s="82"/>
      <c r="F243" s="82"/>
      <c r="G243" s="82"/>
      <c r="H243" s="82"/>
    </row>
    <row r="244" spans="1:8">
      <c r="A244" s="82"/>
      <c r="B244" s="82"/>
      <c r="C244" s="82"/>
      <c r="D244" s="82"/>
      <c r="E244" s="82"/>
      <c r="F244" s="82"/>
      <c r="G244" s="82"/>
      <c r="H244" s="82"/>
    </row>
    <row r="245" spans="1:8">
      <c r="A245" s="82"/>
      <c r="B245" s="82"/>
      <c r="C245" s="82"/>
      <c r="D245" s="82"/>
      <c r="E245" s="82"/>
      <c r="F245" s="82"/>
      <c r="G245" s="82"/>
      <c r="H245" s="82"/>
    </row>
    <row r="246" spans="1:8">
      <c r="A246" s="82"/>
      <c r="B246" s="82"/>
      <c r="C246" s="82"/>
      <c r="D246" s="82"/>
      <c r="E246" s="82"/>
      <c r="F246" s="82"/>
      <c r="G246" s="82"/>
      <c r="H246" s="82"/>
    </row>
    <row r="247" spans="1:8">
      <c r="A247" s="82"/>
      <c r="B247" s="82"/>
      <c r="C247" s="82"/>
      <c r="D247" s="82"/>
      <c r="E247" s="82"/>
      <c r="F247" s="82"/>
      <c r="G247" s="82"/>
      <c r="H247" s="82"/>
    </row>
    <row r="248" spans="1:8">
      <c r="A248" s="82"/>
      <c r="B248" s="82"/>
      <c r="C248" s="82"/>
      <c r="D248" s="82"/>
      <c r="E248" s="82"/>
      <c r="F248" s="82"/>
      <c r="G248" s="82"/>
      <c r="H248" s="82"/>
    </row>
    <row r="249" spans="1:8">
      <c r="A249" s="82"/>
      <c r="B249" s="82"/>
      <c r="C249" s="82"/>
      <c r="D249" s="82"/>
      <c r="E249" s="82"/>
      <c r="F249" s="82"/>
      <c r="G249" s="82"/>
      <c r="H249" s="82"/>
    </row>
    <row r="250" spans="1:8">
      <c r="A250" s="82"/>
      <c r="B250" s="82"/>
      <c r="C250" s="82"/>
      <c r="D250" s="82"/>
      <c r="E250" s="82"/>
      <c r="F250" s="82"/>
      <c r="G250" s="82"/>
      <c r="H250" s="82"/>
    </row>
    <row r="251" spans="1:8">
      <c r="A251" s="82"/>
      <c r="B251" s="82"/>
      <c r="C251" s="82"/>
      <c r="D251" s="82"/>
      <c r="E251" s="82"/>
      <c r="F251" s="82"/>
      <c r="G251" s="82"/>
      <c r="H251" s="82"/>
    </row>
    <row r="252" spans="1:8">
      <c r="A252" s="82"/>
      <c r="B252" s="82"/>
      <c r="C252" s="82"/>
      <c r="D252" s="82"/>
      <c r="E252" s="82"/>
      <c r="F252" s="82"/>
      <c r="G252" s="82"/>
      <c r="H252" s="82"/>
    </row>
    <row r="253" spans="1:8">
      <c r="A253" s="82"/>
      <c r="B253" s="82"/>
      <c r="C253" s="82"/>
      <c r="D253" s="82"/>
      <c r="E253" s="82"/>
      <c r="F253" s="82"/>
      <c r="G253" s="82"/>
      <c r="H253" s="82"/>
    </row>
    <row r="254" spans="1:8">
      <c r="A254" s="82"/>
      <c r="B254" s="82"/>
      <c r="C254" s="82"/>
      <c r="D254" s="82"/>
      <c r="E254" s="82"/>
      <c r="F254" s="82"/>
      <c r="G254" s="82"/>
      <c r="H254" s="82"/>
    </row>
    <row r="255" spans="1:8">
      <c r="A255" s="82"/>
      <c r="B255" s="82"/>
      <c r="C255" s="82"/>
      <c r="D255" s="82"/>
      <c r="E255" s="82"/>
      <c r="F255" s="82"/>
      <c r="G255" s="82"/>
      <c r="H255" s="82"/>
    </row>
    <row r="256" spans="1:8">
      <c r="A256" s="82"/>
      <c r="B256" s="82"/>
      <c r="C256" s="82"/>
      <c r="D256" s="82"/>
      <c r="E256" s="82"/>
      <c r="F256" s="82"/>
      <c r="G256" s="82"/>
      <c r="H256" s="82"/>
    </row>
    <row r="257" spans="1:8">
      <c r="A257" s="82"/>
      <c r="B257" s="82"/>
      <c r="C257" s="82"/>
      <c r="D257" s="82"/>
      <c r="E257" s="82"/>
      <c r="F257" s="82"/>
      <c r="G257" s="82"/>
      <c r="H257" s="82"/>
    </row>
    <row r="258" spans="1:8">
      <c r="A258" s="82"/>
      <c r="B258" s="82"/>
      <c r="C258" s="82"/>
      <c r="D258" s="82"/>
      <c r="E258" s="82"/>
      <c r="F258" s="82"/>
      <c r="G258" s="82"/>
      <c r="H258" s="82"/>
    </row>
    <row r="259" spans="1:8">
      <c r="A259" s="82"/>
      <c r="B259" s="82"/>
      <c r="C259" s="82"/>
      <c r="D259" s="82"/>
      <c r="E259" s="82"/>
      <c r="F259" s="82"/>
      <c r="G259" s="82"/>
      <c r="H259" s="82"/>
    </row>
    <row r="260" spans="1:8">
      <c r="A260" s="82"/>
      <c r="B260" s="82"/>
      <c r="C260" s="82"/>
      <c r="D260" s="82"/>
      <c r="E260" s="82"/>
      <c r="F260" s="82"/>
      <c r="G260" s="82"/>
      <c r="H260" s="82"/>
    </row>
    <row r="261" spans="1:8">
      <c r="A261" s="82"/>
      <c r="B261" s="82"/>
      <c r="C261" s="82"/>
      <c r="D261" s="82"/>
      <c r="E261" s="82"/>
      <c r="F261" s="82"/>
      <c r="G261" s="82"/>
      <c r="H261" s="82"/>
    </row>
    <row r="262" spans="1:8">
      <c r="A262" s="82"/>
      <c r="B262" s="82"/>
      <c r="C262" s="82"/>
      <c r="D262" s="82"/>
      <c r="E262" s="82"/>
      <c r="F262" s="82"/>
      <c r="G262" s="82"/>
      <c r="H262" s="82"/>
    </row>
    <row r="263" spans="1:8">
      <c r="A263" s="82"/>
      <c r="B263" s="82"/>
      <c r="C263" s="82"/>
      <c r="D263" s="82"/>
      <c r="E263" s="82"/>
      <c r="F263" s="82"/>
      <c r="G263" s="82"/>
      <c r="H263" s="82"/>
    </row>
    <row r="264" spans="1:8">
      <c r="A264" s="82"/>
      <c r="B264" s="82"/>
      <c r="C264" s="82"/>
      <c r="D264" s="82"/>
      <c r="E264" s="82"/>
      <c r="F264" s="82"/>
      <c r="G264" s="82"/>
      <c r="H264" s="82"/>
    </row>
    <row r="265" spans="1:8">
      <c r="A265" s="82"/>
      <c r="B265" s="82"/>
      <c r="C265" s="82"/>
      <c r="D265" s="82"/>
      <c r="E265" s="82"/>
      <c r="F265" s="82"/>
      <c r="G265" s="82"/>
      <c r="H265" s="82"/>
    </row>
    <row r="266" spans="1:8">
      <c r="A266" s="82"/>
      <c r="B266" s="82"/>
      <c r="C266" s="82"/>
      <c r="D266" s="82"/>
      <c r="E266" s="82"/>
      <c r="F266" s="82"/>
      <c r="G266" s="82"/>
      <c r="H266" s="82"/>
    </row>
    <row r="267" spans="1:8">
      <c r="A267" s="82"/>
      <c r="B267" s="82"/>
      <c r="C267" s="82"/>
      <c r="D267" s="82"/>
      <c r="E267" s="82"/>
      <c r="F267" s="82"/>
      <c r="G267" s="82"/>
      <c r="H267" s="82"/>
    </row>
    <row r="268" spans="1:8">
      <c r="A268" s="82"/>
      <c r="B268" s="82"/>
      <c r="C268" s="82"/>
      <c r="D268" s="82"/>
      <c r="E268" s="82"/>
      <c r="F268" s="82"/>
      <c r="G268" s="82"/>
      <c r="H268" s="82"/>
    </row>
    <row r="269" spans="1:8">
      <c r="A269" s="82"/>
      <c r="B269" s="82"/>
      <c r="C269" s="82"/>
      <c r="D269" s="82"/>
      <c r="E269" s="82"/>
      <c r="F269" s="82"/>
      <c r="G269" s="82"/>
      <c r="H269" s="82"/>
    </row>
    <row r="270" spans="1:8">
      <c r="A270" s="82"/>
      <c r="B270" s="82"/>
      <c r="C270" s="82"/>
      <c r="D270" s="82"/>
      <c r="E270" s="82"/>
      <c r="F270" s="82"/>
      <c r="G270" s="82"/>
      <c r="H270" s="82"/>
    </row>
    <row r="271" spans="1:8">
      <c r="A271" s="82"/>
      <c r="B271" s="82"/>
      <c r="C271" s="82"/>
      <c r="D271" s="82"/>
      <c r="E271" s="82"/>
      <c r="F271" s="82"/>
      <c r="G271" s="82"/>
      <c r="H271" s="82"/>
    </row>
    <row r="272" spans="1:8">
      <c r="A272" s="82"/>
      <c r="B272" s="82"/>
      <c r="C272" s="82"/>
      <c r="D272" s="82"/>
      <c r="E272" s="82"/>
      <c r="F272" s="82"/>
      <c r="G272" s="82"/>
      <c r="H272" s="82"/>
    </row>
    <row r="273" spans="1:8">
      <c r="A273" s="82"/>
      <c r="B273" s="82"/>
      <c r="C273" s="82"/>
      <c r="D273" s="82"/>
      <c r="E273" s="82"/>
      <c r="F273" s="82"/>
      <c r="G273" s="82"/>
      <c r="H273" s="82"/>
    </row>
    <row r="274" spans="1:8">
      <c r="A274" s="82"/>
      <c r="B274" s="82"/>
      <c r="C274" s="82"/>
      <c r="D274" s="82"/>
      <c r="E274" s="82"/>
      <c r="F274" s="82"/>
      <c r="G274" s="82"/>
      <c r="H274" s="82"/>
    </row>
    <row r="275" spans="1:8">
      <c r="A275" s="82"/>
      <c r="B275" s="82"/>
      <c r="C275" s="82"/>
      <c r="D275" s="82"/>
      <c r="E275" s="82"/>
      <c r="F275" s="82"/>
      <c r="G275" s="82"/>
      <c r="H275" s="82"/>
    </row>
    <row r="276" spans="1:8">
      <c r="A276" s="82"/>
      <c r="B276" s="82"/>
      <c r="C276" s="82"/>
      <c r="D276" s="82"/>
      <c r="E276" s="82"/>
      <c r="F276" s="82"/>
      <c r="G276" s="82"/>
      <c r="H276" s="82"/>
    </row>
    <row r="277" spans="1:8">
      <c r="A277" s="82"/>
      <c r="B277" s="82"/>
      <c r="C277" s="82"/>
      <c r="D277" s="82"/>
      <c r="E277" s="82"/>
      <c r="F277" s="82"/>
      <c r="G277" s="82"/>
      <c r="H277" s="82"/>
    </row>
    <row r="278" spans="1:8">
      <c r="A278" s="82"/>
      <c r="B278" s="82"/>
      <c r="C278" s="82"/>
      <c r="D278" s="82"/>
      <c r="E278" s="82"/>
      <c r="F278" s="82"/>
      <c r="G278" s="82"/>
      <c r="H278" s="82"/>
    </row>
    <row r="279" spans="1:8">
      <c r="A279" s="82"/>
      <c r="B279" s="82"/>
      <c r="C279" s="82"/>
      <c r="D279" s="82"/>
      <c r="E279" s="82"/>
      <c r="F279" s="82"/>
      <c r="G279" s="82"/>
      <c r="H279" s="82"/>
    </row>
    <row r="280" spans="1:8">
      <c r="A280" s="82"/>
      <c r="B280" s="82"/>
      <c r="C280" s="82"/>
      <c r="D280" s="82"/>
      <c r="E280" s="82"/>
      <c r="F280" s="82"/>
      <c r="G280" s="82"/>
      <c r="H280" s="82"/>
    </row>
    <row r="281" spans="1:8">
      <c r="A281" s="82"/>
      <c r="B281" s="82"/>
      <c r="C281" s="82"/>
      <c r="D281" s="82"/>
      <c r="E281" s="82"/>
      <c r="F281" s="82"/>
      <c r="G281" s="82"/>
      <c r="H281" s="82"/>
    </row>
    <row r="282" spans="1:8">
      <c r="A282" s="82"/>
      <c r="B282" s="82"/>
      <c r="C282" s="82"/>
      <c r="D282" s="82"/>
      <c r="E282" s="82"/>
      <c r="F282" s="82"/>
      <c r="G282" s="82"/>
      <c r="H282" s="82"/>
    </row>
    <row r="283" spans="1:8">
      <c r="A283" s="82"/>
      <c r="B283" s="82"/>
      <c r="C283" s="82"/>
      <c r="D283" s="82"/>
      <c r="E283" s="82"/>
      <c r="F283" s="82"/>
      <c r="G283" s="82"/>
      <c r="H283" s="82"/>
    </row>
    <row r="284" spans="1:8">
      <c r="A284" s="82"/>
      <c r="B284" s="82"/>
      <c r="C284" s="82"/>
      <c r="D284" s="82"/>
      <c r="E284" s="82"/>
      <c r="F284" s="82"/>
      <c r="G284" s="82"/>
      <c r="H284" s="82"/>
    </row>
    <row r="285" spans="1:8">
      <c r="A285" s="82"/>
      <c r="B285" s="82"/>
      <c r="C285" s="82"/>
      <c r="D285" s="82"/>
      <c r="E285" s="82"/>
      <c r="F285" s="82"/>
      <c r="G285" s="82"/>
      <c r="H285" s="82"/>
    </row>
    <row r="286" spans="1:8">
      <c r="A286" s="82"/>
      <c r="B286" s="82"/>
      <c r="C286" s="82"/>
      <c r="D286" s="82"/>
      <c r="E286" s="82"/>
      <c r="F286" s="82"/>
      <c r="G286" s="82"/>
      <c r="H286" s="82"/>
    </row>
    <row r="287" spans="1:8">
      <c r="A287" s="82"/>
      <c r="B287" s="82"/>
      <c r="C287" s="82"/>
      <c r="D287" s="82"/>
      <c r="E287" s="82"/>
      <c r="F287" s="82"/>
      <c r="G287" s="82"/>
      <c r="H287" s="82"/>
    </row>
    <row r="288" spans="1:8">
      <c r="A288" s="82"/>
      <c r="B288" s="82"/>
      <c r="C288" s="82"/>
      <c r="D288" s="82"/>
      <c r="E288" s="82"/>
      <c r="F288" s="82"/>
      <c r="G288" s="82"/>
      <c r="H288" s="82"/>
    </row>
    <row r="289" spans="1:8">
      <c r="A289" s="82"/>
      <c r="B289" s="82"/>
      <c r="C289" s="82"/>
      <c r="D289" s="82"/>
      <c r="E289" s="82"/>
      <c r="F289" s="82"/>
      <c r="G289" s="82"/>
      <c r="H289" s="82"/>
    </row>
    <row r="290" spans="1:8">
      <c r="A290" s="82"/>
      <c r="B290" s="82"/>
      <c r="C290" s="82"/>
      <c r="D290" s="82"/>
      <c r="E290" s="82"/>
      <c r="F290" s="82"/>
      <c r="G290" s="82"/>
      <c r="H290" s="82"/>
    </row>
    <row r="291" spans="1:8">
      <c r="A291" s="82"/>
      <c r="B291" s="82"/>
      <c r="C291" s="82"/>
      <c r="D291" s="82"/>
      <c r="E291" s="82"/>
      <c r="F291" s="82"/>
      <c r="G291" s="82"/>
      <c r="H291" s="82"/>
    </row>
    <row r="292" spans="1:8">
      <c r="A292" s="82"/>
      <c r="B292" s="82"/>
      <c r="C292" s="82"/>
      <c r="D292" s="82"/>
      <c r="E292" s="82"/>
      <c r="F292" s="82"/>
      <c r="G292" s="82"/>
      <c r="H292" s="82"/>
    </row>
    <row r="293" spans="1:8">
      <c r="A293" s="82"/>
      <c r="B293" s="82"/>
      <c r="C293" s="82"/>
      <c r="D293" s="82"/>
      <c r="E293" s="82"/>
      <c r="F293" s="82"/>
      <c r="G293" s="82"/>
      <c r="H293" s="82"/>
    </row>
    <row r="294" spans="1:8">
      <c r="A294" s="82"/>
      <c r="B294" s="82"/>
      <c r="C294" s="82"/>
      <c r="D294" s="82"/>
      <c r="E294" s="82"/>
      <c r="F294" s="82"/>
      <c r="G294" s="82"/>
      <c r="H294" s="82"/>
    </row>
    <row r="295" spans="1:8">
      <c r="A295" s="82"/>
      <c r="B295" s="82"/>
      <c r="C295" s="82"/>
      <c r="D295" s="82"/>
      <c r="E295" s="82"/>
      <c r="F295" s="82"/>
      <c r="G295" s="82"/>
      <c r="H295" s="82"/>
    </row>
    <row r="296" spans="1:8">
      <c r="A296" s="82"/>
      <c r="B296" s="82"/>
      <c r="C296" s="82"/>
      <c r="D296" s="82"/>
      <c r="E296" s="82"/>
      <c r="F296" s="82"/>
      <c r="G296" s="82"/>
      <c r="H296" s="82"/>
    </row>
    <row r="297" spans="1:8">
      <c r="A297" s="82"/>
      <c r="B297" s="82"/>
      <c r="C297" s="82"/>
      <c r="D297" s="82"/>
      <c r="E297" s="82"/>
      <c r="F297" s="82"/>
      <c r="G297" s="82"/>
      <c r="H297" s="82"/>
    </row>
    <row r="298" spans="1:8">
      <c r="A298" s="82"/>
      <c r="B298" s="82"/>
      <c r="C298" s="82"/>
      <c r="D298" s="82"/>
      <c r="E298" s="82"/>
      <c r="F298" s="82"/>
      <c r="G298" s="82"/>
      <c r="H298" s="82"/>
    </row>
    <row r="299" spans="1:8">
      <c r="A299" s="82"/>
      <c r="B299" s="82"/>
      <c r="C299" s="82"/>
      <c r="D299" s="82"/>
      <c r="E299" s="82"/>
      <c r="F299" s="82"/>
      <c r="G299" s="82"/>
      <c r="H299" s="82"/>
    </row>
    <row r="300" spans="1:8">
      <c r="A300" s="82"/>
      <c r="B300" s="82"/>
      <c r="C300" s="82"/>
      <c r="D300" s="82"/>
      <c r="E300" s="82"/>
      <c r="F300" s="82"/>
      <c r="G300" s="82"/>
      <c r="H300" s="82"/>
    </row>
    <row r="301" spans="1:8">
      <c r="A301" s="82"/>
      <c r="B301" s="82"/>
      <c r="C301" s="82"/>
      <c r="D301" s="82"/>
      <c r="E301" s="82"/>
      <c r="F301" s="82"/>
      <c r="G301" s="82"/>
      <c r="H301" s="82"/>
    </row>
    <row r="302" spans="1:8">
      <c r="A302" s="82"/>
      <c r="B302" s="82"/>
      <c r="C302" s="82"/>
      <c r="D302" s="82"/>
      <c r="E302" s="82"/>
      <c r="F302" s="82"/>
      <c r="G302" s="82"/>
      <c r="H302" s="82"/>
    </row>
    <row r="303" spans="1:8">
      <c r="A303" s="82"/>
      <c r="B303" s="82"/>
      <c r="C303" s="82"/>
      <c r="D303" s="82"/>
      <c r="E303" s="82"/>
      <c r="F303" s="82"/>
      <c r="G303" s="82"/>
      <c r="H303" s="82"/>
    </row>
    <row r="304" spans="1:8">
      <c r="A304" s="82"/>
      <c r="B304" s="82"/>
      <c r="C304" s="82"/>
      <c r="D304" s="82"/>
      <c r="E304" s="82"/>
      <c r="F304" s="82"/>
      <c r="G304" s="82"/>
      <c r="H304" s="82"/>
    </row>
    <row r="305" spans="1:8">
      <c r="A305" s="82"/>
      <c r="B305" s="82"/>
      <c r="C305" s="82"/>
      <c r="D305" s="82"/>
      <c r="E305" s="82"/>
      <c r="F305" s="82"/>
      <c r="G305" s="82"/>
      <c r="H305" s="82"/>
    </row>
    <row r="306" spans="1:8">
      <c r="A306" s="82"/>
      <c r="B306" s="82"/>
      <c r="C306" s="82"/>
      <c r="D306" s="82"/>
      <c r="E306" s="82"/>
      <c r="F306" s="82"/>
      <c r="G306" s="82"/>
      <c r="H306" s="82"/>
    </row>
    <row r="307" spans="1:8">
      <c r="A307" s="82"/>
      <c r="B307" s="82"/>
      <c r="C307" s="82"/>
      <c r="D307" s="82"/>
      <c r="E307" s="82"/>
      <c r="F307" s="82"/>
      <c r="G307" s="82"/>
      <c r="H307" s="82"/>
    </row>
    <row r="308" spans="1:8">
      <c r="A308" s="82"/>
      <c r="B308" s="82"/>
      <c r="C308" s="82"/>
      <c r="D308" s="82"/>
      <c r="E308" s="82"/>
      <c r="F308" s="82"/>
      <c r="G308" s="82"/>
      <c r="H308" s="82"/>
    </row>
    <row r="309" spans="1:8">
      <c r="A309" s="82"/>
      <c r="B309" s="82"/>
      <c r="C309" s="82"/>
      <c r="D309" s="82"/>
      <c r="E309" s="82"/>
      <c r="F309" s="82"/>
      <c r="G309" s="82"/>
      <c r="H309" s="82"/>
    </row>
    <row r="310" spans="1:8">
      <c r="A310" s="82"/>
      <c r="B310" s="82"/>
      <c r="C310" s="82"/>
      <c r="D310" s="82"/>
      <c r="E310" s="82"/>
      <c r="F310" s="82"/>
      <c r="G310" s="82"/>
      <c r="H310" s="82"/>
    </row>
    <row r="311" spans="1:8">
      <c r="A311" s="82"/>
      <c r="B311" s="82"/>
      <c r="C311" s="82"/>
      <c r="D311" s="82"/>
      <c r="E311" s="82"/>
      <c r="F311" s="82"/>
      <c r="G311" s="82"/>
      <c r="H311" s="82"/>
    </row>
    <row r="312" spans="1:8">
      <c r="A312" s="82"/>
      <c r="B312" s="82"/>
      <c r="C312" s="82"/>
      <c r="D312" s="82"/>
      <c r="E312" s="82"/>
      <c r="F312" s="82"/>
      <c r="G312" s="82"/>
      <c r="H312" s="82"/>
    </row>
    <row r="313" spans="1:8">
      <c r="A313" s="82"/>
      <c r="B313" s="82"/>
      <c r="C313" s="82"/>
      <c r="D313" s="82"/>
      <c r="E313" s="82"/>
      <c r="F313" s="82"/>
      <c r="G313" s="82"/>
      <c r="H313" s="82"/>
    </row>
    <row r="314" spans="1:8">
      <c r="A314" s="82"/>
      <c r="B314" s="82"/>
      <c r="C314" s="82"/>
      <c r="D314" s="82"/>
      <c r="E314" s="82"/>
      <c r="F314" s="82"/>
      <c r="G314" s="82"/>
      <c r="H314" s="82"/>
    </row>
    <row r="315" spans="1:8">
      <c r="A315" s="82"/>
      <c r="B315" s="82"/>
      <c r="C315" s="82"/>
      <c r="D315" s="82"/>
      <c r="E315" s="82"/>
      <c r="F315" s="82"/>
      <c r="G315" s="82"/>
      <c r="H315" s="82"/>
    </row>
    <row r="316" spans="1:8">
      <c r="A316" s="82"/>
      <c r="B316" s="82"/>
      <c r="C316" s="82"/>
      <c r="D316" s="82"/>
      <c r="E316" s="82"/>
      <c r="F316" s="82"/>
      <c r="G316" s="82"/>
      <c r="H316" s="82"/>
    </row>
    <row r="317" spans="1:8">
      <c r="A317" s="82"/>
      <c r="B317" s="82"/>
      <c r="C317" s="82"/>
      <c r="D317" s="82"/>
      <c r="E317" s="82"/>
      <c r="F317" s="82"/>
      <c r="G317" s="82"/>
      <c r="H317" s="82"/>
    </row>
    <row r="318" spans="1:8">
      <c r="A318" s="82"/>
      <c r="B318" s="82"/>
      <c r="C318" s="82"/>
      <c r="D318" s="82"/>
      <c r="E318" s="82"/>
      <c r="F318" s="82"/>
      <c r="G318" s="82"/>
      <c r="H318" s="82"/>
    </row>
    <row r="319" spans="1:8">
      <c r="A319" s="82"/>
      <c r="B319" s="82"/>
      <c r="C319" s="82"/>
      <c r="D319" s="82"/>
      <c r="E319" s="82"/>
      <c r="F319" s="82"/>
      <c r="G319" s="82"/>
      <c r="H319" s="82"/>
    </row>
    <row r="320" spans="1:8">
      <c r="A320" s="82"/>
      <c r="B320" s="82"/>
      <c r="C320" s="82"/>
      <c r="D320" s="82"/>
      <c r="E320" s="82"/>
      <c r="F320" s="82"/>
      <c r="G320" s="82"/>
      <c r="H320" s="82"/>
    </row>
    <row r="321" spans="1:8">
      <c r="A321" s="82"/>
      <c r="B321" s="82"/>
      <c r="C321" s="82"/>
      <c r="D321" s="82"/>
      <c r="E321" s="82"/>
      <c r="F321" s="82"/>
      <c r="G321" s="82"/>
      <c r="H321" s="82"/>
    </row>
    <row r="322" spans="1:8">
      <c r="A322" s="82"/>
      <c r="B322" s="82"/>
      <c r="C322" s="82"/>
      <c r="D322" s="82"/>
      <c r="E322" s="82"/>
      <c r="F322" s="82"/>
      <c r="G322" s="82"/>
      <c r="H322" s="82"/>
    </row>
    <row r="323" spans="1:8">
      <c r="A323" s="82"/>
      <c r="B323" s="82"/>
      <c r="C323" s="82"/>
      <c r="D323" s="82"/>
      <c r="E323" s="82"/>
      <c r="F323" s="82"/>
      <c r="G323" s="82"/>
      <c r="H323" s="82"/>
    </row>
    <row r="324" spans="1:8">
      <c r="A324" s="82"/>
      <c r="B324" s="82"/>
      <c r="C324" s="82"/>
      <c r="D324" s="82"/>
      <c r="E324" s="82"/>
      <c r="F324" s="82"/>
      <c r="G324" s="82"/>
      <c r="H324" s="82"/>
    </row>
    <row r="325" spans="1:8">
      <c r="A325" s="82"/>
      <c r="B325" s="82"/>
      <c r="C325" s="82"/>
      <c r="D325" s="82"/>
      <c r="E325" s="82"/>
      <c r="F325" s="82"/>
      <c r="G325" s="82"/>
      <c r="H325" s="82"/>
    </row>
    <row r="326" spans="1:8">
      <c r="A326" s="82"/>
      <c r="B326" s="82"/>
      <c r="C326" s="82"/>
      <c r="D326" s="82"/>
      <c r="E326" s="82"/>
      <c r="F326" s="82"/>
      <c r="G326" s="82"/>
      <c r="H326" s="82"/>
    </row>
    <row r="327" spans="1:8">
      <c r="A327" s="82"/>
      <c r="B327" s="82"/>
      <c r="C327" s="82"/>
      <c r="D327" s="82"/>
      <c r="E327" s="82"/>
      <c r="F327" s="82"/>
      <c r="G327" s="82"/>
      <c r="H327" s="82"/>
    </row>
    <row r="328" spans="1:8">
      <c r="A328" s="82"/>
      <c r="B328" s="82"/>
      <c r="C328" s="82"/>
      <c r="D328" s="82"/>
      <c r="E328" s="82"/>
      <c r="F328" s="82"/>
      <c r="G328" s="82"/>
      <c r="H328" s="82"/>
    </row>
    <row r="329" spans="1:8">
      <c r="A329" s="82"/>
      <c r="B329" s="82"/>
      <c r="C329" s="82"/>
      <c r="D329" s="82"/>
      <c r="E329" s="82"/>
      <c r="F329" s="82"/>
      <c r="G329" s="82"/>
      <c r="H329" s="82"/>
    </row>
    <row r="330" spans="1:8">
      <c r="A330" s="82"/>
      <c r="B330" s="82"/>
      <c r="C330" s="82"/>
      <c r="D330" s="82"/>
      <c r="E330" s="82"/>
      <c r="F330" s="82"/>
      <c r="G330" s="82"/>
      <c r="H330" s="82"/>
    </row>
    <row r="331" spans="1:8">
      <c r="A331" s="82"/>
      <c r="B331" s="82"/>
      <c r="C331" s="82"/>
      <c r="D331" s="82"/>
      <c r="E331" s="82"/>
      <c r="F331" s="82"/>
      <c r="G331" s="82"/>
      <c r="H331" s="82"/>
    </row>
    <row r="332" spans="1:8">
      <c r="A332" s="82"/>
      <c r="B332" s="82"/>
      <c r="C332" s="82"/>
      <c r="D332" s="82"/>
      <c r="E332" s="82"/>
      <c r="F332" s="82"/>
      <c r="G332" s="82"/>
      <c r="H332" s="82"/>
    </row>
    <row r="333" spans="1:8">
      <c r="A333" s="82"/>
      <c r="B333" s="82"/>
      <c r="C333" s="82"/>
      <c r="D333" s="82"/>
      <c r="E333" s="82"/>
      <c r="F333" s="82"/>
      <c r="G333" s="82"/>
      <c r="H333" s="82"/>
    </row>
    <row r="334" spans="1:8">
      <c r="A334" s="82"/>
      <c r="B334" s="82"/>
      <c r="C334" s="82"/>
      <c r="D334" s="82"/>
      <c r="E334" s="82"/>
      <c r="F334" s="82"/>
      <c r="G334" s="82"/>
      <c r="H334" s="82"/>
    </row>
    <row r="335" spans="1:8">
      <c r="A335" s="82"/>
      <c r="B335" s="82"/>
      <c r="C335" s="82"/>
      <c r="D335" s="82"/>
      <c r="E335" s="82"/>
      <c r="F335" s="82"/>
      <c r="G335" s="82"/>
      <c r="H335" s="82"/>
    </row>
    <row r="336" spans="1:8">
      <c r="A336" s="82"/>
      <c r="B336" s="82"/>
      <c r="C336" s="82"/>
      <c r="D336" s="82"/>
      <c r="E336" s="82"/>
      <c r="F336" s="82"/>
      <c r="G336" s="82"/>
      <c r="H336" s="82"/>
    </row>
    <row r="337" spans="1:8">
      <c r="A337" s="82"/>
      <c r="B337" s="82"/>
      <c r="C337" s="82"/>
      <c r="D337" s="82"/>
      <c r="E337" s="82"/>
      <c r="F337" s="82"/>
      <c r="G337" s="82"/>
      <c r="H337" s="82"/>
    </row>
    <row r="338" spans="1:8">
      <c r="A338" s="82"/>
      <c r="B338" s="82"/>
      <c r="C338" s="82"/>
      <c r="D338" s="82"/>
      <c r="E338" s="82"/>
      <c r="F338" s="82"/>
      <c r="G338" s="82"/>
      <c r="H338" s="82"/>
    </row>
    <row r="339" spans="1:8">
      <c r="A339" s="82"/>
      <c r="B339" s="82"/>
      <c r="C339" s="82"/>
      <c r="D339" s="82"/>
      <c r="E339" s="82"/>
      <c r="F339" s="82"/>
      <c r="G339" s="82"/>
      <c r="H339" s="82"/>
    </row>
    <row r="340" spans="1:8">
      <c r="A340" s="82"/>
      <c r="B340" s="82"/>
      <c r="C340" s="82"/>
      <c r="D340" s="82"/>
      <c r="E340" s="82"/>
      <c r="F340" s="82"/>
      <c r="G340" s="82"/>
      <c r="H340" s="82"/>
    </row>
    <row r="341" spans="1:8">
      <c r="A341" s="82"/>
      <c r="B341" s="82"/>
      <c r="C341" s="82"/>
      <c r="D341" s="82"/>
      <c r="E341" s="82"/>
      <c r="F341" s="82"/>
      <c r="G341" s="82"/>
      <c r="H341" s="82"/>
    </row>
    <row r="342" spans="1:8">
      <c r="A342" s="82"/>
      <c r="B342" s="82"/>
      <c r="C342" s="82"/>
      <c r="D342" s="82"/>
      <c r="E342" s="82"/>
      <c r="F342" s="82"/>
      <c r="G342" s="82"/>
      <c r="H342" s="82"/>
    </row>
    <row r="343" spans="1:8">
      <c r="A343" s="82"/>
      <c r="B343" s="82"/>
      <c r="C343" s="82"/>
      <c r="D343" s="82"/>
      <c r="E343" s="82"/>
      <c r="F343" s="82"/>
      <c r="G343" s="82"/>
      <c r="H343" s="82"/>
    </row>
    <row r="344" spans="1:8">
      <c r="A344" s="82"/>
      <c r="B344" s="82"/>
      <c r="C344" s="82"/>
      <c r="D344" s="82"/>
      <c r="E344" s="82"/>
      <c r="F344" s="82"/>
      <c r="G344" s="82"/>
      <c r="H344" s="82"/>
    </row>
    <row r="345" spans="1:8">
      <c r="A345" s="82"/>
      <c r="B345" s="82"/>
      <c r="C345" s="82"/>
      <c r="D345" s="82"/>
      <c r="E345" s="82"/>
      <c r="F345" s="82"/>
      <c r="G345" s="82"/>
      <c r="H345" s="82"/>
    </row>
    <row r="346" spans="1:8">
      <c r="A346" s="82"/>
      <c r="B346" s="82"/>
      <c r="C346" s="82"/>
      <c r="D346" s="82"/>
      <c r="E346" s="82"/>
      <c r="F346" s="82"/>
      <c r="G346" s="82"/>
      <c r="H346" s="82"/>
    </row>
    <row r="347" spans="1:8">
      <c r="A347" s="82"/>
      <c r="B347" s="82"/>
      <c r="C347" s="82"/>
      <c r="D347" s="82"/>
      <c r="E347" s="82"/>
      <c r="F347" s="82"/>
      <c r="G347" s="82"/>
      <c r="H347" s="82"/>
    </row>
    <row r="348" spans="1:8">
      <c r="A348" s="82"/>
      <c r="B348" s="82"/>
      <c r="C348" s="82"/>
      <c r="D348" s="82"/>
      <c r="E348" s="82"/>
      <c r="F348" s="82"/>
      <c r="G348" s="82"/>
      <c r="H348" s="82"/>
    </row>
    <row r="349" spans="1:8">
      <c r="A349" s="82"/>
      <c r="B349" s="82"/>
      <c r="C349" s="82"/>
      <c r="D349" s="82"/>
      <c r="E349" s="82"/>
      <c r="F349" s="82"/>
      <c r="G349" s="82"/>
      <c r="H349" s="82"/>
    </row>
    <row r="350" spans="1:8">
      <c r="A350" s="82"/>
      <c r="B350" s="82"/>
      <c r="C350" s="82"/>
      <c r="D350" s="82"/>
      <c r="E350" s="82"/>
      <c r="F350" s="82"/>
      <c r="G350" s="82"/>
      <c r="H350" s="82"/>
    </row>
    <row r="351" spans="1:8">
      <c r="A351" s="82"/>
      <c r="B351" s="82"/>
      <c r="C351" s="82"/>
      <c r="D351" s="82"/>
      <c r="E351" s="82"/>
      <c r="F351" s="82"/>
      <c r="G351" s="82"/>
      <c r="H351" s="82"/>
    </row>
    <row r="352" spans="1:8">
      <c r="A352" s="82"/>
      <c r="B352" s="82"/>
      <c r="C352" s="82"/>
      <c r="D352" s="82"/>
      <c r="E352" s="82"/>
      <c r="F352" s="82"/>
      <c r="G352" s="82"/>
      <c r="H352" s="82"/>
    </row>
    <row r="353" spans="1:8">
      <c r="A353" s="82"/>
      <c r="B353" s="82"/>
      <c r="C353" s="82"/>
      <c r="D353" s="82"/>
      <c r="E353" s="82"/>
      <c r="F353" s="82"/>
      <c r="G353" s="82"/>
      <c r="H353" s="82"/>
    </row>
    <row r="354" spans="1:8">
      <c r="A354" s="82"/>
      <c r="B354" s="82"/>
      <c r="C354" s="82"/>
      <c r="D354" s="82"/>
      <c r="E354" s="82"/>
      <c r="F354" s="82"/>
      <c r="G354" s="82"/>
      <c r="H354" s="82"/>
    </row>
    <row r="355" spans="1:8">
      <c r="A355" s="82"/>
      <c r="B355" s="82"/>
      <c r="C355" s="82"/>
      <c r="D355" s="82"/>
      <c r="E355" s="82"/>
      <c r="F355" s="82"/>
      <c r="G355" s="82"/>
      <c r="H355" s="82"/>
    </row>
    <row r="356" spans="1:8">
      <c r="A356" s="82"/>
      <c r="B356" s="82"/>
      <c r="C356" s="82"/>
      <c r="D356" s="82"/>
      <c r="E356" s="82"/>
      <c r="F356" s="82"/>
      <c r="G356" s="82"/>
      <c r="H356" s="82"/>
    </row>
    <row r="357" spans="1:8">
      <c r="A357" s="82"/>
      <c r="B357" s="82"/>
      <c r="C357" s="82"/>
      <c r="D357" s="82"/>
      <c r="E357" s="82"/>
      <c r="F357" s="82"/>
      <c r="G357" s="82"/>
      <c r="H357" s="82"/>
    </row>
    <row r="358" spans="1:8">
      <c r="A358" s="82"/>
      <c r="B358" s="82"/>
      <c r="C358" s="82"/>
      <c r="D358" s="82"/>
      <c r="E358" s="82"/>
      <c r="F358" s="82"/>
      <c r="G358" s="82"/>
      <c r="H358" s="82"/>
    </row>
    <row r="359" spans="1:8">
      <c r="A359" s="82"/>
      <c r="B359" s="82"/>
      <c r="C359" s="82"/>
      <c r="D359" s="82"/>
      <c r="E359" s="82"/>
      <c r="F359" s="82"/>
      <c r="G359" s="82"/>
      <c r="H359" s="82"/>
    </row>
    <row r="360" spans="1:8">
      <c r="A360" s="82"/>
      <c r="B360" s="82"/>
      <c r="C360" s="82"/>
      <c r="D360" s="82"/>
      <c r="E360" s="82"/>
      <c r="F360" s="82"/>
      <c r="G360" s="82"/>
      <c r="H360" s="82"/>
    </row>
    <row r="361" spans="1:8">
      <c r="A361" s="82"/>
      <c r="B361" s="82"/>
      <c r="C361" s="82"/>
      <c r="D361" s="82"/>
      <c r="E361" s="82"/>
      <c r="F361" s="82"/>
      <c r="G361" s="82"/>
      <c r="H361" s="82"/>
    </row>
    <row r="362" spans="1:8">
      <c r="A362" s="82"/>
      <c r="B362" s="82"/>
      <c r="C362" s="82"/>
      <c r="D362" s="82"/>
      <c r="E362" s="82"/>
      <c r="F362" s="82"/>
      <c r="G362" s="82"/>
      <c r="H362" s="82"/>
    </row>
    <row r="363" spans="1:8">
      <c r="A363" s="82"/>
      <c r="B363" s="82"/>
      <c r="C363" s="82"/>
      <c r="D363" s="82"/>
      <c r="E363" s="82"/>
      <c r="F363" s="82"/>
      <c r="G363" s="82"/>
      <c r="H363" s="82"/>
    </row>
    <row r="364" spans="1:8">
      <c r="A364" s="82"/>
      <c r="B364" s="82"/>
      <c r="C364" s="82"/>
      <c r="D364" s="82"/>
      <c r="E364" s="82"/>
      <c r="F364" s="82"/>
      <c r="G364" s="82"/>
      <c r="H364" s="82"/>
    </row>
    <row r="365" spans="1:8">
      <c r="A365" s="82"/>
      <c r="B365" s="82"/>
      <c r="C365" s="82"/>
      <c r="D365" s="82"/>
      <c r="E365" s="82"/>
      <c r="F365" s="82"/>
      <c r="G365" s="82"/>
      <c r="H365" s="82"/>
    </row>
    <row r="366" spans="1:8">
      <c r="A366" s="82"/>
      <c r="B366" s="82"/>
      <c r="C366" s="82"/>
      <c r="D366" s="82"/>
      <c r="E366" s="82"/>
      <c r="F366" s="82"/>
      <c r="G366" s="82"/>
      <c r="H366" s="82"/>
    </row>
    <row r="367" spans="1:8">
      <c r="A367" s="82"/>
      <c r="B367" s="82"/>
      <c r="C367" s="82"/>
      <c r="D367" s="82"/>
      <c r="E367" s="82"/>
      <c r="F367" s="82"/>
      <c r="G367" s="82"/>
      <c r="H367" s="82"/>
    </row>
    <row r="368" spans="1:8">
      <c r="A368" s="82"/>
      <c r="B368" s="82"/>
      <c r="C368" s="82"/>
      <c r="D368" s="82"/>
      <c r="E368" s="82"/>
      <c r="F368" s="82"/>
      <c r="G368" s="82"/>
      <c r="H368" s="82"/>
    </row>
    <row r="369" spans="1:8">
      <c r="A369" s="82"/>
      <c r="B369" s="82"/>
      <c r="C369" s="82"/>
      <c r="D369" s="82"/>
      <c r="E369" s="82"/>
      <c r="F369" s="82"/>
      <c r="G369" s="82"/>
      <c r="H369" s="82"/>
    </row>
    <row r="370" spans="1:8">
      <c r="A370" s="82"/>
      <c r="B370" s="82"/>
      <c r="C370" s="82"/>
      <c r="D370" s="82"/>
      <c r="E370" s="82"/>
      <c r="F370" s="82"/>
      <c r="G370" s="82"/>
      <c r="H370" s="82"/>
    </row>
    <row r="371" spans="1:8">
      <c r="A371" s="82"/>
      <c r="B371" s="82"/>
      <c r="C371" s="82"/>
      <c r="D371" s="82"/>
      <c r="E371" s="82"/>
      <c r="F371" s="82"/>
      <c r="G371" s="82"/>
      <c r="H371" s="82"/>
    </row>
    <row r="372" spans="1:8">
      <c r="A372" s="82"/>
      <c r="B372" s="82"/>
      <c r="C372" s="82"/>
      <c r="D372" s="82"/>
      <c r="E372" s="82"/>
      <c r="F372" s="82"/>
      <c r="G372" s="82"/>
      <c r="H372" s="82"/>
    </row>
    <row r="373" spans="1:8">
      <c r="A373" s="82"/>
      <c r="B373" s="82"/>
      <c r="C373" s="82"/>
      <c r="D373" s="82"/>
      <c r="E373" s="82"/>
      <c r="F373" s="82"/>
      <c r="G373" s="82"/>
      <c r="H373" s="82"/>
    </row>
    <row r="374" spans="1:8">
      <c r="A374" s="82"/>
      <c r="B374" s="82"/>
      <c r="C374" s="82"/>
      <c r="D374" s="82"/>
      <c r="E374" s="82"/>
      <c r="F374" s="82"/>
      <c r="G374" s="82"/>
      <c r="H374" s="82"/>
    </row>
    <row r="375" spans="1:8">
      <c r="A375" s="82"/>
      <c r="B375" s="82"/>
      <c r="C375" s="82"/>
      <c r="D375" s="82"/>
      <c r="E375" s="82"/>
      <c r="F375" s="82"/>
      <c r="G375" s="82"/>
      <c r="H375" s="82"/>
    </row>
    <row r="376" spans="1:8">
      <c r="A376" s="82"/>
      <c r="B376" s="82"/>
      <c r="C376" s="82"/>
      <c r="D376" s="82"/>
      <c r="E376" s="82"/>
      <c r="F376" s="82"/>
      <c r="G376" s="82"/>
      <c r="H376" s="82"/>
    </row>
    <row r="377" spans="1:8">
      <c r="A377" s="82"/>
      <c r="B377" s="82"/>
      <c r="C377" s="82"/>
      <c r="D377" s="82"/>
      <c r="E377" s="82"/>
      <c r="F377" s="82"/>
      <c r="G377" s="82"/>
      <c r="H377" s="82"/>
    </row>
    <row r="378" spans="1:8">
      <c r="A378" s="82"/>
      <c r="B378" s="82"/>
      <c r="C378" s="82"/>
      <c r="D378" s="82"/>
      <c r="E378" s="82"/>
      <c r="F378" s="82"/>
      <c r="G378" s="82"/>
      <c r="H378" s="82"/>
    </row>
    <row r="379" spans="1:8">
      <c r="A379" s="82"/>
      <c r="B379" s="82"/>
      <c r="C379" s="82"/>
      <c r="D379" s="82"/>
      <c r="E379" s="82"/>
      <c r="F379" s="82"/>
      <c r="G379" s="82"/>
      <c r="H379" s="82"/>
    </row>
    <row r="380" spans="1:8">
      <c r="A380" s="82"/>
      <c r="B380" s="82"/>
      <c r="C380" s="82"/>
      <c r="D380" s="82"/>
      <c r="E380" s="82"/>
      <c r="F380" s="82"/>
      <c r="G380" s="82"/>
      <c r="H380" s="82"/>
    </row>
    <row r="381" spans="1:8">
      <c r="A381" s="82"/>
      <c r="B381" s="82"/>
      <c r="C381" s="82"/>
      <c r="D381" s="82"/>
      <c r="E381" s="82"/>
      <c r="F381" s="82"/>
      <c r="G381" s="82"/>
      <c r="H381" s="82"/>
    </row>
    <row r="382" spans="1:8">
      <c r="A382" s="82"/>
      <c r="B382" s="82"/>
      <c r="C382" s="82"/>
      <c r="D382" s="82"/>
      <c r="E382" s="82"/>
      <c r="F382" s="82"/>
      <c r="G382" s="82"/>
      <c r="H382" s="82"/>
    </row>
    <row r="383" spans="1:8">
      <c r="A383" s="82"/>
      <c r="B383" s="82"/>
      <c r="C383" s="82"/>
      <c r="D383" s="82"/>
      <c r="E383" s="82"/>
      <c r="F383" s="82"/>
      <c r="G383" s="82"/>
      <c r="H383" s="82"/>
    </row>
    <row r="384" spans="1:8">
      <c r="A384" s="82"/>
      <c r="B384" s="82"/>
      <c r="C384" s="82"/>
      <c r="D384" s="82"/>
      <c r="E384" s="82"/>
      <c r="F384" s="82"/>
      <c r="G384" s="82"/>
      <c r="H384" s="82"/>
    </row>
    <row r="385" spans="1:8">
      <c r="A385" s="82"/>
      <c r="B385" s="82"/>
      <c r="C385" s="82"/>
      <c r="D385" s="82"/>
      <c r="E385" s="82"/>
      <c r="F385" s="82"/>
      <c r="G385" s="82"/>
      <c r="H385" s="82"/>
    </row>
    <row r="386" spans="1:8">
      <c r="A386" s="82"/>
      <c r="B386" s="82"/>
      <c r="C386" s="82"/>
      <c r="D386" s="82"/>
      <c r="E386" s="82"/>
      <c r="F386" s="82"/>
      <c r="G386" s="82"/>
      <c r="H386" s="82"/>
    </row>
    <row r="387" spans="1:8">
      <c r="A387" s="82"/>
      <c r="B387" s="82"/>
      <c r="C387" s="82"/>
      <c r="D387" s="82"/>
      <c r="E387" s="82"/>
      <c r="F387" s="82"/>
      <c r="G387" s="82"/>
      <c r="H387" s="82"/>
    </row>
    <row r="388" spans="1:8">
      <c r="A388" s="82"/>
      <c r="B388" s="82"/>
      <c r="C388" s="82"/>
      <c r="D388" s="82"/>
      <c r="E388" s="82"/>
      <c r="F388" s="82"/>
      <c r="G388" s="82"/>
      <c r="H388" s="82"/>
    </row>
    <row r="389" spans="1:8">
      <c r="A389" s="82"/>
      <c r="B389" s="82"/>
      <c r="C389" s="82"/>
      <c r="D389" s="82"/>
      <c r="E389" s="82"/>
      <c r="F389" s="82"/>
      <c r="G389" s="82"/>
      <c r="H389" s="82"/>
    </row>
    <row r="390" spans="1:8">
      <c r="A390" s="82"/>
      <c r="B390" s="82"/>
      <c r="C390" s="82"/>
      <c r="D390" s="82"/>
      <c r="E390" s="82"/>
      <c r="F390" s="82"/>
      <c r="G390" s="82"/>
      <c r="H390" s="82"/>
    </row>
    <row r="391" spans="1:8">
      <c r="A391" s="82"/>
      <c r="B391" s="82"/>
      <c r="C391" s="82"/>
      <c r="D391" s="82"/>
      <c r="E391" s="82"/>
      <c r="F391" s="82"/>
      <c r="G391" s="82"/>
      <c r="H391" s="82"/>
    </row>
    <row r="392" spans="1:8">
      <c r="A392" s="82"/>
      <c r="B392" s="82"/>
      <c r="C392" s="82"/>
      <c r="D392" s="82"/>
      <c r="E392" s="82"/>
      <c r="F392" s="82"/>
      <c r="G392" s="82"/>
      <c r="H392" s="82"/>
    </row>
    <row r="393" spans="1:8">
      <c r="A393" s="82"/>
      <c r="B393" s="82"/>
      <c r="C393" s="82"/>
      <c r="D393" s="82"/>
      <c r="E393" s="82"/>
      <c r="F393" s="82"/>
      <c r="G393" s="82"/>
      <c r="H393" s="82"/>
    </row>
    <row r="394" spans="1:8">
      <c r="A394" s="82"/>
      <c r="B394" s="82"/>
      <c r="C394" s="82"/>
      <c r="D394" s="82"/>
      <c r="E394" s="82"/>
      <c r="F394" s="82"/>
      <c r="G394" s="82"/>
      <c r="H394" s="82"/>
    </row>
    <row r="395" spans="1:8">
      <c r="A395" s="82"/>
      <c r="B395" s="82"/>
      <c r="C395" s="82"/>
      <c r="D395" s="82"/>
      <c r="E395" s="82"/>
      <c r="F395" s="82"/>
      <c r="G395" s="82"/>
      <c r="H395" s="82"/>
    </row>
    <row r="396" spans="1:8">
      <c r="A396" s="82"/>
      <c r="B396" s="82"/>
      <c r="C396" s="82"/>
      <c r="D396" s="82"/>
      <c r="E396" s="82"/>
      <c r="F396" s="82"/>
      <c r="G396" s="82"/>
      <c r="H396" s="82"/>
    </row>
    <row r="397" spans="1:8">
      <c r="A397" s="82"/>
      <c r="B397" s="82"/>
      <c r="C397" s="82"/>
      <c r="D397" s="82"/>
      <c r="E397" s="82"/>
      <c r="F397" s="82"/>
      <c r="G397" s="82"/>
      <c r="H397" s="82"/>
    </row>
    <row r="398" spans="1:8">
      <c r="A398" s="82"/>
      <c r="B398" s="82"/>
      <c r="C398" s="82"/>
      <c r="D398" s="82"/>
      <c r="E398" s="82"/>
      <c r="F398" s="82"/>
      <c r="G398" s="82"/>
      <c r="H398" s="82"/>
    </row>
    <row r="399" spans="1:8">
      <c r="A399" s="82"/>
      <c r="B399" s="82"/>
      <c r="C399" s="82"/>
      <c r="D399" s="82"/>
      <c r="E399" s="82"/>
      <c r="F399" s="82"/>
      <c r="G399" s="82"/>
      <c r="H399" s="82"/>
    </row>
    <row r="400" spans="1:8">
      <c r="A400" s="82"/>
      <c r="B400" s="82"/>
      <c r="C400" s="82"/>
      <c r="D400" s="82"/>
      <c r="E400" s="82"/>
      <c r="F400" s="82"/>
      <c r="G400" s="82"/>
      <c r="H400" s="82"/>
    </row>
    <row r="401" spans="1:8">
      <c r="A401" s="82"/>
      <c r="B401" s="82"/>
      <c r="C401" s="82"/>
      <c r="D401" s="82"/>
      <c r="E401" s="82"/>
      <c r="F401" s="82"/>
      <c r="G401" s="82"/>
      <c r="H401" s="82"/>
    </row>
    <row r="402" spans="1:8">
      <c r="A402" s="82"/>
      <c r="B402" s="82"/>
      <c r="C402" s="82"/>
      <c r="D402" s="82"/>
      <c r="E402" s="82"/>
      <c r="F402" s="82"/>
      <c r="G402" s="82"/>
      <c r="H402" s="82"/>
    </row>
    <row r="403" spans="1:8">
      <c r="A403" s="82"/>
      <c r="B403" s="82"/>
      <c r="C403" s="82"/>
      <c r="D403" s="82"/>
      <c r="E403" s="82"/>
      <c r="F403" s="82"/>
      <c r="G403" s="82"/>
      <c r="H403" s="82"/>
    </row>
    <row r="404" spans="1:8">
      <c r="A404" s="82"/>
      <c r="B404" s="82"/>
      <c r="C404" s="82"/>
      <c r="D404" s="82"/>
      <c r="E404" s="82"/>
      <c r="F404" s="82"/>
      <c r="G404" s="82"/>
      <c r="H404" s="82"/>
    </row>
    <row r="405" spans="1:8">
      <c r="A405" s="82"/>
      <c r="B405" s="82"/>
      <c r="C405" s="82"/>
      <c r="D405" s="82"/>
      <c r="E405" s="82"/>
      <c r="F405" s="82"/>
      <c r="G405" s="82"/>
      <c r="H405" s="82"/>
    </row>
    <row r="406" spans="1:8">
      <c r="A406" s="82"/>
      <c r="B406" s="82"/>
      <c r="C406" s="82"/>
      <c r="D406" s="82"/>
      <c r="E406" s="82"/>
      <c r="F406" s="82"/>
      <c r="G406" s="82"/>
      <c r="H406" s="82"/>
    </row>
    <row r="407" spans="1:8">
      <c r="A407" s="82"/>
      <c r="B407" s="82"/>
      <c r="C407" s="82"/>
      <c r="D407" s="82"/>
      <c r="E407" s="82"/>
      <c r="F407" s="82"/>
      <c r="G407" s="82"/>
      <c r="H407" s="82"/>
    </row>
    <row r="408" spans="1:8">
      <c r="A408" s="82"/>
      <c r="B408" s="82"/>
      <c r="C408" s="82"/>
      <c r="D408" s="82"/>
      <c r="E408" s="82"/>
      <c r="F408" s="82"/>
      <c r="G408" s="82"/>
      <c r="H408" s="82"/>
    </row>
    <row r="409" spans="1:8">
      <c r="A409" s="82"/>
      <c r="B409" s="82"/>
      <c r="C409" s="82"/>
      <c r="D409" s="82"/>
      <c r="E409" s="82"/>
      <c r="F409" s="82"/>
      <c r="G409" s="82"/>
      <c r="H409" s="82"/>
    </row>
    <row r="410" spans="1:8">
      <c r="A410" s="82"/>
      <c r="B410" s="82"/>
      <c r="C410" s="82"/>
      <c r="D410" s="82"/>
      <c r="E410" s="82"/>
      <c r="F410" s="82"/>
      <c r="G410" s="82"/>
      <c r="H410" s="82"/>
    </row>
    <row r="411" spans="1:8">
      <c r="A411" s="82"/>
      <c r="B411" s="82"/>
      <c r="C411" s="82"/>
      <c r="D411" s="82"/>
      <c r="E411" s="82"/>
      <c r="F411" s="82"/>
      <c r="G411" s="82"/>
      <c r="H411" s="82"/>
    </row>
    <row r="412" spans="1:8">
      <c r="A412" s="82"/>
      <c r="B412" s="82"/>
      <c r="C412" s="82"/>
      <c r="D412" s="82"/>
      <c r="E412" s="82"/>
      <c r="F412" s="82"/>
      <c r="G412" s="82"/>
      <c r="H412" s="82"/>
    </row>
    <row r="413" spans="1:8">
      <c r="A413" s="82"/>
      <c r="B413" s="82"/>
      <c r="C413" s="82"/>
      <c r="D413" s="82"/>
      <c r="E413" s="82"/>
      <c r="F413" s="82"/>
      <c r="G413" s="82"/>
      <c r="H413" s="82"/>
    </row>
    <row r="414" spans="1:8">
      <c r="A414" s="82"/>
      <c r="B414" s="82"/>
      <c r="C414" s="82"/>
      <c r="D414" s="82"/>
      <c r="E414" s="82"/>
      <c r="F414" s="82"/>
      <c r="G414" s="82"/>
      <c r="H414" s="82"/>
    </row>
  </sheetData>
  <mergeCells count="3">
    <mergeCell ref="A5:B6"/>
    <mergeCell ref="C5:C6"/>
    <mergeCell ref="D5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I414"/>
  <sheetViews>
    <sheetView showGridLines="0" topLeftCell="A2" zoomScaleNormal="100" workbookViewId="0">
      <selection activeCell="A4" sqref="A4"/>
    </sheetView>
  </sheetViews>
  <sheetFormatPr defaultRowHeight="13.5"/>
  <cols>
    <col min="1" max="1" width="5.125" style="37" customWidth="1"/>
    <col min="2" max="2" width="37.5" style="37" bestFit="1" customWidth="1"/>
    <col min="3" max="3" width="7.375" style="37" customWidth="1"/>
    <col min="4" max="4" width="7.125" style="37" customWidth="1"/>
    <col min="5" max="6" width="7.375" style="37" customWidth="1"/>
    <col min="7" max="8" width="7.375" style="3" customWidth="1"/>
    <col min="9" max="16384" width="9" style="37"/>
  </cols>
  <sheetData>
    <row r="1" spans="1:9" ht="22.5" hidden="1" customHeight="1">
      <c r="A1" s="51"/>
      <c r="B1" s="2"/>
      <c r="C1" s="2"/>
      <c r="D1" s="2"/>
      <c r="E1" s="3"/>
      <c r="F1" s="3"/>
    </row>
    <row r="2" spans="1:9" ht="0.95" customHeight="1">
      <c r="A2" s="1"/>
      <c r="B2" s="2"/>
      <c r="C2" s="2"/>
      <c r="D2" s="2"/>
      <c r="E2" s="3"/>
      <c r="F2" s="3"/>
    </row>
    <row r="3" spans="1:9">
      <c r="A3" s="51" t="s">
        <v>1827</v>
      </c>
      <c r="B3" s="2"/>
      <c r="C3" s="2"/>
      <c r="D3" s="2"/>
      <c r="E3" s="3"/>
      <c r="F3" s="3"/>
    </row>
    <row r="4" spans="1:9">
      <c r="A4" s="51"/>
      <c r="B4" s="2"/>
      <c r="C4" s="2"/>
      <c r="D4" s="2"/>
      <c r="E4" s="3"/>
      <c r="F4" s="3"/>
    </row>
    <row r="5" spans="1:9" ht="12.6" customHeight="1">
      <c r="A5" s="222" t="s">
        <v>2751</v>
      </c>
      <c r="B5" s="222"/>
      <c r="C5" s="227" t="s">
        <v>2750</v>
      </c>
      <c r="D5" s="241" t="s">
        <v>1316</v>
      </c>
      <c r="E5" s="237" t="s">
        <v>2711</v>
      </c>
      <c r="F5" s="238"/>
      <c r="G5" s="240" t="s">
        <v>1317</v>
      </c>
      <c r="H5" s="240" t="s">
        <v>1244</v>
      </c>
    </row>
    <row r="6" spans="1:9" ht="12.6" customHeight="1">
      <c r="A6" s="222"/>
      <c r="B6" s="222"/>
      <c r="C6" s="236"/>
      <c r="D6" s="236"/>
      <c r="E6" s="153" t="s">
        <v>2712</v>
      </c>
      <c r="F6" s="166" t="s">
        <v>2713</v>
      </c>
      <c r="G6" s="240"/>
      <c r="H6" s="240"/>
    </row>
    <row r="7" spans="1:9" ht="12.6" customHeight="1">
      <c r="A7" s="122">
        <v>1</v>
      </c>
      <c r="B7" s="60" t="s">
        <v>2756</v>
      </c>
      <c r="C7" s="61">
        <f>SUM(E7,F7,G7,H7)</f>
        <v>248</v>
      </c>
      <c r="D7" s="66">
        <v>0.1</v>
      </c>
      <c r="E7" s="61">
        <v>2</v>
      </c>
      <c r="F7" s="67">
        <v>112</v>
      </c>
      <c r="G7" s="68">
        <v>123</v>
      </c>
      <c r="H7" s="68">
        <v>11</v>
      </c>
      <c r="I7" s="110"/>
    </row>
    <row r="8" spans="1:9" ht="12.6" customHeight="1">
      <c r="A8" s="122">
        <v>2</v>
      </c>
      <c r="B8" s="60" t="s">
        <v>1318</v>
      </c>
      <c r="C8" s="61">
        <f t="shared" ref="C8:C34" si="0">SUM(E8,F8,G8,H8)</f>
        <v>564</v>
      </c>
      <c r="D8" s="66" t="s">
        <v>1319</v>
      </c>
      <c r="E8" s="61">
        <v>0</v>
      </c>
      <c r="F8" s="67">
        <v>268</v>
      </c>
      <c r="G8" s="68">
        <v>271</v>
      </c>
      <c r="H8" s="68">
        <v>25</v>
      </c>
      <c r="I8" s="110"/>
    </row>
    <row r="9" spans="1:9" ht="12.6" customHeight="1">
      <c r="A9" s="122">
        <v>3</v>
      </c>
      <c r="B9" s="60" t="s">
        <v>1320</v>
      </c>
      <c r="C9" s="61">
        <f t="shared" si="0"/>
        <v>142</v>
      </c>
      <c r="D9" s="66" t="s">
        <v>1319</v>
      </c>
      <c r="E9" s="61">
        <v>2</v>
      </c>
      <c r="F9" s="67">
        <v>42</v>
      </c>
      <c r="G9" s="68">
        <v>73</v>
      </c>
      <c r="H9" s="68">
        <v>25</v>
      </c>
      <c r="I9" s="110"/>
    </row>
    <row r="10" spans="1:9" ht="12.6" customHeight="1">
      <c r="A10" s="122">
        <v>4</v>
      </c>
      <c r="B10" s="60" t="s">
        <v>1321</v>
      </c>
      <c r="C10" s="61">
        <f t="shared" si="0"/>
        <v>648</v>
      </c>
      <c r="D10" s="66" t="s">
        <v>392</v>
      </c>
      <c r="E10" s="61">
        <v>3</v>
      </c>
      <c r="F10" s="67">
        <v>339</v>
      </c>
      <c r="G10" s="68">
        <v>269</v>
      </c>
      <c r="H10" s="68">
        <v>37</v>
      </c>
      <c r="I10" s="110"/>
    </row>
    <row r="11" spans="1:9" ht="12.6" customHeight="1">
      <c r="A11" s="122">
        <v>5</v>
      </c>
      <c r="B11" s="60" t="s">
        <v>287</v>
      </c>
      <c r="C11" s="61">
        <f t="shared" si="0"/>
        <v>730</v>
      </c>
      <c r="D11" s="66" t="s">
        <v>288</v>
      </c>
      <c r="E11" s="61">
        <v>2</v>
      </c>
      <c r="F11" s="67">
        <v>392</v>
      </c>
      <c r="G11" s="68">
        <v>287</v>
      </c>
      <c r="H11" s="68">
        <v>49</v>
      </c>
      <c r="I11" s="110"/>
    </row>
    <row r="12" spans="1:9" ht="12.6" customHeight="1">
      <c r="A12" s="122">
        <v>6</v>
      </c>
      <c r="B12" s="60" t="s">
        <v>289</v>
      </c>
      <c r="C12" s="61">
        <f t="shared" si="0"/>
        <v>254</v>
      </c>
      <c r="D12" s="66" t="s">
        <v>392</v>
      </c>
      <c r="E12" s="61">
        <v>1</v>
      </c>
      <c r="F12" s="67">
        <v>105</v>
      </c>
      <c r="G12" s="68">
        <v>131</v>
      </c>
      <c r="H12" s="68">
        <v>17</v>
      </c>
      <c r="I12" s="110"/>
    </row>
    <row r="13" spans="1:9" ht="12.6" customHeight="1">
      <c r="A13" s="122">
        <v>7</v>
      </c>
      <c r="B13" s="60" t="s">
        <v>393</v>
      </c>
      <c r="C13" s="61">
        <f t="shared" si="0"/>
        <v>166</v>
      </c>
      <c r="D13" s="66" t="s">
        <v>290</v>
      </c>
      <c r="E13" s="61">
        <v>0</v>
      </c>
      <c r="F13" s="67">
        <v>56</v>
      </c>
      <c r="G13" s="68">
        <v>103</v>
      </c>
      <c r="H13" s="68">
        <v>7</v>
      </c>
      <c r="I13" s="110"/>
    </row>
    <row r="14" spans="1:9" ht="12.6" customHeight="1">
      <c r="A14" s="122">
        <v>8</v>
      </c>
      <c r="B14" s="60" t="s">
        <v>2757</v>
      </c>
      <c r="C14" s="61">
        <f t="shared" si="0"/>
        <v>88</v>
      </c>
      <c r="D14" s="113" t="s">
        <v>2714</v>
      </c>
      <c r="E14" s="61">
        <v>21</v>
      </c>
      <c r="F14" s="67">
        <v>3</v>
      </c>
      <c r="G14" s="68">
        <v>60</v>
      </c>
      <c r="H14" s="68">
        <v>4</v>
      </c>
      <c r="I14" s="110"/>
    </row>
    <row r="15" spans="1:9" ht="12.6" customHeight="1">
      <c r="A15" s="122">
        <v>9</v>
      </c>
      <c r="B15" s="60" t="s">
        <v>2758</v>
      </c>
      <c r="C15" s="61">
        <f t="shared" si="0"/>
        <v>84</v>
      </c>
      <c r="D15" s="66" t="s">
        <v>291</v>
      </c>
      <c r="E15" s="61">
        <v>0</v>
      </c>
      <c r="F15" s="67">
        <v>19</v>
      </c>
      <c r="G15" s="68">
        <v>61</v>
      </c>
      <c r="H15" s="68">
        <v>4</v>
      </c>
      <c r="I15" s="110"/>
    </row>
    <row r="16" spans="1:9" ht="12.6" customHeight="1">
      <c r="A16" s="122">
        <v>10</v>
      </c>
      <c r="B16" s="60" t="s">
        <v>292</v>
      </c>
      <c r="C16" s="61">
        <f t="shared" si="0"/>
        <v>197</v>
      </c>
      <c r="D16" s="66" t="s">
        <v>293</v>
      </c>
      <c r="E16" s="61">
        <v>0</v>
      </c>
      <c r="F16" s="67">
        <v>93</v>
      </c>
      <c r="G16" s="68">
        <v>85</v>
      </c>
      <c r="H16" s="68">
        <v>19</v>
      </c>
      <c r="I16" s="110"/>
    </row>
    <row r="17" spans="1:9" ht="12.6" customHeight="1">
      <c r="A17" s="122">
        <v>11</v>
      </c>
      <c r="B17" s="60" t="s">
        <v>294</v>
      </c>
      <c r="C17" s="61">
        <f t="shared" si="0"/>
        <v>163</v>
      </c>
      <c r="D17" s="66" t="s">
        <v>295</v>
      </c>
      <c r="E17" s="61">
        <v>0</v>
      </c>
      <c r="F17" s="67">
        <v>65</v>
      </c>
      <c r="G17" s="68">
        <v>78</v>
      </c>
      <c r="H17" s="68">
        <v>20</v>
      </c>
      <c r="I17" s="110"/>
    </row>
    <row r="18" spans="1:9" ht="12.6" customHeight="1">
      <c r="A18" s="122">
        <v>12</v>
      </c>
      <c r="B18" s="60" t="s">
        <v>296</v>
      </c>
      <c r="C18" s="61">
        <f t="shared" si="0"/>
        <v>218</v>
      </c>
      <c r="D18" s="66" t="s">
        <v>297</v>
      </c>
      <c r="E18" s="61">
        <v>0</v>
      </c>
      <c r="F18" s="67">
        <v>92</v>
      </c>
      <c r="G18" s="68">
        <v>114</v>
      </c>
      <c r="H18" s="68">
        <v>12</v>
      </c>
      <c r="I18" s="110"/>
    </row>
    <row r="19" spans="1:9" ht="12.6" customHeight="1">
      <c r="A19" s="122">
        <v>13</v>
      </c>
      <c r="B19" s="60" t="s">
        <v>298</v>
      </c>
      <c r="C19" s="61">
        <f t="shared" si="0"/>
        <v>121</v>
      </c>
      <c r="D19" s="66" t="s">
        <v>299</v>
      </c>
      <c r="E19" s="61">
        <v>0</v>
      </c>
      <c r="F19" s="67">
        <v>33</v>
      </c>
      <c r="G19" s="68">
        <v>82</v>
      </c>
      <c r="H19" s="68">
        <v>6</v>
      </c>
      <c r="I19" s="110"/>
    </row>
    <row r="20" spans="1:9" ht="12.6" customHeight="1">
      <c r="A20" s="122">
        <v>14</v>
      </c>
      <c r="B20" s="60" t="s">
        <v>300</v>
      </c>
      <c r="C20" s="61">
        <f t="shared" si="0"/>
        <v>138</v>
      </c>
      <c r="D20" s="66" t="s">
        <v>301</v>
      </c>
      <c r="E20" s="61">
        <v>0</v>
      </c>
      <c r="F20" s="67">
        <v>45</v>
      </c>
      <c r="G20" s="68">
        <v>88</v>
      </c>
      <c r="H20" s="68">
        <v>5</v>
      </c>
      <c r="I20" s="110"/>
    </row>
    <row r="21" spans="1:9" ht="12.6" customHeight="1">
      <c r="A21" s="122">
        <v>15</v>
      </c>
      <c r="B21" s="60" t="s">
        <v>302</v>
      </c>
      <c r="C21" s="61">
        <f t="shared" si="0"/>
        <v>98</v>
      </c>
      <c r="D21" s="66" t="s">
        <v>297</v>
      </c>
      <c r="E21" s="61">
        <v>0</v>
      </c>
      <c r="F21" s="67">
        <v>31</v>
      </c>
      <c r="G21" s="68">
        <v>63</v>
      </c>
      <c r="H21" s="68">
        <v>4</v>
      </c>
      <c r="I21" s="110"/>
    </row>
    <row r="22" spans="1:9" ht="12.6" customHeight="1">
      <c r="A22" s="122">
        <v>16</v>
      </c>
      <c r="B22" s="60" t="s">
        <v>303</v>
      </c>
      <c r="C22" s="61">
        <f t="shared" si="0"/>
        <v>96</v>
      </c>
      <c r="D22" s="66" t="s">
        <v>304</v>
      </c>
      <c r="E22" s="61">
        <v>0</v>
      </c>
      <c r="F22" s="67">
        <v>30</v>
      </c>
      <c r="G22" s="68">
        <v>61</v>
      </c>
      <c r="H22" s="68">
        <v>5</v>
      </c>
      <c r="I22" s="110"/>
    </row>
    <row r="23" spans="1:9" ht="12.6" customHeight="1">
      <c r="A23" s="122">
        <v>17</v>
      </c>
      <c r="B23" s="60" t="s">
        <v>305</v>
      </c>
      <c r="C23" s="61">
        <f t="shared" si="0"/>
        <v>105</v>
      </c>
      <c r="D23" s="66" t="s">
        <v>306</v>
      </c>
      <c r="E23" s="61">
        <v>0</v>
      </c>
      <c r="F23" s="67">
        <v>28</v>
      </c>
      <c r="G23" s="68">
        <v>69</v>
      </c>
      <c r="H23" s="68">
        <v>8</v>
      </c>
      <c r="I23" s="110"/>
    </row>
    <row r="24" spans="1:9" ht="12.6" customHeight="1">
      <c r="A24" s="122">
        <v>18</v>
      </c>
      <c r="B24" s="60" t="s">
        <v>307</v>
      </c>
      <c r="C24" s="61">
        <f t="shared" si="0"/>
        <v>92</v>
      </c>
      <c r="D24" s="66" t="s">
        <v>308</v>
      </c>
      <c r="E24" s="61">
        <v>0</v>
      </c>
      <c r="F24" s="67">
        <v>28</v>
      </c>
      <c r="G24" s="68">
        <v>61</v>
      </c>
      <c r="H24" s="68">
        <v>3</v>
      </c>
      <c r="I24" s="110"/>
    </row>
    <row r="25" spans="1:9" ht="12.6" customHeight="1">
      <c r="A25" s="122">
        <v>19</v>
      </c>
      <c r="B25" s="60" t="s">
        <v>309</v>
      </c>
      <c r="C25" s="61">
        <f t="shared" si="0"/>
        <v>90</v>
      </c>
      <c r="D25" s="66" t="s">
        <v>299</v>
      </c>
      <c r="E25" s="61">
        <v>0</v>
      </c>
      <c r="F25" s="67">
        <v>26</v>
      </c>
      <c r="G25" s="68">
        <v>60</v>
      </c>
      <c r="H25" s="68">
        <v>4</v>
      </c>
      <c r="I25" s="110"/>
    </row>
    <row r="26" spans="1:9" ht="12.6" customHeight="1">
      <c r="A26" s="122">
        <v>20</v>
      </c>
      <c r="B26" s="60" t="s">
        <v>310</v>
      </c>
      <c r="C26" s="61">
        <f t="shared" si="0"/>
        <v>107</v>
      </c>
      <c r="D26" s="66" t="s">
        <v>308</v>
      </c>
      <c r="E26" s="61">
        <v>0</v>
      </c>
      <c r="F26" s="67">
        <v>26</v>
      </c>
      <c r="G26" s="68">
        <v>73</v>
      </c>
      <c r="H26" s="68">
        <v>8</v>
      </c>
      <c r="I26" s="110"/>
    </row>
    <row r="27" spans="1:9" ht="12.6" customHeight="1">
      <c r="A27" s="122">
        <v>21</v>
      </c>
      <c r="B27" s="60" t="s">
        <v>311</v>
      </c>
      <c r="C27" s="61">
        <f t="shared" si="0"/>
        <v>91</v>
      </c>
      <c r="D27" s="66" t="s">
        <v>312</v>
      </c>
      <c r="E27" s="61">
        <v>0</v>
      </c>
      <c r="F27" s="67">
        <v>24</v>
      </c>
      <c r="G27" s="68">
        <v>61</v>
      </c>
      <c r="H27" s="68">
        <v>6</v>
      </c>
      <c r="I27" s="110"/>
    </row>
    <row r="28" spans="1:9" ht="12.6" customHeight="1">
      <c r="A28" s="122">
        <v>22</v>
      </c>
      <c r="B28" s="60" t="s">
        <v>313</v>
      </c>
      <c r="C28" s="61">
        <f t="shared" si="0"/>
        <v>86</v>
      </c>
      <c r="D28" s="66" t="s">
        <v>297</v>
      </c>
      <c r="E28" s="61">
        <v>0</v>
      </c>
      <c r="F28" s="67">
        <v>22</v>
      </c>
      <c r="G28" s="68">
        <v>58</v>
      </c>
      <c r="H28" s="68">
        <v>6</v>
      </c>
      <c r="I28" s="110"/>
    </row>
    <row r="29" spans="1:9" ht="12.6" customHeight="1">
      <c r="A29" s="122">
        <v>23</v>
      </c>
      <c r="B29" s="60" t="s">
        <v>314</v>
      </c>
      <c r="C29" s="61">
        <f t="shared" si="0"/>
        <v>194</v>
      </c>
      <c r="D29" s="66" t="s">
        <v>295</v>
      </c>
      <c r="E29" s="61">
        <v>0</v>
      </c>
      <c r="F29" s="67">
        <v>62</v>
      </c>
      <c r="G29" s="68">
        <v>117</v>
      </c>
      <c r="H29" s="68">
        <v>15</v>
      </c>
      <c r="I29" s="110"/>
    </row>
    <row r="30" spans="1:9" ht="12.6" customHeight="1">
      <c r="A30" s="122">
        <v>24</v>
      </c>
      <c r="B30" s="60" t="s">
        <v>315</v>
      </c>
      <c r="C30" s="61">
        <f t="shared" si="0"/>
        <v>178</v>
      </c>
      <c r="D30" s="66" t="s">
        <v>295</v>
      </c>
      <c r="E30" s="61">
        <v>0</v>
      </c>
      <c r="F30" s="67">
        <v>63</v>
      </c>
      <c r="G30" s="68">
        <v>97</v>
      </c>
      <c r="H30" s="68">
        <v>18</v>
      </c>
      <c r="I30" s="110"/>
    </row>
    <row r="31" spans="1:9" ht="12.6" customHeight="1">
      <c r="A31" s="122">
        <v>25</v>
      </c>
      <c r="B31" s="60" t="s">
        <v>316</v>
      </c>
      <c r="C31" s="61">
        <f t="shared" si="0"/>
        <v>1009</v>
      </c>
      <c r="D31" s="66" t="s">
        <v>317</v>
      </c>
      <c r="E31" s="61">
        <v>21</v>
      </c>
      <c r="F31" s="67">
        <v>763</v>
      </c>
      <c r="G31" s="68">
        <v>145</v>
      </c>
      <c r="H31" s="68">
        <v>80</v>
      </c>
      <c r="I31" s="110"/>
    </row>
    <row r="32" spans="1:9" ht="12.6" customHeight="1">
      <c r="A32" s="122">
        <v>26</v>
      </c>
      <c r="B32" s="60" t="s">
        <v>318</v>
      </c>
      <c r="C32" s="61">
        <f t="shared" si="0"/>
        <v>1198</v>
      </c>
      <c r="D32" s="66" t="s">
        <v>319</v>
      </c>
      <c r="E32" s="61">
        <v>25</v>
      </c>
      <c r="F32" s="67">
        <v>957</v>
      </c>
      <c r="G32" s="68">
        <v>148</v>
      </c>
      <c r="H32" s="68">
        <v>68</v>
      </c>
      <c r="I32" s="110"/>
    </row>
    <row r="33" spans="1:9" ht="12.6" customHeight="1">
      <c r="A33" s="122">
        <v>27</v>
      </c>
      <c r="B33" s="60" t="s">
        <v>552</v>
      </c>
      <c r="C33" s="61">
        <f t="shared" si="0"/>
        <v>1277</v>
      </c>
      <c r="D33" s="66" t="s">
        <v>3270</v>
      </c>
      <c r="E33" s="61">
        <v>13</v>
      </c>
      <c r="F33" s="67">
        <v>981</v>
      </c>
      <c r="G33" s="68">
        <v>63</v>
      </c>
      <c r="H33" s="68">
        <v>220</v>
      </c>
      <c r="I33" s="110"/>
    </row>
    <row r="34" spans="1:9" ht="12.6" customHeight="1">
      <c r="A34" s="122">
        <v>28</v>
      </c>
      <c r="B34" s="60" t="s">
        <v>914</v>
      </c>
      <c r="C34" s="61">
        <f t="shared" si="0"/>
        <v>37</v>
      </c>
      <c r="D34" s="66" t="s">
        <v>908</v>
      </c>
      <c r="E34" s="61">
        <v>3</v>
      </c>
      <c r="F34" s="67">
        <v>8</v>
      </c>
      <c r="G34" s="68">
        <v>12</v>
      </c>
      <c r="H34" s="68">
        <v>14</v>
      </c>
      <c r="I34" s="110"/>
    </row>
    <row r="35" spans="1:9">
      <c r="A35" s="54"/>
      <c r="B35" s="8"/>
      <c r="C35" s="8"/>
      <c r="D35" s="8"/>
      <c r="E35" s="55"/>
      <c r="F35" s="56"/>
    </row>
    <row r="36" spans="1:9">
      <c r="A36" s="54"/>
      <c r="B36" s="8"/>
      <c r="C36" s="8"/>
      <c r="D36" s="8"/>
      <c r="E36" s="55"/>
      <c r="F36" s="56"/>
    </row>
    <row r="37" spans="1:9">
      <c r="A37" s="54"/>
      <c r="B37" s="8"/>
      <c r="C37" s="8"/>
      <c r="D37" s="8"/>
      <c r="E37" s="55"/>
      <c r="F37" s="56"/>
    </row>
    <row r="38" spans="1:9">
      <c r="A38" s="54"/>
      <c r="B38" s="8"/>
      <c r="C38" s="8"/>
      <c r="D38" s="8"/>
      <c r="E38" s="55"/>
      <c r="F38" s="56"/>
    </row>
    <row r="39" spans="1:9">
      <c r="A39" s="54"/>
      <c r="B39" s="8"/>
      <c r="C39" s="8"/>
      <c r="D39" s="8"/>
      <c r="E39" s="55"/>
      <c r="F39" s="56"/>
    </row>
    <row r="40" spans="1:9">
      <c r="A40" s="54"/>
      <c r="B40" s="8"/>
      <c r="C40" s="8"/>
      <c r="D40" s="8"/>
      <c r="E40" s="55"/>
      <c r="F40" s="56"/>
    </row>
    <row r="41" spans="1:9">
      <c r="A41" s="54"/>
      <c r="B41" s="8"/>
      <c r="C41" s="8"/>
      <c r="D41" s="8"/>
      <c r="E41" s="55"/>
      <c r="F41" s="56"/>
    </row>
    <row r="42" spans="1:9">
      <c r="A42" s="54"/>
      <c r="B42" s="8"/>
      <c r="C42" s="8"/>
      <c r="D42" s="8"/>
      <c r="E42" s="55"/>
      <c r="F42" s="56"/>
    </row>
    <row r="43" spans="1:9">
      <c r="A43" s="54"/>
      <c r="B43" s="8"/>
      <c r="C43" s="8"/>
      <c r="D43" s="8"/>
      <c r="E43" s="55"/>
      <c r="F43" s="56"/>
    </row>
    <row r="44" spans="1:9">
      <c r="A44" s="54"/>
      <c r="B44" s="8"/>
      <c r="C44" s="8"/>
      <c r="D44" s="8"/>
      <c r="E44" s="55"/>
      <c r="F44" s="56"/>
    </row>
    <row r="45" spans="1:9">
      <c r="A45" s="54"/>
      <c r="B45" s="8"/>
      <c r="C45" s="8"/>
      <c r="D45" s="8"/>
      <c r="E45" s="55"/>
      <c r="F45" s="56"/>
    </row>
    <row r="46" spans="1:9">
      <c r="A46" s="54"/>
      <c r="B46" s="8"/>
      <c r="C46" s="8"/>
      <c r="D46" s="8"/>
      <c r="E46" s="55"/>
      <c r="F46" s="56"/>
    </row>
    <row r="47" spans="1:9">
      <c r="A47" s="54"/>
      <c r="B47" s="8"/>
      <c r="C47" s="8"/>
      <c r="D47" s="8"/>
      <c r="E47" s="55"/>
      <c r="F47" s="56"/>
    </row>
    <row r="48" spans="1:9">
      <c r="A48" s="54"/>
      <c r="B48" s="8"/>
      <c r="C48" s="8"/>
      <c r="D48" s="8"/>
      <c r="E48" s="55"/>
      <c r="F48" s="56"/>
    </row>
    <row r="49" spans="1:6">
      <c r="A49" s="54"/>
      <c r="B49" s="8"/>
      <c r="C49" s="8"/>
      <c r="D49" s="8"/>
      <c r="E49" s="55"/>
      <c r="F49" s="56"/>
    </row>
    <row r="50" spans="1:6">
      <c r="A50" s="54"/>
      <c r="B50" s="8"/>
      <c r="C50" s="8"/>
      <c r="D50" s="8"/>
      <c r="E50" s="55"/>
      <c r="F50" s="56"/>
    </row>
    <row r="51" spans="1:6">
      <c r="A51" s="54"/>
      <c r="B51" s="8"/>
      <c r="C51" s="8"/>
      <c r="D51" s="8"/>
      <c r="E51" s="55"/>
      <c r="F51" s="56"/>
    </row>
    <row r="52" spans="1:6">
      <c r="A52" s="54"/>
      <c r="B52" s="8"/>
      <c r="C52" s="8"/>
      <c r="D52" s="8"/>
      <c r="E52" s="55"/>
      <c r="F52" s="56"/>
    </row>
    <row r="53" spans="1:6">
      <c r="A53" s="54"/>
      <c r="B53" s="8"/>
      <c r="C53" s="8"/>
      <c r="D53" s="8"/>
      <c r="E53" s="55"/>
      <c r="F53" s="56"/>
    </row>
    <row r="54" spans="1:6">
      <c r="A54" s="54"/>
      <c r="B54" s="8"/>
      <c r="C54" s="8"/>
      <c r="D54" s="8"/>
      <c r="E54" s="55"/>
      <c r="F54" s="56"/>
    </row>
    <row r="55" spans="1:6">
      <c r="A55" s="54"/>
      <c r="B55" s="8"/>
      <c r="C55" s="8"/>
      <c r="D55" s="8"/>
      <c r="E55" s="55"/>
      <c r="F55" s="56"/>
    </row>
    <row r="56" spans="1:6">
      <c r="A56" s="54"/>
      <c r="B56" s="8"/>
      <c r="C56" s="8"/>
      <c r="D56" s="8"/>
      <c r="E56" s="55"/>
      <c r="F56" s="56"/>
    </row>
    <row r="57" spans="1:6">
      <c r="A57" s="54"/>
      <c r="B57" s="8"/>
      <c r="C57" s="8"/>
      <c r="D57" s="8"/>
      <c r="E57" s="55"/>
      <c r="F57" s="56"/>
    </row>
    <row r="58" spans="1:6">
      <c r="A58" s="54"/>
      <c r="B58" s="8"/>
      <c r="C58" s="8"/>
      <c r="D58" s="8"/>
      <c r="E58" s="55"/>
      <c r="F58" s="56"/>
    </row>
    <row r="59" spans="1:6">
      <c r="A59" s="54"/>
      <c r="B59" s="8"/>
      <c r="C59" s="8"/>
      <c r="D59" s="8"/>
      <c r="E59" s="55"/>
      <c r="F59" s="56"/>
    </row>
    <row r="60" spans="1:6">
      <c r="A60" s="54"/>
      <c r="B60" s="8"/>
      <c r="C60" s="8"/>
      <c r="D60" s="8"/>
      <c r="E60" s="55"/>
      <c r="F60" s="56"/>
    </row>
    <row r="61" spans="1:6">
      <c r="A61" s="54"/>
      <c r="B61" s="8"/>
      <c r="C61" s="8"/>
      <c r="D61" s="8"/>
      <c r="E61" s="55"/>
      <c r="F61" s="56"/>
    </row>
    <row r="62" spans="1:6">
      <c r="A62" s="54"/>
      <c r="B62" s="8"/>
      <c r="C62" s="8"/>
      <c r="D62" s="8"/>
      <c r="E62" s="55"/>
      <c r="F62" s="56"/>
    </row>
    <row r="63" spans="1:6">
      <c r="A63" s="54"/>
      <c r="B63" s="8"/>
      <c r="C63" s="8"/>
      <c r="D63" s="8"/>
      <c r="E63" s="55"/>
      <c r="F63" s="56"/>
    </row>
    <row r="64" spans="1:6">
      <c r="A64" s="54"/>
      <c r="B64" s="8"/>
      <c r="C64" s="8"/>
      <c r="D64" s="8"/>
      <c r="E64" s="55"/>
      <c r="F64" s="56"/>
    </row>
    <row r="65" spans="1:6">
      <c r="A65" s="54"/>
      <c r="B65" s="8"/>
      <c r="C65" s="8"/>
      <c r="D65" s="8"/>
      <c r="E65" s="55"/>
      <c r="F65" s="56"/>
    </row>
    <row r="66" spans="1:6">
      <c r="A66" s="54"/>
      <c r="B66" s="8"/>
      <c r="C66" s="8"/>
      <c r="D66" s="8"/>
      <c r="E66" s="55"/>
      <c r="F66" s="56"/>
    </row>
    <row r="67" spans="1:6">
      <c r="A67" s="54"/>
      <c r="B67" s="8"/>
      <c r="C67" s="8"/>
      <c r="D67" s="8"/>
      <c r="E67" s="55"/>
      <c r="F67" s="56"/>
    </row>
    <row r="68" spans="1:6">
      <c r="A68" s="54"/>
      <c r="B68" s="8"/>
      <c r="C68" s="8"/>
      <c r="D68" s="8"/>
      <c r="E68" s="55"/>
      <c r="F68" s="56"/>
    </row>
    <row r="69" spans="1:6">
      <c r="A69" s="54"/>
      <c r="B69" s="8"/>
      <c r="C69" s="8"/>
      <c r="D69" s="8"/>
      <c r="E69" s="55"/>
      <c r="F69" s="56"/>
    </row>
    <row r="70" spans="1:6">
      <c r="A70" s="54"/>
      <c r="B70" s="8"/>
      <c r="C70" s="8"/>
      <c r="D70" s="8"/>
      <c r="E70" s="55"/>
      <c r="F70" s="56"/>
    </row>
    <row r="71" spans="1:6">
      <c r="A71" s="54"/>
      <c r="B71" s="8"/>
      <c r="C71" s="8"/>
      <c r="D71" s="8"/>
      <c r="E71" s="55"/>
      <c r="F71" s="56"/>
    </row>
    <row r="72" spans="1:6">
      <c r="A72" s="54"/>
      <c r="B72" s="8"/>
      <c r="C72" s="8"/>
      <c r="D72" s="8"/>
      <c r="E72" s="55"/>
      <c r="F72" s="56"/>
    </row>
    <row r="73" spans="1:6">
      <c r="A73" s="54"/>
      <c r="B73" s="8"/>
      <c r="C73" s="8"/>
      <c r="D73" s="8"/>
      <c r="E73" s="55"/>
      <c r="F73" s="56"/>
    </row>
    <row r="74" spans="1:6">
      <c r="A74" s="54"/>
      <c r="B74" s="8"/>
      <c r="C74" s="8"/>
      <c r="D74" s="8"/>
      <c r="E74" s="55"/>
      <c r="F74" s="56"/>
    </row>
    <row r="75" spans="1:6">
      <c r="A75" s="54"/>
      <c r="B75" s="8"/>
      <c r="C75" s="8"/>
      <c r="D75" s="8"/>
      <c r="E75" s="55"/>
      <c r="F75" s="56"/>
    </row>
    <row r="76" spans="1:6">
      <c r="A76" s="54"/>
      <c r="B76" s="8"/>
      <c r="C76" s="8"/>
      <c r="D76" s="8"/>
      <c r="E76" s="55"/>
      <c r="F76" s="56"/>
    </row>
    <row r="77" spans="1:6">
      <c r="A77" s="54"/>
      <c r="B77" s="8"/>
      <c r="C77" s="8"/>
      <c r="D77" s="8"/>
      <c r="E77" s="55"/>
      <c r="F77" s="56"/>
    </row>
    <row r="78" spans="1:6">
      <c r="A78" s="54"/>
      <c r="B78" s="8"/>
      <c r="C78" s="8"/>
      <c r="D78" s="8"/>
      <c r="E78" s="55"/>
      <c r="F78" s="56"/>
    </row>
    <row r="79" spans="1:6">
      <c r="A79" s="54"/>
      <c r="B79" s="8"/>
      <c r="C79" s="8"/>
      <c r="D79" s="8"/>
      <c r="E79" s="55"/>
      <c r="F79" s="56"/>
    </row>
    <row r="80" spans="1:6">
      <c r="A80" s="54"/>
      <c r="B80" s="8"/>
      <c r="C80" s="8"/>
      <c r="D80" s="8"/>
      <c r="E80" s="55"/>
      <c r="F80" s="56"/>
    </row>
    <row r="81" spans="1:6">
      <c r="A81" s="54"/>
      <c r="B81" s="8"/>
      <c r="C81" s="8"/>
      <c r="D81" s="8"/>
      <c r="E81" s="55"/>
      <c r="F81" s="56"/>
    </row>
    <row r="82" spans="1:6">
      <c r="A82" s="54"/>
      <c r="B82" s="8"/>
      <c r="C82" s="8"/>
      <c r="D82" s="8"/>
      <c r="E82" s="55"/>
      <c r="F82" s="56"/>
    </row>
    <row r="83" spans="1:6">
      <c r="A83" s="54"/>
      <c r="B83" s="8"/>
      <c r="C83" s="8"/>
      <c r="D83" s="8"/>
      <c r="E83" s="55"/>
      <c r="F83" s="56"/>
    </row>
    <row r="84" spans="1:6">
      <c r="A84" s="54"/>
      <c r="B84" s="8"/>
      <c r="C84" s="8"/>
      <c r="D84" s="8"/>
      <c r="E84" s="55"/>
      <c r="F84" s="56"/>
    </row>
    <row r="85" spans="1:6">
      <c r="A85" s="54"/>
      <c r="B85" s="8"/>
      <c r="C85" s="8"/>
      <c r="D85" s="8"/>
      <c r="E85" s="55"/>
      <c r="F85" s="56"/>
    </row>
    <row r="86" spans="1:6">
      <c r="A86" s="54"/>
      <c r="B86" s="8"/>
      <c r="C86" s="8"/>
      <c r="D86" s="8"/>
      <c r="E86" s="55"/>
      <c r="F86" s="56"/>
    </row>
    <row r="87" spans="1:6">
      <c r="A87" s="54"/>
      <c r="B87" s="8"/>
      <c r="C87" s="8"/>
      <c r="D87" s="8"/>
      <c r="E87" s="55"/>
      <c r="F87" s="56"/>
    </row>
    <row r="88" spans="1:6">
      <c r="A88" s="54"/>
      <c r="B88" s="8"/>
      <c r="C88" s="8"/>
      <c r="D88" s="8"/>
      <c r="E88" s="55"/>
      <c r="F88" s="56"/>
    </row>
    <row r="89" spans="1:6">
      <c r="A89" s="54"/>
      <c r="B89" s="8"/>
      <c r="C89" s="8"/>
      <c r="D89" s="8"/>
      <c r="E89" s="55"/>
      <c r="F89" s="56"/>
    </row>
    <row r="90" spans="1:6">
      <c r="A90" s="54"/>
      <c r="B90" s="8"/>
      <c r="C90" s="8"/>
      <c r="D90" s="8"/>
      <c r="E90" s="55"/>
      <c r="F90" s="56"/>
    </row>
    <row r="91" spans="1:6">
      <c r="A91" s="54"/>
      <c r="B91" s="8"/>
      <c r="C91" s="8"/>
      <c r="D91" s="8"/>
      <c r="E91" s="55"/>
      <c r="F91" s="56"/>
    </row>
    <row r="92" spans="1:6">
      <c r="A92" s="54"/>
      <c r="B92" s="8"/>
      <c r="C92" s="8"/>
      <c r="D92" s="8"/>
      <c r="E92" s="55"/>
      <c r="F92" s="56"/>
    </row>
    <row r="93" spans="1:6">
      <c r="A93" s="54"/>
      <c r="B93" s="8"/>
      <c r="C93" s="8"/>
      <c r="D93" s="8"/>
      <c r="E93" s="55"/>
      <c r="F93" s="56"/>
    </row>
    <row r="94" spans="1:6">
      <c r="A94" s="54"/>
      <c r="B94" s="8"/>
      <c r="C94" s="8"/>
      <c r="D94" s="8"/>
      <c r="E94" s="55"/>
      <c r="F94" s="56"/>
    </row>
    <row r="95" spans="1:6">
      <c r="A95" s="54"/>
      <c r="B95" s="8"/>
      <c r="C95" s="8"/>
      <c r="D95" s="8"/>
      <c r="E95" s="55"/>
      <c r="F95" s="56"/>
    </row>
    <row r="96" spans="1:6">
      <c r="A96" s="54"/>
      <c r="B96" s="8"/>
      <c r="C96" s="8"/>
      <c r="D96" s="8"/>
      <c r="E96" s="55"/>
      <c r="F96" s="56"/>
    </row>
    <row r="97" spans="1:6">
      <c r="A97" s="54"/>
      <c r="B97" s="8"/>
      <c r="C97" s="8"/>
      <c r="D97" s="8"/>
      <c r="E97" s="55"/>
      <c r="F97" s="56"/>
    </row>
    <row r="98" spans="1:6">
      <c r="A98" s="54"/>
      <c r="B98" s="8"/>
      <c r="C98" s="8"/>
      <c r="D98" s="8"/>
      <c r="E98" s="55"/>
      <c r="F98" s="56"/>
    </row>
    <row r="99" spans="1:6">
      <c r="A99" s="54"/>
      <c r="B99" s="8"/>
      <c r="C99" s="8"/>
      <c r="D99" s="8"/>
      <c r="E99" s="55"/>
      <c r="F99" s="56"/>
    </row>
    <row r="100" spans="1:6">
      <c r="A100" s="54"/>
      <c r="B100" s="8"/>
      <c r="C100" s="8"/>
      <c r="D100" s="8"/>
      <c r="E100" s="55"/>
      <c r="F100" s="56"/>
    </row>
    <row r="101" spans="1:6">
      <c r="A101" s="54"/>
      <c r="B101" s="8"/>
      <c r="C101" s="8"/>
      <c r="D101" s="8"/>
      <c r="E101" s="55"/>
      <c r="F101" s="56"/>
    </row>
    <row r="102" spans="1:6">
      <c r="A102" s="54"/>
      <c r="B102" s="8"/>
      <c r="C102" s="8"/>
      <c r="D102" s="8"/>
      <c r="E102" s="55"/>
      <c r="F102" s="56"/>
    </row>
    <row r="103" spans="1:6">
      <c r="A103" s="54"/>
      <c r="B103" s="8"/>
      <c r="C103" s="8"/>
      <c r="D103" s="8"/>
      <c r="E103" s="55"/>
      <c r="F103" s="56"/>
    </row>
    <row r="104" spans="1:6">
      <c r="A104" s="54"/>
      <c r="B104" s="8"/>
      <c r="C104" s="8"/>
      <c r="D104" s="8"/>
      <c r="E104" s="55"/>
      <c r="F104" s="56"/>
    </row>
    <row r="105" spans="1:6">
      <c r="A105" s="54"/>
      <c r="B105" s="9"/>
      <c r="C105" s="9"/>
      <c r="D105" s="9"/>
      <c r="E105" s="58"/>
      <c r="F105" s="59"/>
    </row>
    <row r="106" spans="1:6">
      <c r="A106" s="54"/>
      <c r="B106" s="9"/>
      <c r="C106" s="9"/>
      <c r="D106" s="9"/>
      <c r="E106" s="41"/>
      <c r="F106" s="46"/>
    </row>
    <row r="107" spans="1:6">
      <c r="A107" s="54"/>
      <c r="B107" s="9"/>
      <c r="C107" s="9"/>
      <c r="D107" s="9"/>
      <c r="E107" s="58"/>
      <c r="F107" s="46"/>
    </row>
    <row r="108" spans="1:6">
      <c r="A108" s="54"/>
      <c r="B108" s="9"/>
      <c r="C108" s="9"/>
      <c r="D108" s="9"/>
      <c r="E108" s="58"/>
      <c r="F108" s="46"/>
    </row>
    <row r="109" spans="1:6">
      <c r="A109" s="54"/>
      <c r="B109" s="9"/>
      <c r="C109" s="9"/>
      <c r="D109" s="9"/>
      <c r="E109" s="41"/>
      <c r="F109" s="46"/>
    </row>
    <row r="110" spans="1:6">
      <c r="A110" s="75"/>
      <c r="B110" s="8"/>
      <c r="C110" s="8"/>
      <c r="D110" s="8"/>
      <c r="E110" s="41"/>
      <c r="F110" s="46"/>
    </row>
    <row r="111" spans="1:6">
      <c r="A111" s="75"/>
      <c r="B111" s="8"/>
      <c r="C111" s="8"/>
      <c r="D111" s="8"/>
      <c r="E111" s="41"/>
      <c r="F111" s="46"/>
    </row>
    <row r="112" spans="1:6">
      <c r="A112" s="75"/>
      <c r="B112" s="8"/>
      <c r="C112" s="8"/>
      <c r="D112" s="8"/>
      <c r="E112" s="8"/>
      <c r="F112" s="80"/>
    </row>
    <row r="113" spans="1:6">
      <c r="A113" s="81"/>
      <c r="B113" s="82"/>
      <c r="C113" s="82"/>
      <c r="D113" s="82"/>
      <c r="E113" s="82"/>
      <c r="F113" s="84"/>
    </row>
    <row r="114" spans="1:6">
      <c r="A114" s="81"/>
      <c r="B114" s="82"/>
      <c r="C114" s="82"/>
      <c r="D114" s="82"/>
      <c r="E114" s="82"/>
      <c r="F114" s="84"/>
    </row>
    <row r="115" spans="1:6">
      <c r="A115" s="81"/>
      <c r="B115" s="82"/>
      <c r="C115" s="82"/>
      <c r="D115" s="82"/>
      <c r="E115" s="82"/>
      <c r="F115" s="84"/>
    </row>
    <row r="116" spans="1:6">
      <c r="A116" s="81"/>
      <c r="B116" s="82"/>
      <c r="C116" s="82"/>
      <c r="D116" s="82"/>
      <c r="E116" s="82"/>
      <c r="F116" s="84"/>
    </row>
    <row r="117" spans="1:6">
      <c r="A117" s="81"/>
      <c r="B117" s="82"/>
      <c r="C117" s="82"/>
      <c r="D117" s="82"/>
      <c r="E117" s="82"/>
      <c r="F117" s="82"/>
    </row>
    <row r="118" spans="1:6">
      <c r="A118" s="82"/>
      <c r="B118" s="82"/>
      <c r="C118" s="82"/>
      <c r="D118" s="82"/>
      <c r="E118" s="85"/>
      <c r="F118" s="85"/>
    </row>
    <row r="119" spans="1:6">
      <c r="A119" s="82"/>
      <c r="B119" s="82"/>
      <c r="C119" s="82"/>
      <c r="D119" s="82"/>
      <c r="E119" s="82"/>
      <c r="F119" s="82"/>
    </row>
    <row r="120" spans="1:6">
      <c r="A120" s="82"/>
      <c r="B120" s="82"/>
      <c r="C120" s="82"/>
      <c r="D120" s="82"/>
      <c r="E120" s="82"/>
      <c r="F120" s="82"/>
    </row>
    <row r="121" spans="1:6">
      <c r="A121" s="82"/>
      <c r="B121" s="82"/>
      <c r="C121" s="82"/>
      <c r="D121" s="82"/>
      <c r="E121" s="82"/>
      <c r="F121" s="82"/>
    </row>
    <row r="122" spans="1:6">
      <c r="A122" s="82"/>
      <c r="B122" s="82"/>
      <c r="C122" s="82"/>
      <c r="D122" s="82"/>
      <c r="E122" s="82"/>
      <c r="F122" s="82"/>
    </row>
    <row r="123" spans="1:6">
      <c r="A123" s="82"/>
      <c r="B123" s="82"/>
      <c r="C123" s="82"/>
      <c r="D123" s="82"/>
      <c r="E123" s="82"/>
      <c r="F123" s="82"/>
    </row>
    <row r="124" spans="1:6">
      <c r="A124" s="82"/>
      <c r="B124" s="82"/>
      <c r="C124" s="82"/>
      <c r="D124" s="82"/>
      <c r="E124" s="82"/>
      <c r="F124" s="82"/>
    </row>
    <row r="125" spans="1:6">
      <c r="A125" s="82"/>
      <c r="B125" s="82"/>
      <c r="C125" s="82"/>
      <c r="D125" s="82"/>
      <c r="E125" s="82"/>
      <c r="F125" s="82"/>
    </row>
    <row r="126" spans="1:6">
      <c r="A126" s="82"/>
      <c r="B126" s="82"/>
      <c r="C126" s="82"/>
      <c r="D126" s="82"/>
      <c r="E126" s="82"/>
      <c r="F126" s="82"/>
    </row>
    <row r="127" spans="1:6">
      <c r="A127" s="82"/>
      <c r="B127" s="82"/>
      <c r="C127" s="82"/>
      <c r="D127" s="82"/>
      <c r="E127" s="82"/>
      <c r="F127" s="82"/>
    </row>
    <row r="128" spans="1:6">
      <c r="A128" s="82"/>
      <c r="B128" s="82"/>
      <c r="C128" s="82"/>
      <c r="D128" s="82"/>
      <c r="E128" s="82"/>
      <c r="F128" s="82"/>
    </row>
    <row r="129" spans="1:6">
      <c r="A129" s="82"/>
      <c r="B129" s="82"/>
      <c r="C129" s="82"/>
      <c r="D129" s="82"/>
      <c r="E129" s="82"/>
      <c r="F129" s="82"/>
    </row>
    <row r="130" spans="1:6">
      <c r="A130" s="82"/>
      <c r="B130" s="82"/>
      <c r="C130" s="82"/>
      <c r="D130" s="82"/>
      <c r="E130" s="82"/>
      <c r="F130" s="82"/>
    </row>
    <row r="131" spans="1:6">
      <c r="A131" s="82"/>
      <c r="B131" s="82"/>
      <c r="C131" s="82"/>
      <c r="D131" s="82"/>
      <c r="E131" s="82"/>
      <c r="F131" s="82"/>
    </row>
    <row r="132" spans="1:6">
      <c r="A132" s="82"/>
      <c r="B132" s="82"/>
      <c r="C132" s="82"/>
      <c r="D132" s="82"/>
      <c r="E132" s="82"/>
      <c r="F132" s="82"/>
    </row>
    <row r="133" spans="1:6">
      <c r="A133" s="82"/>
      <c r="B133" s="82"/>
      <c r="C133" s="82"/>
      <c r="D133" s="82"/>
      <c r="E133" s="82"/>
      <c r="F133" s="82"/>
    </row>
    <row r="134" spans="1:6">
      <c r="A134" s="82"/>
      <c r="B134" s="82"/>
      <c r="C134" s="82"/>
      <c r="D134" s="82"/>
      <c r="E134" s="82"/>
      <c r="F134" s="82"/>
    </row>
    <row r="135" spans="1:6">
      <c r="A135" s="82"/>
      <c r="B135" s="82"/>
      <c r="C135" s="82"/>
      <c r="D135" s="82"/>
      <c r="E135" s="82"/>
      <c r="F135" s="82"/>
    </row>
    <row r="136" spans="1:6">
      <c r="A136" s="82"/>
      <c r="B136" s="82"/>
      <c r="C136" s="82"/>
      <c r="D136" s="82"/>
      <c r="E136" s="82"/>
      <c r="F136" s="82"/>
    </row>
    <row r="137" spans="1:6">
      <c r="A137" s="82"/>
      <c r="B137" s="82"/>
      <c r="C137" s="82"/>
      <c r="D137" s="82"/>
      <c r="E137" s="82"/>
      <c r="F137" s="82"/>
    </row>
    <row r="138" spans="1:6">
      <c r="A138" s="82"/>
      <c r="B138" s="82"/>
      <c r="C138" s="82"/>
      <c r="D138" s="82"/>
      <c r="E138" s="82"/>
      <c r="F138" s="82"/>
    </row>
    <row r="139" spans="1:6">
      <c r="A139" s="82"/>
      <c r="B139" s="82"/>
      <c r="C139" s="82"/>
      <c r="D139" s="82"/>
      <c r="E139" s="82"/>
      <c r="F139" s="82"/>
    </row>
    <row r="140" spans="1:6">
      <c r="A140" s="82"/>
      <c r="B140" s="82"/>
      <c r="C140" s="82"/>
      <c r="D140" s="82"/>
      <c r="E140" s="82"/>
      <c r="F140" s="82"/>
    </row>
    <row r="141" spans="1:6">
      <c r="A141" s="82"/>
      <c r="B141" s="82"/>
      <c r="C141" s="82"/>
      <c r="D141" s="82"/>
      <c r="E141" s="82"/>
      <c r="F141" s="82"/>
    </row>
    <row r="142" spans="1:6">
      <c r="A142" s="82"/>
      <c r="B142" s="82"/>
      <c r="C142" s="82"/>
      <c r="D142" s="82"/>
      <c r="E142" s="82"/>
      <c r="F142" s="82"/>
    </row>
    <row r="143" spans="1:6">
      <c r="A143" s="82"/>
      <c r="B143" s="82"/>
      <c r="C143" s="82"/>
      <c r="D143" s="82"/>
      <c r="E143" s="82"/>
      <c r="F143" s="82"/>
    </row>
    <row r="144" spans="1:6">
      <c r="A144" s="82"/>
      <c r="B144" s="82"/>
      <c r="C144" s="82"/>
      <c r="D144" s="82"/>
      <c r="E144" s="82"/>
      <c r="F144" s="82"/>
    </row>
    <row r="145" spans="1:6">
      <c r="A145" s="82"/>
      <c r="B145" s="82"/>
      <c r="C145" s="82"/>
      <c r="D145" s="82"/>
      <c r="E145" s="82"/>
      <c r="F145" s="82"/>
    </row>
    <row r="146" spans="1:6">
      <c r="A146" s="82"/>
      <c r="B146" s="82"/>
      <c r="C146" s="82"/>
      <c r="D146" s="82"/>
      <c r="E146" s="82"/>
      <c r="F146" s="82"/>
    </row>
    <row r="147" spans="1:6">
      <c r="A147" s="82"/>
      <c r="B147" s="82"/>
      <c r="C147" s="82"/>
      <c r="D147" s="82"/>
      <c r="E147" s="82"/>
      <c r="F147" s="82"/>
    </row>
    <row r="148" spans="1:6">
      <c r="A148" s="82"/>
      <c r="B148" s="82"/>
      <c r="C148" s="82"/>
      <c r="D148" s="82"/>
      <c r="E148" s="82"/>
      <c r="F148" s="82"/>
    </row>
    <row r="149" spans="1:6">
      <c r="A149" s="82"/>
      <c r="B149" s="82"/>
      <c r="C149" s="82"/>
      <c r="D149" s="82"/>
      <c r="E149" s="82"/>
      <c r="F149" s="82"/>
    </row>
    <row r="150" spans="1:6">
      <c r="A150" s="82"/>
      <c r="B150" s="82"/>
      <c r="C150" s="82"/>
      <c r="D150" s="82"/>
      <c r="E150" s="82"/>
      <c r="F150" s="82"/>
    </row>
    <row r="151" spans="1:6">
      <c r="A151" s="82"/>
      <c r="B151" s="82"/>
      <c r="C151" s="82"/>
      <c r="D151" s="82"/>
      <c r="E151" s="82"/>
      <c r="F151" s="82"/>
    </row>
    <row r="152" spans="1:6">
      <c r="A152" s="82"/>
      <c r="B152" s="82"/>
      <c r="C152" s="82"/>
      <c r="D152" s="82"/>
      <c r="E152" s="82"/>
      <c r="F152" s="82"/>
    </row>
    <row r="153" spans="1:6">
      <c r="A153" s="82"/>
      <c r="B153" s="82"/>
      <c r="C153" s="82"/>
      <c r="D153" s="82"/>
      <c r="E153" s="82"/>
      <c r="F153" s="82"/>
    </row>
    <row r="154" spans="1:6">
      <c r="A154" s="82"/>
      <c r="B154" s="82"/>
      <c r="C154" s="82"/>
      <c r="D154" s="82"/>
      <c r="E154" s="82"/>
      <c r="F154" s="82"/>
    </row>
    <row r="155" spans="1:6">
      <c r="A155" s="82"/>
      <c r="B155" s="82"/>
      <c r="C155" s="82"/>
      <c r="D155" s="82"/>
      <c r="E155" s="82"/>
      <c r="F155" s="82"/>
    </row>
    <row r="156" spans="1:6">
      <c r="A156" s="82"/>
      <c r="B156" s="82"/>
      <c r="C156" s="82"/>
      <c r="D156" s="82"/>
      <c r="E156" s="82"/>
      <c r="F156" s="82"/>
    </row>
    <row r="157" spans="1:6">
      <c r="A157" s="82"/>
      <c r="B157" s="82"/>
      <c r="C157" s="82"/>
      <c r="D157" s="82"/>
      <c r="E157" s="82"/>
      <c r="F157" s="82"/>
    </row>
    <row r="158" spans="1:6">
      <c r="A158" s="82"/>
      <c r="B158" s="82"/>
      <c r="C158" s="82"/>
      <c r="D158" s="82"/>
      <c r="E158" s="82"/>
      <c r="F158" s="82"/>
    </row>
    <row r="159" spans="1:6">
      <c r="A159" s="82"/>
      <c r="B159" s="82"/>
      <c r="C159" s="82"/>
      <c r="D159" s="82"/>
      <c r="E159" s="82"/>
      <c r="F159" s="82"/>
    </row>
    <row r="160" spans="1:6">
      <c r="A160" s="82"/>
      <c r="B160" s="82"/>
      <c r="C160" s="82"/>
      <c r="D160" s="82"/>
      <c r="E160" s="82"/>
      <c r="F160" s="82"/>
    </row>
    <row r="161" spans="1:6">
      <c r="A161" s="82"/>
      <c r="B161" s="82"/>
      <c r="C161" s="82"/>
      <c r="D161" s="82"/>
      <c r="E161" s="82"/>
      <c r="F161" s="82"/>
    </row>
    <row r="162" spans="1:6">
      <c r="A162" s="82"/>
      <c r="B162" s="82"/>
      <c r="C162" s="82"/>
      <c r="D162" s="82"/>
      <c r="E162" s="82"/>
      <c r="F162" s="82"/>
    </row>
    <row r="163" spans="1:6">
      <c r="A163" s="82"/>
      <c r="B163" s="82"/>
      <c r="C163" s="82"/>
      <c r="D163" s="82"/>
      <c r="E163" s="82"/>
      <c r="F163" s="82"/>
    </row>
    <row r="164" spans="1:6">
      <c r="A164" s="82"/>
      <c r="B164" s="82"/>
      <c r="C164" s="82"/>
      <c r="D164" s="82"/>
      <c r="E164" s="82"/>
      <c r="F164" s="82"/>
    </row>
    <row r="165" spans="1:6">
      <c r="A165" s="82"/>
      <c r="B165" s="82"/>
      <c r="C165" s="82"/>
      <c r="D165" s="82"/>
      <c r="E165" s="82"/>
      <c r="F165" s="82"/>
    </row>
    <row r="166" spans="1:6">
      <c r="A166" s="82"/>
      <c r="B166" s="82"/>
      <c r="C166" s="82"/>
      <c r="D166" s="82"/>
      <c r="E166" s="82"/>
      <c r="F166" s="82"/>
    </row>
    <row r="167" spans="1:6">
      <c r="A167" s="82"/>
      <c r="B167" s="82"/>
      <c r="C167" s="82"/>
      <c r="D167" s="82"/>
      <c r="E167" s="82"/>
      <c r="F167" s="82"/>
    </row>
    <row r="168" spans="1:6">
      <c r="A168" s="82"/>
      <c r="B168" s="82"/>
      <c r="C168" s="82"/>
      <c r="D168" s="82"/>
      <c r="E168" s="82"/>
      <c r="F168" s="82"/>
    </row>
    <row r="169" spans="1:6">
      <c r="A169" s="82"/>
      <c r="B169" s="82"/>
      <c r="C169" s="82"/>
      <c r="D169" s="82"/>
      <c r="E169" s="82"/>
      <c r="F169" s="82"/>
    </row>
    <row r="170" spans="1:6">
      <c r="A170" s="82"/>
      <c r="B170" s="82"/>
      <c r="C170" s="82"/>
      <c r="D170" s="82"/>
      <c r="E170" s="82"/>
      <c r="F170" s="82"/>
    </row>
    <row r="171" spans="1:6">
      <c r="A171" s="82"/>
      <c r="B171" s="82"/>
      <c r="C171" s="82"/>
      <c r="D171" s="82"/>
      <c r="E171" s="82"/>
      <c r="F171" s="82"/>
    </row>
    <row r="172" spans="1:6">
      <c r="A172" s="82"/>
      <c r="B172" s="82"/>
      <c r="C172" s="82"/>
      <c r="D172" s="82"/>
      <c r="E172" s="82"/>
      <c r="F172" s="82"/>
    </row>
    <row r="173" spans="1:6">
      <c r="A173" s="82"/>
      <c r="B173" s="82"/>
      <c r="C173" s="82"/>
      <c r="D173" s="82"/>
      <c r="E173" s="82"/>
      <c r="F173" s="82"/>
    </row>
    <row r="174" spans="1:6">
      <c r="A174" s="82"/>
      <c r="B174" s="82"/>
      <c r="C174" s="82"/>
      <c r="D174" s="82"/>
      <c r="E174" s="82"/>
      <c r="F174" s="82"/>
    </row>
    <row r="175" spans="1:6">
      <c r="A175" s="82"/>
      <c r="B175" s="82"/>
      <c r="C175" s="82"/>
      <c r="D175" s="82"/>
      <c r="E175" s="82"/>
      <c r="F175" s="82"/>
    </row>
    <row r="176" spans="1:6">
      <c r="A176" s="82"/>
      <c r="B176" s="82"/>
      <c r="C176" s="82"/>
      <c r="D176" s="82"/>
      <c r="E176" s="82"/>
      <c r="F176" s="82"/>
    </row>
    <row r="177" spans="1:6">
      <c r="A177" s="82"/>
      <c r="B177" s="82"/>
      <c r="C177" s="82"/>
      <c r="D177" s="82"/>
      <c r="E177" s="82"/>
      <c r="F177" s="82"/>
    </row>
    <row r="178" spans="1:6">
      <c r="A178" s="82"/>
      <c r="B178" s="82"/>
      <c r="C178" s="82"/>
      <c r="D178" s="82"/>
      <c r="E178" s="82"/>
      <c r="F178" s="82"/>
    </row>
    <row r="179" spans="1:6">
      <c r="A179" s="82"/>
      <c r="B179" s="82"/>
      <c r="C179" s="82"/>
      <c r="D179" s="82"/>
      <c r="E179" s="82"/>
      <c r="F179" s="82"/>
    </row>
    <row r="180" spans="1:6">
      <c r="A180" s="82"/>
      <c r="B180" s="82"/>
      <c r="C180" s="82"/>
      <c r="D180" s="82"/>
      <c r="E180" s="82"/>
      <c r="F180" s="82"/>
    </row>
    <row r="181" spans="1:6">
      <c r="A181" s="82"/>
      <c r="B181" s="82"/>
      <c r="C181" s="82"/>
      <c r="D181" s="82"/>
      <c r="E181" s="82"/>
      <c r="F181" s="82"/>
    </row>
    <row r="182" spans="1:6">
      <c r="A182" s="82"/>
      <c r="B182" s="82"/>
      <c r="C182" s="82"/>
      <c r="D182" s="82"/>
      <c r="E182" s="82"/>
      <c r="F182" s="82"/>
    </row>
    <row r="183" spans="1:6">
      <c r="A183" s="82"/>
      <c r="B183" s="82"/>
      <c r="C183" s="82"/>
      <c r="D183" s="82"/>
      <c r="E183" s="82"/>
      <c r="F183" s="82"/>
    </row>
    <row r="184" spans="1:6">
      <c r="A184" s="82"/>
      <c r="B184" s="82"/>
      <c r="C184" s="82"/>
      <c r="D184" s="82"/>
      <c r="E184" s="82"/>
      <c r="F184" s="82"/>
    </row>
    <row r="185" spans="1:6">
      <c r="A185" s="82"/>
      <c r="B185" s="82"/>
      <c r="C185" s="82"/>
      <c r="D185" s="82"/>
      <c r="E185" s="82"/>
      <c r="F185" s="82"/>
    </row>
    <row r="186" spans="1:6">
      <c r="A186" s="82"/>
      <c r="B186" s="82"/>
      <c r="C186" s="82"/>
      <c r="D186" s="82"/>
      <c r="E186" s="82"/>
      <c r="F186" s="82"/>
    </row>
    <row r="187" spans="1:6">
      <c r="A187" s="82"/>
      <c r="B187" s="82"/>
      <c r="C187" s="82"/>
      <c r="D187" s="82"/>
      <c r="E187" s="82"/>
      <c r="F187" s="82"/>
    </row>
    <row r="188" spans="1:6">
      <c r="A188" s="82"/>
      <c r="B188" s="82"/>
      <c r="C188" s="82"/>
      <c r="D188" s="82"/>
      <c r="E188" s="82"/>
      <c r="F188" s="82"/>
    </row>
    <row r="189" spans="1:6">
      <c r="A189" s="82"/>
      <c r="B189" s="82"/>
      <c r="C189" s="82"/>
      <c r="D189" s="82"/>
      <c r="E189" s="82"/>
      <c r="F189" s="82"/>
    </row>
    <row r="190" spans="1:6">
      <c r="A190" s="82"/>
      <c r="B190" s="82"/>
      <c r="C190" s="82"/>
      <c r="D190" s="82"/>
      <c r="E190" s="82"/>
      <c r="F190" s="82"/>
    </row>
    <row r="191" spans="1:6">
      <c r="A191" s="82"/>
      <c r="B191" s="82"/>
      <c r="C191" s="82"/>
      <c r="D191" s="82"/>
      <c r="E191" s="82"/>
      <c r="F191" s="82"/>
    </row>
    <row r="192" spans="1:6">
      <c r="A192" s="82"/>
      <c r="B192" s="82"/>
      <c r="C192" s="82"/>
      <c r="D192" s="82"/>
      <c r="E192" s="82"/>
      <c r="F192" s="82"/>
    </row>
    <row r="193" spans="1:6">
      <c r="A193" s="82"/>
      <c r="B193" s="82"/>
      <c r="C193" s="82"/>
      <c r="D193" s="82"/>
      <c r="E193" s="82"/>
      <c r="F193" s="82"/>
    </row>
    <row r="194" spans="1:6">
      <c r="A194" s="82"/>
      <c r="B194" s="82"/>
      <c r="C194" s="82"/>
      <c r="D194" s="82"/>
      <c r="E194" s="82"/>
      <c r="F194" s="82"/>
    </row>
    <row r="195" spans="1:6">
      <c r="A195" s="82"/>
      <c r="B195" s="82"/>
      <c r="C195" s="82"/>
      <c r="D195" s="82"/>
      <c r="E195" s="82"/>
      <c r="F195" s="82"/>
    </row>
    <row r="196" spans="1:6">
      <c r="A196" s="82"/>
      <c r="B196" s="82"/>
      <c r="C196" s="82"/>
      <c r="D196" s="82"/>
      <c r="E196" s="82"/>
      <c r="F196" s="82"/>
    </row>
    <row r="197" spans="1:6">
      <c r="A197" s="82"/>
      <c r="B197" s="82"/>
      <c r="C197" s="82"/>
      <c r="D197" s="82"/>
      <c r="E197" s="82"/>
      <c r="F197" s="82"/>
    </row>
    <row r="198" spans="1:6">
      <c r="A198" s="82"/>
      <c r="B198" s="82"/>
      <c r="C198" s="82"/>
      <c r="D198" s="82"/>
      <c r="E198" s="82"/>
      <c r="F198" s="82"/>
    </row>
    <row r="199" spans="1:6">
      <c r="A199" s="82"/>
      <c r="B199" s="82"/>
      <c r="C199" s="82"/>
      <c r="D199" s="82"/>
      <c r="E199" s="82"/>
      <c r="F199" s="82"/>
    </row>
    <row r="200" spans="1:6">
      <c r="A200" s="82"/>
      <c r="B200" s="82"/>
      <c r="C200" s="82"/>
      <c r="D200" s="82"/>
      <c r="E200" s="82"/>
      <c r="F200" s="82"/>
    </row>
    <row r="201" spans="1:6">
      <c r="A201" s="82"/>
      <c r="B201" s="82"/>
      <c r="C201" s="82"/>
      <c r="D201" s="82"/>
      <c r="E201" s="82"/>
      <c r="F201" s="82"/>
    </row>
    <row r="202" spans="1:6">
      <c r="A202" s="82"/>
      <c r="B202" s="82"/>
      <c r="C202" s="82"/>
      <c r="D202" s="82"/>
      <c r="E202" s="82"/>
      <c r="F202" s="82"/>
    </row>
    <row r="203" spans="1:6">
      <c r="A203" s="82"/>
      <c r="B203" s="82"/>
      <c r="C203" s="82"/>
      <c r="D203" s="82"/>
      <c r="E203" s="82"/>
      <c r="F203" s="82"/>
    </row>
    <row r="204" spans="1:6">
      <c r="A204" s="82"/>
      <c r="B204" s="82"/>
      <c r="C204" s="82"/>
      <c r="D204" s="82"/>
      <c r="E204" s="82"/>
      <c r="F204" s="82"/>
    </row>
    <row r="205" spans="1:6">
      <c r="A205" s="82"/>
      <c r="B205" s="82"/>
      <c r="C205" s="82"/>
      <c r="D205" s="82"/>
      <c r="E205" s="82"/>
      <c r="F205" s="82"/>
    </row>
    <row r="206" spans="1:6">
      <c r="A206" s="82"/>
      <c r="B206" s="82"/>
      <c r="C206" s="82"/>
      <c r="D206" s="82"/>
      <c r="E206" s="82"/>
      <c r="F206" s="82"/>
    </row>
    <row r="207" spans="1:6">
      <c r="A207" s="82"/>
      <c r="B207" s="82"/>
      <c r="C207" s="82"/>
      <c r="D207" s="82"/>
      <c r="E207" s="82"/>
      <c r="F207" s="82"/>
    </row>
    <row r="208" spans="1:6">
      <c r="A208" s="82"/>
      <c r="B208" s="82"/>
      <c r="C208" s="82"/>
      <c r="D208" s="82"/>
      <c r="E208" s="82"/>
      <c r="F208" s="82"/>
    </row>
    <row r="209" spans="1:6">
      <c r="A209" s="82"/>
      <c r="B209" s="82"/>
      <c r="C209" s="82"/>
      <c r="D209" s="82"/>
      <c r="E209" s="82"/>
      <c r="F209" s="82"/>
    </row>
    <row r="210" spans="1:6">
      <c r="A210" s="82"/>
      <c r="B210" s="82"/>
      <c r="C210" s="82"/>
      <c r="D210" s="82"/>
      <c r="E210" s="82"/>
      <c r="F210" s="82"/>
    </row>
    <row r="211" spans="1:6">
      <c r="A211" s="82"/>
      <c r="B211" s="82"/>
      <c r="C211" s="82"/>
      <c r="D211" s="82"/>
      <c r="E211" s="82"/>
      <c r="F211" s="82"/>
    </row>
    <row r="212" spans="1:6">
      <c r="A212" s="82"/>
      <c r="B212" s="82"/>
      <c r="C212" s="82"/>
      <c r="D212" s="82"/>
      <c r="E212" s="82"/>
      <c r="F212" s="82"/>
    </row>
    <row r="213" spans="1:6">
      <c r="A213" s="82"/>
      <c r="B213" s="82"/>
      <c r="C213" s="82"/>
      <c r="D213" s="82"/>
      <c r="E213" s="82"/>
      <c r="F213" s="82"/>
    </row>
    <row r="214" spans="1:6">
      <c r="A214" s="82"/>
      <c r="B214" s="82"/>
      <c r="C214" s="82"/>
      <c r="D214" s="82"/>
      <c r="E214" s="82"/>
      <c r="F214" s="82"/>
    </row>
    <row r="215" spans="1:6">
      <c r="A215" s="82"/>
      <c r="B215" s="82"/>
      <c r="C215" s="82"/>
      <c r="D215" s="82"/>
      <c r="E215" s="82"/>
      <c r="F215" s="82"/>
    </row>
    <row r="216" spans="1:6">
      <c r="A216" s="82"/>
      <c r="B216" s="82"/>
      <c r="C216" s="82"/>
      <c r="D216" s="82"/>
      <c r="E216" s="82"/>
      <c r="F216" s="82"/>
    </row>
    <row r="217" spans="1:6">
      <c r="A217" s="82"/>
      <c r="B217" s="82"/>
      <c r="C217" s="82"/>
      <c r="D217" s="82"/>
      <c r="E217" s="82"/>
      <c r="F217" s="82"/>
    </row>
    <row r="218" spans="1:6">
      <c r="A218" s="82"/>
      <c r="B218" s="82"/>
      <c r="C218" s="82"/>
      <c r="D218" s="82"/>
      <c r="E218" s="82"/>
      <c r="F218" s="82"/>
    </row>
    <row r="219" spans="1:6">
      <c r="A219" s="82"/>
      <c r="B219" s="82"/>
      <c r="C219" s="82"/>
      <c r="D219" s="82"/>
      <c r="E219" s="82"/>
      <c r="F219" s="82"/>
    </row>
    <row r="220" spans="1:6">
      <c r="A220" s="82"/>
      <c r="B220" s="82"/>
      <c r="C220" s="82"/>
      <c r="D220" s="82"/>
      <c r="E220" s="82"/>
      <c r="F220" s="82"/>
    </row>
    <row r="221" spans="1:6">
      <c r="A221" s="82"/>
      <c r="B221" s="82"/>
      <c r="C221" s="82"/>
      <c r="D221" s="82"/>
      <c r="E221" s="82"/>
      <c r="F221" s="82"/>
    </row>
    <row r="222" spans="1:6">
      <c r="A222" s="82"/>
      <c r="B222" s="82"/>
      <c r="C222" s="82"/>
      <c r="D222" s="82"/>
      <c r="E222" s="82"/>
      <c r="F222" s="82"/>
    </row>
    <row r="223" spans="1:6">
      <c r="A223" s="82"/>
      <c r="B223" s="82"/>
      <c r="C223" s="82"/>
      <c r="D223" s="82"/>
      <c r="E223" s="82"/>
      <c r="F223" s="82"/>
    </row>
    <row r="224" spans="1:6">
      <c r="A224" s="82"/>
      <c r="B224" s="82"/>
      <c r="C224" s="82"/>
      <c r="D224" s="82"/>
      <c r="E224" s="82"/>
      <c r="F224" s="82"/>
    </row>
    <row r="225" spans="1:6">
      <c r="A225" s="82"/>
      <c r="B225" s="82"/>
      <c r="C225" s="82"/>
      <c r="D225" s="82"/>
      <c r="E225" s="82"/>
      <c r="F225" s="82"/>
    </row>
    <row r="226" spans="1:6">
      <c r="A226" s="82"/>
      <c r="B226" s="82"/>
      <c r="C226" s="82"/>
      <c r="D226" s="82"/>
      <c r="E226" s="82"/>
      <c r="F226" s="82"/>
    </row>
    <row r="227" spans="1:6">
      <c r="A227" s="82"/>
      <c r="B227" s="82"/>
      <c r="C227" s="82"/>
      <c r="D227" s="82"/>
      <c r="E227" s="82"/>
      <c r="F227" s="82"/>
    </row>
    <row r="228" spans="1:6">
      <c r="A228" s="82"/>
      <c r="B228" s="82"/>
      <c r="C228" s="82"/>
      <c r="D228" s="82"/>
      <c r="E228" s="82"/>
      <c r="F228" s="82"/>
    </row>
    <row r="229" spans="1:6">
      <c r="A229" s="82"/>
      <c r="B229" s="82"/>
      <c r="C229" s="82"/>
      <c r="D229" s="82"/>
      <c r="E229" s="82"/>
      <c r="F229" s="82"/>
    </row>
    <row r="230" spans="1:6">
      <c r="A230" s="82"/>
      <c r="B230" s="82"/>
      <c r="C230" s="82"/>
      <c r="D230" s="82"/>
      <c r="E230" s="82"/>
      <c r="F230" s="82"/>
    </row>
    <row r="231" spans="1:6">
      <c r="A231" s="82"/>
      <c r="B231" s="82"/>
      <c r="C231" s="82"/>
      <c r="D231" s="82"/>
      <c r="E231" s="82"/>
      <c r="F231" s="82"/>
    </row>
    <row r="232" spans="1:6">
      <c r="A232" s="82"/>
      <c r="B232" s="82"/>
      <c r="C232" s="82"/>
      <c r="D232" s="82"/>
      <c r="E232" s="82"/>
      <c r="F232" s="82"/>
    </row>
    <row r="233" spans="1:6">
      <c r="A233" s="82"/>
      <c r="B233" s="82"/>
      <c r="C233" s="82"/>
      <c r="D233" s="82"/>
      <c r="E233" s="82"/>
      <c r="F233" s="82"/>
    </row>
    <row r="234" spans="1:6">
      <c r="A234" s="82"/>
      <c r="B234" s="82"/>
      <c r="C234" s="82"/>
      <c r="D234" s="82"/>
      <c r="E234" s="82"/>
      <c r="F234" s="82"/>
    </row>
    <row r="235" spans="1:6">
      <c r="A235" s="82"/>
      <c r="B235" s="82"/>
      <c r="C235" s="82"/>
      <c r="D235" s="82"/>
      <c r="E235" s="82"/>
      <c r="F235" s="82"/>
    </row>
    <row r="236" spans="1:6">
      <c r="A236" s="82"/>
      <c r="B236" s="82"/>
      <c r="C236" s="82"/>
      <c r="D236" s="82"/>
      <c r="E236" s="82"/>
      <c r="F236" s="82"/>
    </row>
    <row r="237" spans="1:6">
      <c r="A237" s="82"/>
      <c r="B237" s="82"/>
      <c r="C237" s="82"/>
      <c r="D237" s="82"/>
      <c r="E237" s="82"/>
      <c r="F237" s="82"/>
    </row>
    <row r="238" spans="1:6">
      <c r="A238" s="82"/>
      <c r="B238" s="82"/>
      <c r="C238" s="82"/>
      <c r="D238" s="82"/>
      <c r="E238" s="82"/>
      <c r="F238" s="82"/>
    </row>
    <row r="239" spans="1:6">
      <c r="A239" s="82"/>
      <c r="B239" s="82"/>
      <c r="C239" s="82"/>
      <c r="D239" s="82"/>
      <c r="E239" s="82"/>
      <c r="F239" s="82"/>
    </row>
    <row r="240" spans="1:6">
      <c r="A240" s="82"/>
      <c r="B240" s="82"/>
      <c r="C240" s="82"/>
      <c r="D240" s="82"/>
      <c r="E240" s="82"/>
      <c r="F240" s="82"/>
    </row>
    <row r="241" spans="1:6">
      <c r="A241" s="82"/>
      <c r="B241" s="82"/>
      <c r="C241" s="82"/>
      <c r="D241" s="82"/>
      <c r="E241" s="82"/>
      <c r="F241" s="82"/>
    </row>
    <row r="242" spans="1:6">
      <c r="A242" s="82"/>
      <c r="B242" s="82"/>
      <c r="C242" s="82"/>
      <c r="D242" s="82"/>
      <c r="E242" s="82"/>
      <c r="F242" s="82"/>
    </row>
    <row r="243" spans="1:6">
      <c r="A243" s="82"/>
      <c r="B243" s="82"/>
      <c r="C243" s="82"/>
      <c r="D243" s="82"/>
      <c r="E243" s="82"/>
      <c r="F243" s="82"/>
    </row>
    <row r="244" spans="1:6">
      <c r="A244" s="82"/>
      <c r="B244" s="82"/>
      <c r="C244" s="82"/>
      <c r="D244" s="82"/>
      <c r="E244" s="82"/>
      <c r="F244" s="82"/>
    </row>
    <row r="245" spans="1:6">
      <c r="A245" s="82"/>
      <c r="B245" s="82"/>
      <c r="C245" s="82"/>
      <c r="D245" s="82"/>
      <c r="E245" s="82"/>
      <c r="F245" s="82"/>
    </row>
    <row r="246" spans="1:6">
      <c r="A246" s="82"/>
      <c r="B246" s="82"/>
      <c r="C246" s="82"/>
      <c r="D246" s="82"/>
      <c r="E246" s="82"/>
      <c r="F246" s="82"/>
    </row>
    <row r="247" spans="1:6">
      <c r="A247" s="82"/>
      <c r="B247" s="82"/>
      <c r="C247" s="82"/>
      <c r="D247" s="82"/>
      <c r="E247" s="82"/>
      <c r="F247" s="82"/>
    </row>
    <row r="248" spans="1:6">
      <c r="A248" s="82"/>
      <c r="B248" s="82"/>
      <c r="C248" s="82"/>
      <c r="D248" s="82"/>
      <c r="E248" s="82"/>
      <c r="F248" s="82"/>
    </row>
    <row r="249" spans="1:6">
      <c r="A249" s="82"/>
      <c r="B249" s="82"/>
      <c r="C249" s="82"/>
      <c r="D249" s="82"/>
      <c r="E249" s="82"/>
      <c r="F249" s="82"/>
    </row>
    <row r="250" spans="1:6">
      <c r="A250" s="82"/>
      <c r="B250" s="82"/>
      <c r="C250" s="82"/>
      <c r="D250" s="82"/>
      <c r="E250" s="82"/>
      <c r="F250" s="82"/>
    </row>
    <row r="251" spans="1:6">
      <c r="A251" s="82"/>
      <c r="B251" s="82"/>
      <c r="C251" s="82"/>
      <c r="D251" s="82"/>
      <c r="E251" s="82"/>
      <c r="F251" s="82"/>
    </row>
    <row r="252" spans="1:6">
      <c r="A252" s="82"/>
      <c r="B252" s="82"/>
      <c r="C252" s="82"/>
      <c r="D252" s="82"/>
      <c r="E252" s="82"/>
      <c r="F252" s="82"/>
    </row>
    <row r="253" spans="1:6">
      <c r="A253" s="82"/>
      <c r="B253" s="82"/>
      <c r="C253" s="82"/>
      <c r="D253" s="82"/>
      <c r="E253" s="82"/>
      <c r="F253" s="82"/>
    </row>
    <row r="254" spans="1:6">
      <c r="A254" s="82"/>
      <c r="B254" s="82"/>
      <c r="C254" s="82"/>
      <c r="D254" s="82"/>
      <c r="E254" s="82"/>
      <c r="F254" s="82"/>
    </row>
    <row r="255" spans="1:6">
      <c r="A255" s="82"/>
      <c r="B255" s="82"/>
      <c r="C255" s="82"/>
      <c r="D255" s="82"/>
      <c r="E255" s="82"/>
      <c r="F255" s="82"/>
    </row>
    <row r="256" spans="1:6">
      <c r="A256" s="82"/>
      <c r="B256" s="82"/>
      <c r="C256" s="82"/>
      <c r="D256" s="82"/>
      <c r="E256" s="82"/>
      <c r="F256" s="82"/>
    </row>
    <row r="257" spans="1:6">
      <c r="A257" s="82"/>
      <c r="B257" s="82"/>
      <c r="C257" s="82"/>
      <c r="D257" s="82"/>
      <c r="E257" s="82"/>
      <c r="F257" s="82"/>
    </row>
    <row r="258" spans="1:6">
      <c r="A258" s="82"/>
      <c r="B258" s="82"/>
      <c r="C258" s="82"/>
      <c r="D258" s="82"/>
      <c r="E258" s="82"/>
      <c r="F258" s="82"/>
    </row>
    <row r="259" spans="1:6">
      <c r="A259" s="82"/>
      <c r="B259" s="82"/>
      <c r="C259" s="82"/>
      <c r="D259" s="82"/>
      <c r="E259" s="82"/>
      <c r="F259" s="82"/>
    </row>
    <row r="260" spans="1:6">
      <c r="A260" s="82"/>
      <c r="B260" s="82"/>
      <c r="C260" s="82"/>
      <c r="D260" s="82"/>
      <c r="E260" s="82"/>
      <c r="F260" s="82"/>
    </row>
    <row r="261" spans="1:6">
      <c r="A261" s="82"/>
      <c r="B261" s="82"/>
      <c r="C261" s="82"/>
      <c r="D261" s="82"/>
      <c r="E261" s="82"/>
      <c r="F261" s="82"/>
    </row>
    <row r="262" spans="1:6">
      <c r="A262" s="82"/>
      <c r="B262" s="82"/>
      <c r="C262" s="82"/>
      <c r="D262" s="82"/>
      <c r="E262" s="82"/>
      <c r="F262" s="82"/>
    </row>
    <row r="263" spans="1:6">
      <c r="A263" s="82"/>
      <c r="B263" s="82"/>
      <c r="C263" s="82"/>
      <c r="D263" s="82"/>
      <c r="E263" s="82"/>
      <c r="F263" s="82"/>
    </row>
    <row r="264" spans="1:6">
      <c r="A264" s="82"/>
      <c r="B264" s="82"/>
      <c r="C264" s="82"/>
      <c r="D264" s="82"/>
      <c r="E264" s="82"/>
      <c r="F264" s="82"/>
    </row>
    <row r="265" spans="1:6">
      <c r="A265" s="82"/>
      <c r="B265" s="82"/>
      <c r="C265" s="82"/>
      <c r="D265" s="82"/>
      <c r="E265" s="82"/>
      <c r="F265" s="82"/>
    </row>
    <row r="266" spans="1:6">
      <c r="A266" s="82"/>
      <c r="B266" s="82"/>
      <c r="C266" s="82"/>
      <c r="D266" s="82"/>
      <c r="E266" s="82"/>
      <c r="F266" s="82"/>
    </row>
    <row r="267" spans="1:6">
      <c r="A267" s="82"/>
      <c r="B267" s="82"/>
      <c r="C267" s="82"/>
      <c r="D267" s="82"/>
      <c r="E267" s="82"/>
      <c r="F267" s="82"/>
    </row>
    <row r="268" spans="1:6">
      <c r="A268" s="82"/>
      <c r="B268" s="82"/>
      <c r="C268" s="82"/>
      <c r="D268" s="82"/>
      <c r="E268" s="82"/>
      <c r="F268" s="82"/>
    </row>
    <row r="269" spans="1:6">
      <c r="A269" s="82"/>
      <c r="B269" s="82"/>
      <c r="C269" s="82"/>
      <c r="D269" s="82"/>
      <c r="E269" s="82"/>
      <c r="F269" s="82"/>
    </row>
    <row r="270" spans="1:6">
      <c r="A270" s="82"/>
      <c r="B270" s="82"/>
      <c r="C270" s="82"/>
      <c r="D270" s="82"/>
      <c r="E270" s="82"/>
      <c r="F270" s="82"/>
    </row>
    <row r="271" spans="1:6">
      <c r="A271" s="82"/>
      <c r="B271" s="82"/>
      <c r="C271" s="82"/>
      <c r="D271" s="82"/>
      <c r="E271" s="82"/>
      <c r="F271" s="82"/>
    </row>
    <row r="272" spans="1:6">
      <c r="A272" s="82"/>
      <c r="B272" s="82"/>
      <c r="C272" s="82"/>
      <c r="D272" s="82"/>
      <c r="E272" s="82"/>
      <c r="F272" s="82"/>
    </row>
    <row r="273" spans="1:6">
      <c r="A273" s="82"/>
      <c r="B273" s="82"/>
      <c r="C273" s="82"/>
      <c r="D273" s="82"/>
      <c r="E273" s="82"/>
      <c r="F273" s="82"/>
    </row>
    <row r="274" spans="1:6">
      <c r="A274" s="82"/>
      <c r="B274" s="82"/>
      <c r="C274" s="82"/>
      <c r="D274" s="82"/>
      <c r="E274" s="82"/>
      <c r="F274" s="82"/>
    </row>
    <row r="275" spans="1:6">
      <c r="A275" s="82"/>
      <c r="B275" s="82"/>
      <c r="C275" s="82"/>
      <c r="D275" s="82"/>
      <c r="E275" s="82"/>
      <c r="F275" s="82"/>
    </row>
    <row r="276" spans="1:6">
      <c r="A276" s="82"/>
      <c r="B276" s="82"/>
      <c r="C276" s="82"/>
      <c r="D276" s="82"/>
      <c r="E276" s="82"/>
      <c r="F276" s="82"/>
    </row>
    <row r="277" spans="1:6">
      <c r="A277" s="82"/>
      <c r="B277" s="82"/>
      <c r="C277" s="82"/>
      <c r="D277" s="82"/>
      <c r="E277" s="82"/>
      <c r="F277" s="82"/>
    </row>
    <row r="278" spans="1:6">
      <c r="A278" s="82"/>
      <c r="B278" s="82"/>
      <c r="C278" s="82"/>
      <c r="D278" s="82"/>
      <c r="E278" s="82"/>
      <c r="F278" s="82"/>
    </row>
    <row r="279" spans="1:6">
      <c r="A279" s="82"/>
      <c r="B279" s="82"/>
      <c r="C279" s="82"/>
      <c r="D279" s="82"/>
      <c r="E279" s="82"/>
      <c r="F279" s="82"/>
    </row>
    <row r="280" spans="1:6">
      <c r="A280" s="82"/>
      <c r="B280" s="82"/>
      <c r="C280" s="82"/>
      <c r="D280" s="82"/>
      <c r="E280" s="82"/>
      <c r="F280" s="82"/>
    </row>
    <row r="281" spans="1:6">
      <c r="A281" s="82"/>
      <c r="B281" s="82"/>
      <c r="C281" s="82"/>
      <c r="D281" s="82"/>
      <c r="E281" s="82"/>
      <c r="F281" s="82"/>
    </row>
    <row r="282" spans="1:6">
      <c r="A282" s="82"/>
      <c r="B282" s="82"/>
      <c r="C282" s="82"/>
      <c r="D282" s="82"/>
      <c r="E282" s="82"/>
      <c r="F282" s="82"/>
    </row>
    <row r="283" spans="1:6">
      <c r="A283" s="82"/>
      <c r="B283" s="82"/>
      <c r="C283" s="82"/>
      <c r="D283" s="82"/>
      <c r="E283" s="82"/>
      <c r="F283" s="82"/>
    </row>
    <row r="284" spans="1:6">
      <c r="A284" s="82"/>
      <c r="B284" s="82"/>
      <c r="C284" s="82"/>
      <c r="D284" s="82"/>
      <c r="E284" s="82"/>
      <c r="F284" s="82"/>
    </row>
    <row r="285" spans="1:6">
      <c r="A285" s="82"/>
      <c r="B285" s="82"/>
      <c r="C285" s="82"/>
      <c r="D285" s="82"/>
      <c r="E285" s="82"/>
      <c r="F285" s="82"/>
    </row>
    <row r="286" spans="1:6">
      <c r="A286" s="82"/>
      <c r="B286" s="82"/>
      <c r="C286" s="82"/>
      <c r="D286" s="82"/>
      <c r="E286" s="82"/>
      <c r="F286" s="82"/>
    </row>
    <row r="287" spans="1:6">
      <c r="A287" s="82"/>
      <c r="B287" s="82"/>
      <c r="C287" s="82"/>
      <c r="D287" s="82"/>
      <c r="E287" s="82"/>
      <c r="F287" s="82"/>
    </row>
    <row r="288" spans="1:6">
      <c r="A288" s="82"/>
      <c r="B288" s="82"/>
      <c r="C288" s="82"/>
      <c r="D288" s="82"/>
      <c r="E288" s="82"/>
      <c r="F288" s="82"/>
    </row>
    <row r="289" spans="1:6">
      <c r="A289" s="82"/>
      <c r="B289" s="82"/>
      <c r="C289" s="82"/>
      <c r="D289" s="82"/>
      <c r="E289" s="82"/>
      <c r="F289" s="82"/>
    </row>
    <row r="290" spans="1:6">
      <c r="A290" s="82"/>
      <c r="B290" s="82"/>
      <c r="C290" s="82"/>
      <c r="D290" s="82"/>
      <c r="E290" s="82"/>
      <c r="F290" s="82"/>
    </row>
    <row r="291" spans="1:6">
      <c r="A291" s="82"/>
      <c r="B291" s="82"/>
      <c r="C291" s="82"/>
      <c r="D291" s="82"/>
      <c r="E291" s="82"/>
      <c r="F291" s="82"/>
    </row>
    <row r="292" spans="1:6">
      <c r="A292" s="82"/>
      <c r="B292" s="82"/>
      <c r="C292" s="82"/>
      <c r="D292" s="82"/>
      <c r="E292" s="82"/>
      <c r="F292" s="82"/>
    </row>
    <row r="293" spans="1:6">
      <c r="A293" s="82"/>
      <c r="B293" s="82"/>
      <c r="C293" s="82"/>
      <c r="D293" s="82"/>
      <c r="E293" s="82"/>
      <c r="F293" s="82"/>
    </row>
    <row r="294" spans="1:6">
      <c r="A294" s="82"/>
      <c r="B294" s="82"/>
      <c r="C294" s="82"/>
      <c r="D294" s="82"/>
      <c r="E294" s="82"/>
      <c r="F294" s="82"/>
    </row>
    <row r="295" spans="1:6">
      <c r="A295" s="82"/>
      <c r="B295" s="82"/>
      <c r="C295" s="82"/>
      <c r="D295" s="82"/>
      <c r="E295" s="82"/>
      <c r="F295" s="82"/>
    </row>
    <row r="296" spans="1:6">
      <c r="A296" s="82"/>
      <c r="B296" s="82"/>
      <c r="C296" s="82"/>
      <c r="D296" s="82"/>
      <c r="E296" s="82"/>
      <c r="F296" s="82"/>
    </row>
    <row r="297" spans="1:6">
      <c r="A297" s="82"/>
      <c r="B297" s="82"/>
      <c r="C297" s="82"/>
      <c r="D297" s="82"/>
      <c r="E297" s="82"/>
      <c r="F297" s="82"/>
    </row>
    <row r="298" spans="1:6">
      <c r="A298" s="82"/>
      <c r="B298" s="82"/>
      <c r="C298" s="82"/>
      <c r="D298" s="82"/>
      <c r="E298" s="82"/>
      <c r="F298" s="82"/>
    </row>
    <row r="299" spans="1:6">
      <c r="A299" s="82"/>
      <c r="B299" s="82"/>
      <c r="C299" s="82"/>
      <c r="D299" s="82"/>
      <c r="E299" s="82"/>
      <c r="F299" s="82"/>
    </row>
    <row r="300" spans="1:6">
      <c r="A300" s="82"/>
      <c r="B300" s="82"/>
      <c r="C300" s="82"/>
      <c r="D300" s="82"/>
      <c r="E300" s="82"/>
      <c r="F300" s="82"/>
    </row>
    <row r="301" spans="1:6">
      <c r="A301" s="82"/>
      <c r="B301" s="82"/>
      <c r="C301" s="82"/>
      <c r="D301" s="82"/>
      <c r="E301" s="82"/>
      <c r="F301" s="82"/>
    </row>
    <row r="302" spans="1:6">
      <c r="A302" s="82"/>
      <c r="B302" s="82"/>
      <c r="C302" s="82"/>
      <c r="D302" s="82"/>
      <c r="E302" s="82"/>
      <c r="F302" s="82"/>
    </row>
    <row r="303" spans="1:6">
      <c r="A303" s="82"/>
      <c r="B303" s="82"/>
      <c r="C303" s="82"/>
      <c r="D303" s="82"/>
      <c r="E303" s="82"/>
      <c r="F303" s="82"/>
    </row>
    <row r="304" spans="1:6">
      <c r="A304" s="82"/>
      <c r="B304" s="82"/>
      <c r="C304" s="82"/>
      <c r="D304" s="82"/>
      <c r="E304" s="82"/>
      <c r="F304" s="82"/>
    </row>
    <row r="305" spans="1:6">
      <c r="A305" s="82"/>
      <c r="B305" s="82"/>
      <c r="C305" s="82"/>
      <c r="D305" s="82"/>
      <c r="E305" s="82"/>
      <c r="F305" s="82"/>
    </row>
    <row r="306" spans="1:6">
      <c r="A306" s="82"/>
      <c r="B306" s="82"/>
      <c r="C306" s="82"/>
      <c r="D306" s="82"/>
      <c r="E306" s="82"/>
      <c r="F306" s="82"/>
    </row>
    <row r="307" spans="1:6">
      <c r="A307" s="82"/>
      <c r="B307" s="82"/>
      <c r="C307" s="82"/>
      <c r="D307" s="82"/>
      <c r="E307" s="82"/>
      <c r="F307" s="82"/>
    </row>
    <row r="308" spans="1:6">
      <c r="A308" s="82"/>
      <c r="B308" s="82"/>
      <c r="C308" s="82"/>
      <c r="D308" s="82"/>
      <c r="E308" s="82"/>
      <c r="F308" s="82"/>
    </row>
    <row r="309" spans="1:6">
      <c r="A309" s="82"/>
      <c r="B309" s="82"/>
      <c r="C309" s="82"/>
      <c r="D309" s="82"/>
      <c r="E309" s="82"/>
      <c r="F309" s="82"/>
    </row>
    <row r="310" spans="1:6">
      <c r="A310" s="82"/>
      <c r="B310" s="82"/>
      <c r="C310" s="82"/>
      <c r="D310" s="82"/>
      <c r="E310" s="82"/>
      <c r="F310" s="82"/>
    </row>
    <row r="311" spans="1:6">
      <c r="A311" s="82"/>
      <c r="B311" s="82"/>
      <c r="C311" s="82"/>
      <c r="D311" s="82"/>
      <c r="E311" s="82"/>
      <c r="F311" s="82"/>
    </row>
    <row r="312" spans="1:6">
      <c r="A312" s="82"/>
      <c r="B312" s="82"/>
      <c r="C312" s="82"/>
      <c r="D312" s="82"/>
      <c r="E312" s="82"/>
      <c r="F312" s="82"/>
    </row>
    <row r="313" spans="1:6">
      <c r="A313" s="82"/>
      <c r="B313" s="82"/>
      <c r="C313" s="82"/>
      <c r="D313" s="82"/>
      <c r="E313" s="82"/>
      <c r="F313" s="82"/>
    </row>
    <row r="314" spans="1:6">
      <c r="A314" s="82"/>
      <c r="B314" s="82"/>
      <c r="C314" s="82"/>
      <c r="D314" s="82"/>
      <c r="E314" s="82"/>
      <c r="F314" s="82"/>
    </row>
    <row r="315" spans="1:6">
      <c r="A315" s="82"/>
      <c r="B315" s="82"/>
      <c r="C315" s="82"/>
      <c r="D315" s="82"/>
      <c r="E315" s="82"/>
      <c r="F315" s="82"/>
    </row>
    <row r="316" spans="1:6">
      <c r="A316" s="82"/>
      <c r="B316" s="82"/>
      <c r="C316" s="82"/>
      <c r="D316" s="82"/>
      <c r="E316" s="82"/>
      <c r="F316" s="82"/>
    </row>
    <row r="317" spans="1:6">
      <c r="A317" s="82"/>
      <c r="B317" s="82"/>
      <c r="C317" s="82"/>
      <c r="D317" s="82"/>
      <c r="E317" s="82"/>
      <c r="F317" s="82"/>
    </row>
    <row r="318" spans="1:6">
      <c r="A318" s="82"/>
      <c r="B318" s="82"/>
      <c r="C318" s="82"/>
      <c r="D318" s="82"/>
      <c r="E318" s="82"/>
      <c r="F318" s="82"/>
    </row>
    <row r="319" spans="1:6">
      <c r="A319" s="82"/>
      <c r="B319" s="82"/>
      <c r="C319" s="82"/>
      <c r="D319" s="82"/>
      <c r="E319" s="82"/>
      <c r="F319" s="82"/>
    </row>
    <row r="320" spans="1:6">
      <c r="A320" s="82"/>
      <c r="B320" s="82"/>
      <c r="C320" s="82"/>
      <c r="D320" s="82"/>
      <c r="E320" s="82"/>
      <c r="F320" s="82"/>
    </row>
    <row r="321" spans="1:6">
      <c r="A321" s="82"/>
      <c r="B321" s="82"/>
      <c r="C321" s="82"/>
      <c r="D321" s="82"/>
      <c r="E321" s="82"/>
      <c r="F321" s="82"/>
    </row>
    <row r="322" spans="1:6">
      <c r="A322" s="82"/>
      <c r="B322" s="82"/>
      <c r="C322" s="82"/>
      <c r="D322" s="82"/>
      <c r="E322" s="82"/>
      <c r="F322" s="82"/>
    </row>
    <row r="323" spans="1:6">
      <c r="A323" s="82"/>
      <c r="B323" s="82"/>
      <c r="C323" s="82"/>
      <c r="D323" s="82"/>
      <c r="E323" s="82"/>
      <c r="F323" s="82"/>
    </row>
    <row r="324" spans="1:6">
      <c r="A324" s="82"/>
      <c r="B324" s="82"/>
      <c r="C324" s="82"/>
      <c r="D324" s="82"/>
      <c r="E324" s="82"/>
      <c r="F324" s="82"/>
    </row>
    <row r="325" spans="1:6">
      <c r="A325" s="82"/>
      <c r="B325" s="82"/>
      <c r="C325" s="82"/>
      <c r="D325" s="82"/>
      <c r="E325" s="82"/>
      <c r="F325" s="82"/>
    </row>
    <row r="326" spans="1:6">
      <c r="A326" s="82"/>
      <c r="B326" s="82"/>
      <c r="C326" s="82"/>
      <c r="D326" s="82"/>
      <c r="E326" s="82"/>
      <c r="F326" s="82"/>
    </row>
    <row r="327" spans="1:6">
      <c r="A327" s="82"/>
      <c r="B327" s="82"/>
      <c r="C327" s="82"/>
      <c r="D327" s="82"/>
      <c r="E327" s="82"/>
      <c r="F327" s="82"/>
    </row>
    <row r="328" spans="1:6">
      <c r="A328" s="82"/>
      <c r="B328" s="82"/>
      <c r="C328" s="82"/>
      <c r="D328" s="82"/>
      <c r="E328" s="82"/>
      <c r="F328" s="82"/>
    </row>
    <row r="329" spans="1:6">
      <c r="A329" s="82"/>
      <c r="B329" s="82"/>
      <c r="C329" s="82"/>
      <c r="D329" s="82"/>
      <c r="E329" s="82"/>
      <c r="F329" s="82"/>
    </row>
    <row r="330" spans="1:6">
      <c r="A330" s="82"/>
      <c r="B330" s="82"/>
      <c r="C330" s="82"/>
      <c r="D330" s="82"/>
      <c r="E330" s="82"/>
      <c r="F330" s="82"/>
    </row>
    <row r="331" spans="1:6">
      <c r="A331" s="82"/>
      <c r="B331" s="82"/>
      <c r="C331" s="82"/>
      <c r="D331" s="82"/>
      <c r="E331" s="82"/>
      <c r="F331" s="82"/>
    </row>
    <row r="332" spans="1:6">
      <c r="A332" s="82"/>
      <c r="B332" s="82"/>
      <c r="C332" s="82"/>
      <c r="D332" s="82"/>
      <c r="E332" s="82"/>
      <c r="F332" s="82"/>
    </row>
    <row r="333" spans="1:6">
      <c r="A333" s="82"/>
      <c r="B333" s="82"/>
      <c r="C333" s="82"/>
      <c r="D333" s="82"/>
      <c r="E333" s="82"/>
      <c r="F333" s="82"/>
    </row>
    <row r="334" spans="1:6">
      <c r="A334" s="82"/>
      <c r="B334" s="82"/>
      <c r="C334" s="82"/>
      <c r="D334" s="82"/>
      <c r="E334" s="82"/>
      <c r="F334" s="82"/>
    </row>
    <row r="335" spans="1:6">
      <c r="A335" s="82"/>
      <c r="B335" s="82"/>
      <c r="C335" s="82"/>
      <c r="D335" s="82"/>
      <c r="E335" s="82"/>
      <c r="F335" s="82"/>
    </row>
    <row r="336" spans="1:6">
      <c r="A336" s="82"/>
      <c r="B336" s="82"/>
      <c r="C336" s="82"/>
      <c r="D336" s="82"/>
      <c r="E336" s="82"/>
      <c r="F336" s="82"/>
    </row>
    <row r="337" spans="1:6">
      <c r="A337" s="82"/>
      <c r="B337" s="82"/>
      <c r="C337" s="82"/>
      <c r="D337" s="82"/>
      <c r="E337" s="82"/>
      <c r="F337" s="82"/>
    </row>
    <row r="338" spans="1:6">
      <c r="A338" s="82"/>
      <c r="B338" s="82"/>
      <c r="C338" s="82"/>
      <c r="D338" s="82"/>
      <c r="E338" s="82"/>
      <c r="F338" s="82"/>
    </row>
    <row r="339" spans="1:6">
      <c r="A339" s="82"/>
      <c r="B339" s="82"/>
      <c r="C339" s="82"/>
      <c r="D339" s="82"/>
      <c r="E339" s="82"/>
      <c r="F339" s="82"/>
    </row>
    <row r="340" spans="1:6">
      <c r="A340" s="82"/>
      <c r="B340" s="82"/>
      <c r="C340" s="82"/>
      <c r="D340" s="82"/>
      <c r="E340" s="82"/>
      <c r="F340" s="82"/>
    </row>
    <row r="341" spans="1:6">
      <c r="A341" s="82"/>
      <c r="B341" s="82"/>
      <c r="C341" s="82"/>
      <c r="D341" s="82"/>
      <c r="E341" s="82"/>
      <c r="F341" s="82"/>
    </row>
    <row r="342" spans="1:6">
      <c r="A342" s="82"/>
      <c r="B342" s="82"/>
      <c r="C342" s="82"/>
      <c r="D342" s="82"/>
      <c r="E342" s="82"/>
      <c r="F342" s="82"/>
    </row>
    <row r="343" spans="1:6">
      <c r="A343" s="82"/>
      <c r="B343" s="82"/>
      <c r="C343" s="82"/>
      <c r="D343" s="82"/>
      <c r="E343" s="82"/>
      <c r="F343" s="82"/>
    </row>
    <row r="344" spans="1:6">
      <c r="A344" s="82"/>
      <c r="B344" s="82"/>
      <c r="C344" s="82"/>
      <c r="D344" s="82"/>
      <c r="E344" s="82"/>
      <c r="F344" s="82"/>
    </row>
    <row r="345" spans="1:6">
      <c r="A345" s="82"/>
      <c r="B345" s="82"/>
      <c r="C345" s="82"/>
      <c r="D345" s="82"/>
      <c r="E345" s="82"/>
      <c r="F345" s="82"/>
    </row>
    <row r="346" spans="1:6">
      <c r="A346" s="82"/>
      <c r="B346" s="82"/>
      <c r="C346" s="82"/>
      <c r="D346" s="82"/>
      <c r="E346" s="82"/>
      <c r="F346" s="82"/>
    </row>
    <row r="347" spans="1:6">
      <c r="A347" s="82"/>
      <c r="B347" s="82"/>
      <c r="C347" s="82"/>
      <c r="D347" s="82"/>
      <c r="E347" s="82"/>
      <c r="F347" s="82"/>
    </row>
    <row r="348" spans="1:6">
      <c r="A348" s="82"/>
      <c r="B348" s="82"/>
      <c r="C348" s="82"/>
      <c r="D348" s="82"/>
      <c r="E348" s="82"/>
      <c r="F348" s="82"/>
    </row>
    <row r="349" spans="1:6">
      <c r="A349" s="82"/>
      <c r="B349" s="82"/>
      <c r="C349" s="82"/>
      <c r="D349" s="82"/>
      <c r="E349" s="82"/>
      <c r="F349" s="82"/>
    </row>
    <row r="350" spans="1:6">
      <c r="A350" s="82"/>
      <c r="B350" s="82"/>
      <c r="C350" s="82"/>
      <c r="D350" s="82"/>
      <c r="E350" s="82"/>
      <c r="F350" s="82"/>
    </row>
    <row r="351" spans="1:6">
      <c r="A351" s="82"/>
      <c r="B351" s="82"/>
      <c r="C351" s="82"/>
      <c r="D351" s="82"/>
      <c r="E351" s="82"/>
      <c r="F351" s="82"/>
    </row>
    <row r="352" spans="1:6">
      <c r="A352" s="82"/>
      <c r="B352" s="82"/>
      <c r="C352" s="82"/>
      <c r="D352" s="82"/>
      <c r="E352" s="82"/>
      <c r="F352" s="82"/>
    </row>
    <row r="353" spans="1:6">
      <c r="A353" s="82"/>
      <c r="B353" s="82"/>
      <c r="C353" s="82"/>
      <c r="D353" s="82"/>
      <c r="E353" s="82"/>
      <c r="F353" s="82"/>
    </row>
    <row r="354" spans="1:6">
      <c r="A354" s="82"/>
      <c r="B354" s="82"/>
      <c r="C354" s="82"/>
      <c r="D354" s="82"/>
      <c r="E354" s="82"/>
      <c r="F354" s="82"/>
    </row>
    <row r="355" spans="1:6">
      <c r="A355" s="82"/>
      <c r="B355" s="82"/>
      <c r="C355" s="82"/>
      <c r="D355" s="82"/>
      <c r="E355" s="82"/>
      <c r="F355" s="82"/>
    </row>
    <row r="356" spans="1:6">
      <c r="A356" s="82"/>
      <c r="B356" s="82"/>
      <c r="C356" s="82"/>
      <c r="D356" s="82"/>
      <c r="E356" s="82"/>
      <c r="F356" s="82"/>
    </row>
    <row r="357" spans="1:6">
      <c r="A357" s="82"/>
      <c r="B357" s="82"/>
      <c r="C357" s="82"/>
      <c r="D357" s="82"/>
      <c r="E357" s="82"/>
      <c r="F357" s="82"/>
    </row>
    <row r="358" spans="1:6">
      <c r="A358" s="82"/>
      <c r="B358" s="82"/>
      <c r="C358" s="82"/>
      <c r="D358" s="82"/>
      <c r="E358" s="82"/>
      <c r="F358" s="82"/>
    </row>
    <row r="359" spans="1:6">
      <c r="A359" s="82"/>
      <c r="B359" s="82"/>
      <c r="C359" s="82"/>
      <c r="D359" s="82"/>
      <c r="E359" s="82"/>
      <c r="F359" s="82"/>
    </row>
    <row r="360" spans="1:6">
      <c r="A360" s="82"/>
      <c r="B360" s="82"/>
      <c r="C360" s="82"/>
      <c r="D360" s="82"/>
      <c r="E360" s="82"/>
      <c r="F360" s="82"/>
    </row>
    <row r="361" spans="1:6">
      <c r="A361" s="82"/>
      <c r="B361" s="82"/>
      <c r="C361" s="82"/>
      <c r="D361" s="82"/>
      <c r="E361" s="82"/>
      <c r="F361" s="82"/>
    </row>
    <row r="362" spans="1:6">
      <c r="A362" s="82"/>
      <c r="B362" s="82"/>
      <c r="C362" s="82"/>
      <c r="D362" s="82"/>
      <c r="E362" s="82"/>
      <c r="F362" s="82"/>
    </row>
    <row r="363" spans="1:6">
      <c r="A363" s="82"/>
      <c r="B363" s="82"/>
      <c r="C363" s="82"/>
      <c r="D363" s="82"/>
      <c r="E363" s="82"/>
      <c r="F363" s="82"/>
    </row>
    <row r="364" spans="1:6">
      <c r="A364" s="82"/>
      <c r="B364" s="82"/>
      <c r="C364" s="82"/>
      <c r="D364" s="82"/>
      <c r="E364" s="82"/>
      <c r="F364" s="82"/>
    </row>
    <row r="365" spans="1:6">
      <c r="A365" s="82"/>
      <c r="B365" s="82"/>
      <c r="C365" s="82"/>
      <c r="D365" s="82"/>
      <c r="E365" s="82"/>
      <c r="F365" s="82"/>
    </row>
    <row r="366" spans="1:6">
      <c r="A366" s="82"/>
      <c r="B366" s="82"/>
      <c r="C366" s="82"/>
      <c r="D366" s="82"/>
      <c r="E366" s="82"/>
      <c r="F366" s="82"/>
    </row>
    <row r="367" spans="1:6">
      <c r="A367" s="82"/>
      <c r="B367" s="82"/>
      <c r="C367" s="82"/>
      <c r="D367" s="82"/>
      <c r="E367" s="82"/>
      <c r="F367" s="82"/>
    </row>
    <row r="368" spans="1:6">
      <c r="A368" s="82"/>
      <c r="B368" s="82"/>
      <c r="C368" s="82"/>
      <c r="D368" s="82"/>
      <c r="E368" s="82"/>
      <c r="F368" s="82"/>
    </row>
    <row r="369" spans="1:6">
      <c r="A369" s="82"/>
      <c r="B369" s="82"/>
      <c r="C369" s="82"/>
      <c r="D369" s="82"/>
      <c r="E369" s="82"/>
      <c r="F369" s="82"/>
    </row>
    <row r="370" spans="1:6">
      <c r="A370" s="82"/>
      <c r="B370" s="82"/>
      <c r="C370" s="82"/>
      <c r="D370" s="82"/>
      <c r="E370" s="82"/>
      <c r="F370" s="82"/>
    </row>
    <row r="371" spans="1:6">
      <c r="A371" s="82"/>
      <c r="B371" s="82"/>
      <c r="C371" s="82"/>
      <c r="D371" s="82"/>
      <c r="E371" s="82"/>
      <c r="F371" s="82"/>
    </row>
    <row r="372" spans="1:6">
      <c r="A372" s="82"/>
      <c r="B372" s="82"/>
      <c r="C372" s="82"/>
      <c r="D372" s="82"/>
      <c r="E372" s="82"/>
      <c r="F372" s="82"/>
    </row>
    <row r="373" spans="1:6">
      <c r="A373" s="82"/>
      <c r="B373" s="82"/>
      <c r="C373" s="82"/>
      <c r="D373" s="82"/>
      <c r="E373" s="82"/>
      <c r="F373" s="82"/>
    </row>
    <row r="374" spans="1:6">
      <c r="A374" s="82"/>
      <c r="B374" s="82"/>
      <c r="C374" s="82"/>
      <c r="D374" s="82"/>
      <c r="E374" s="82"/>
      <c r="F374" s="82"/>
    </row>
    <row r="375" spans="1:6">
      <c r="A375" s="82"/>
      <c r="B375" s="82"/>
      <c r="C375" s="82"/>
      <c r="D375" s="82"/>
      <c r="E375" s="82"/>
      <c r="F375" s="82"/>
    </row>
    <row r="376" spans="1:6">
      <c r="A376" s="82"/>
      <c r="B376" s="82"/>
      <c r="C376" s="82"/>
      <c r="D376" s="82"/>
      <c r="E376" s="82"/>
      <c r="F376" s="82"/>
    </row>
    <row r="377" spans="1:6">
      <c r="A377" s="82"/>
      <c r="B377" s="82"/>
      <c r="C377" s="82"/>
      <c r="D377" s="82"/>
      <c r="E377" s="82"/>
      <c r="F377" s="82"/>
    </row>
    <row r="378" spans="1:6">
      <c r="A378" s="82"/>
      <c r="B378" s="82"/>
      <c r="C378" s="82"/>
      <c r="D378" s="82"/>
      <c r="E378" s="82"/>
      <c r="F378" s="82"/>
    </row>
    <row r="379" spans="1:6">
      <c r="A379" s="82"/>
      <c r="B379" s="82"/>
      <c r="C379" s="82"/>
      <c r="D379" s="82"/>
      <c r="E379" s="82"/>
      <c r="F379" s="82"/>
    </row>
    <row r="380" spans="1:6">
      <c r="A380" s="82"/>
      <c r="B380" s="82"/>
      <c r="C380" s="82"/>
      <c r="D380" s="82"/>
      <c r="E380" s="82"/>
      <c r="F380" s="82"/>
    </row>
    <row r="381" spans="1:6">
      <c r="A381" s="82"/>
      <c r="B381" s="82"/>
      <c r="C381" s="82"/>
      <c r="D381" s="82"/>
      <c r="E381" s="82"/>
      <c r="F381" s="82"/>
    </row>
    <row r="382" spans="1:6">
      <c r="A382" s="82"/>
      <c r="B382" s="82"/>
      <c r="C382" s="82"/>
      <c r="D382" s="82"/>
      <c r="E382" s="82"/>
      <c r="F382" s="82"/>
    </row>
    <row r="383" spans="1:6">
      <c r="A383" s="82"/>
      <c r="B383" s="82"/>
      <c r="C383" s="82"/>
      <c r="D383" s="82"/>
      <c r="E383" s="82"/>
      <c r="F383" s="82"/>
    </row>
    <row r="384" spans="1:6">
      <c r="A384" s="82"/>
      <c r="B384" s="82"/>
      <c r="C384" s="82"/>
      <c r="D384" s="82"/>
      <c r="E384" s="82"/>
      <c r="F384" s="82"/>
    </row>
    <row r="385" spans="1:6">
      <c r="A385" s="82"/>
      <c r="B385" s="82"/>
      <c r="C385" s="82"/>
      <c r="D385" s="82"/>
      <c r="E385" s="82"/>
      <c r="F385" s="82"/>
    </row>
    <row r="386" spans="1:6">
      <c r="A386" s="82"/>
      <c r="B386" s="82"/>
      <c r="C386" s="82"/>
      <c r="D386" s="82"/>
      <c r="E386" s="82"/>
      <c r="F386" s="82"/>
    </row>
    <row r="387" spans="1:6">
      <c r="A387" s="82"/>
      <c r="B387" s="82"/>
      <c r="C387" s="82"/>
      <c r="D387" s="82"/>
      <c r="E387" s="82"/>
      <c r="F387" s="82"/>
    </row>
    <row r="388" spans="1:6">
      <c r="A388" s="82"/>
      <c r="B388" s="82"/>
      <c r="C388" s="82"/>
      <c r="D388" s="82"/>
      <c r="E388" s="82"/>
      <c r="F388" s="82"/>
    </row>
    <row r="389" spans="1:6">
      <c r="A389" s="82"/>
      <c r="B389" s="82"/>
      <c r="C389" s="82"/>
      <c r="D389" s="82"/>
      <c r="E389" s="82"/>
      <c r="F389" s="82"/>
    </row>
    <row r="390" spans="1:6">
      <c r="A390" s="82"/>
      <c r="B390" s="82"/>
      <c r="C390" s="82"/>
      <c r="D390" s="82"/>
      <c r="E390" s="82"/>
      <c r="F390" s="82"/>
    </row>
    <row r="391" spans="1:6">
      <c r="A391" s="82"/>
      <c r="B391" s="82"/>
      <c r="C391" s="82"/>
      <c r="D391" s="82"/>
      <c r="E391" s="82"/>
      <c r="F391" s="82"/>
    </row>
    <row r="392" spans="1:6">
      <c r="A392" s="82"/>
      <c r="B392" s="82"/>
      <c r="C392" s="82"/>
      <c r="D392" s="82"/>
      <c r="E392" s="82"/>
      <c r="F392" s="82"/>
    </row>
    <row r="393" spans="1:6">
      <c r="A393" s="82"/>
      <c r="B393" s="82"/>
      <c r="C393" s="82"/>
      <c r="D393" s="82"/>
      <c r="E393" s="82"/>
      <c r="F393" s="82"/>
    </row>
    <row r="394" spans="1:6">
      <c r="A394" s="82"/>
      <c r="B394" s="82"/>
      <c r="C394" s="82"/>
      <c r="D394" s="82"/>
      <c r="E394" s="82"/>
      <c r="F394" s="82"/>
    </row>
    <row r="395" spans="1:6">
      <c r="A395" s="82"/>
      <c r="B395" s="82"/>
      <c r="C395" s="82"/>
      <c r="D395" s="82"/>
      <c r="E395" s="82"/>
      <c r="F395" s="82"/>
    </row>
    <row r="396" spans="1:6">
      <c r="A396" s="82"/>
      <c r="B396" s="82"/>
      <c r="C396" s="82"/>
      <c r="D396" s="82"/>
      <c r="E396" s="82"/>
      <c r="F396" s="82"/>
    </row>
    <row r="397" spans="1:6">
      <c r="A397" s="82"/>
      <c r="B397" s="82"/>
      <c r="C397" s="82"/>
      <c r="D397" s="82"/>
      <c r="E397" s="82"/>
      <c r="F397" s="82"/>
    </row>
    <row r="398" spans="1:6">
      <c r="A398" s="82"/>
      <c r="B398" s="82"/>
      <c r="C398" s="82"/>
      <c r="D398" s="82"/>
      <c r="E398" s="82"/>
      <c r="F398" s="82"/>
    </row>
    <row r="399" spans="1:6">
      <c r="A399" s="82"/>
      <c r="B399" s="82"/>
      <c r="C399" s="82"/>
      <c r="D399" s="82"/>
      <c r="E399" s="82"/>
      <c r="F399" s="82"/>
    </row>
    <row r="400" spans="1:6">
      <c r="A400" s="82"/>
      <c r="B400" s="82"/>
      <c r="C400" s="82"/>
      <c r="D400" s="82"/>
      <c r="E400" s="82"/>
      <c r="F400" s="82"/>
    </row>
    <row r="401" spans="1:6">
      <c r="A401" s="82"/>
      <c r="B401" s="82"/>
      <c r="C401" s="82"/>
      <c r="D401" s="82"/>
      <c r="E401" s="82"/>
      <c r="F401" s="82"/>
    </row>
    <row r="402" spans="1:6">
      <c r="A402" s="82"/>
      <c r="B402" s="82"/>
      <c r="C402" s="82"/>
      <c r="D402" s="82"/>
      <c r="E402" s="82"/>
      <c r="F402" s="82"/>
    </row>
    <row r="403" spans="1:6">
      <c r="A403" s="82"/>
      <c r="B403" s="82"/>
      <c r="C403" s="82"/>
      <c r="D403" s="82"/>
      <c r="E403" s="82"/>
      <c r="F403" s="82"/>
    </row>
    <row r="404" spans="1:6">
      <c r="A404" s="82"/>
      <c r="B404" s="82"/>
      <c r="C404" s="82"/>
      <c r="D404" s="82"/>
      <c r="E404" s="82"/>
      <c r="F404" s="82"/>
    </row>
    <row r="405" spans="1:6">
      <c r="A405" s="82"/>
      <c r="B405" s="82"/>
      <c r="C405" s="82"/>
      <c r="D405" s="82"/>
      <c r="E405" s="82"/>
      <c r="F405" s="82"/>
    </row>
    <row r="406" spans="1:6">
      <c r="A406" s="82"/>
      <c r="B406" s="82"/>
      <c r="C406" s="82"/>
      <c r="D406" s="82"/>
      <c r="E406" s="82"/>
      <c r="F406" s="82"/>
    </row>
    <row r="407" spans="1:6">
      <c r="A407" s="82"/>
      <c r="B407" s="82"/>
      <c r="C407" s="82"/>
      <c r="D407" s="82"/>
      <c r="E407" s="82"/>
      <c r="F407" s="82"/>
    </row>
    <row r="408" spans="1:6">
      <c r="A408" s="82"/>
      <c r="B408" s="82"/>
      <c r="C408" s="82"/>
      <c r="D408" s="82"/>
      <c r="E408" s="82"/>
      <c r="F408" s="82"/>
    </row>
    <row r="409" spans="1:6">
      <c r="A409" s="82"/>
      <c r="B409" s="82"/>
      <c r="C409" s="82"/>
      <c r="D409" s="82"/>
      <c r="E409" s="82"/>
      <c r="F409" s="82"/>
    </row>
    <row r="410" spans="1:6">
      <c r="A410" s="82"/>
      <c r="B410" s="82"/>
      <c r="C410" s="82"/>
      <c r="D410" s="82"/>
      <c r="E410" s="82"/>
      <c r="F410" s="82"/>
    </row>
    <row r="411" spans="1:6">
      <c r="A411" s="82"/>
      <c r="B411" s="82"/>
      <c r="C411" s="82"/>
      <c r="D411" s="82"/>
      <c r="E411" s="82"/>
      <c r="F411" s="82"/>
    </row>
    <row r="412" spans="1:6">
      <c r="A412" s="82"/>
      <c r="B412" s="82"/>
      <c r="C412" s="82"/>
      <c r="D412" s="82"/>
      <c r="E412" s="82"/>
      <c r="F412" s="82"/>
    </row>
    <row r="413" spans="1:6">
      <c r="A413" s="82"/>
      <c r="B413" s="82"/>
      <c r="C413" s="82"/>
      <c r="D413" s="82"/>
      <c r="E413" s="82"/>
      <c r="F413" s="82"/>
    </row>
    <row r="414" spans="1:6">
      <c r="A414" s="82"/>
      <c r="B414" s="82"/>
      <c r="C414" s="82"/>
      <c r="D414" s="82"/>
      <c r="E414" s="82"/>
      <c r="F414" s="82"/>
    </row>
  </sheetData>
  <mergeCells count="6">
    <mergeCell ref="G5:G6"/>
    <mergeCell ref="H5:H6"/>
    <mergeCell ref="A5:B6"/>
    <mergeCell ref="C5:C6"/>
    <mergeCell ref="E5:F5"/>
    <mergeCell ref="D5:D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1828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2801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3</v>
      </c>
      <c r="D10" s="186">
        <v>3.3333333333333332E-4</v>
      </c>
      <c r="E10" s="186">
        <v>5.773502691896258E-4</v>
      </c>
      <c r="F10" s="186">
        <v>1E-3</v>
      </c>
      <c r="G10" s="186">
        <v>0</v>
      </c>
      <c r="H10" s="3"/>
    </row>
    <row r="11" spans="1:8" ht="12.6" customHeight="1">
      <c r="A11" s="111" t="s">
        <v>454</v>
      </c>
      <c r="B11" s="112" t="s">
        <v>959</v>
      </c>
      <c r="C11" s="11">
        <v>1</v>
      </c>
      <c r="D11" s="186">
        <v>5.0000000000000001E-3</v>
      </c>
      <c r="E11" s="186" t="s">
        <v>961</v>
      </c>
      <c r="F11" s="186">
        <v>5.0000000000000001E-3</v>
      </c>
      <c r="G11" s="186">
        <v>5.0000000000000001E-3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1</v>
      </c>
      <c r="D20" s="186">
        <v>1.6E-2</v>
      </c>
      <c r="E20" s="186" t="s">
        <v>961</v>
      </c>
      <c r="F20" s="186">
        <v>1.6E-2</v>
      </c>
      <c r="G20" s="186">
        <v>1.6E-2</v>
      </c>
      <c r="H20" s="3"/>
    </row>
    <row r="21" spans="1:8" ht="12.6" customHeight="1">
      <c r="A21" s="111" t="s">
        <v>464</v>
      </c>
      <c r="B21" s="112" t="s">
        <v>2365</v>
      </c>
      <c r="C21" s="11">
        <v>8</v>
      </c>
      <c r="D21" s="186">
        <v>0.100925</v>
      </c>
      <c r="E21" s="186">
        <v>0.17879274314132548</v>
      </c>
      <c r="F21" s="186">
        <v>0.49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2</v>
      </c>
      <c r="D22" s="186">
        <v>0</v>
      </c>
      <c r="E22" s="186">
        <v>0</v>
      </c>
      <c r="F22" s="186">
        <v>0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10</v>
      </c>
      <c r="D26" s="186">
        <v>5.4999999999999997E-3</v>
      </c>
      <c r="E26" s="186">
        <v>6.4334196885395952E-3</v>
      </c>
      <c r="F26" s="186">
        <v>0.02</v>
      </c>
      <c r="G26" s="186">
        <v>0</v>
      </c>
      <c r="H26" s="3"/>
    </row>
    <row r="27" spans="1:8" ht="12.6" customHeight="1">
      <c r="A27" s="111" t="s">
        <v>470</v>
      </c>
      <c r="B27" s="112" t="s">
        <v>2371</v>
      </c>
      <c r="C27" s="11">
        <v>2</v>
      </c>
      <c r="D27" s="186">
        <v>5.0000000000000001E-3</v>
      </c>
      <c r="E27" s="186">
        <v>7.0710678118654753E-3</v>
      </c>
      <c r="F27" s="186">
        <v>0.01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22</v>
      </c>
      <c r="D28" s="186">
        <v>5.6363636363636364E-3</v>
      </c>
      <c r="E28" s="186">
        <v>5.9645416903361132E-3</v>
      </c>
      <c r="F28" s="186">
        <v>2.5999999999999999E-2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18</v>
      </c>
      <c r="D29" s="186">
        <v>9.1388888888888908E-3</v>
      </c>
      <c r="E29" s="186">
        <v>2.2932000217750916E-2</v>
      </c>
      <c r="F29" s="186">
        <v>0.1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3</v>
      </c>
      <c r="D30" s="186">
        <v>6.6666666666666664E-4</v>
      </c>
      <c r="E30" s="186">
        <v>1.1547005383792516E-3</v>
      </c>
      <c r="F30" s="186">
        <v>2E-3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2</v>
      </c>
      <c r="D31" s="186">
        <v>1E-3</v>
      </c>
      <c r="E31" s="186">
        <v>1.414213562373095E-3</v>
      </c>
      <c r="F31" s="186">
        <v>2E-3</v>
      </c>
      <c r="G31" s="186">
        <v>0</v>
      </c>
      <c r="H31" s="3"/>
    </row>
    <row r="32" spans="1:8" ht="12.6" customHeight="1">
      <c r="A32" s="111" t="s">
        <v>475</v>
      </c>
      <c r="B32" s="112" t="s">
        <v>2376</v>
      </c>
      <c r="C32" s="11">
        <v>3</v>
      </c>
      <c r="D32" s="186">
        <v>3.3333333333333332E-4</v>
      </c>
      <c r="E32" s="186">
        <v>5.773502691896258E-4</v>
      </c>
      <c r="F32" s="186">
        <v>1E-3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4</v>
      </c>
      <c r="D33" s="186">
        <v>3.7499999999999999E-3</v>
      </c>
      <c r="E33" s="186">
        <v>4.7871355387816908E-3</v>
      </c>
      <c r="F33" s="186">
        <v>0.01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8</v>
      </c>
      <c r="D34" s="186">
        <v>1.375E-2</v>
      </c>
      <c r="E34" s="186">
        <v>2.7222627143085008E-2</v>
      </c>
      <c r="F34" s="186">
        <v>0.08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6</v>
      </c>
      <c r="D36" s="186">
        <v>1.2500000000000001E-2</v>
      </c>
      <c r="E36" s="186">
        <v>1.3693063937629155E-2</v>
      </c>
      <c r="F36" s="186">
        <v>0.04</v>
      </c>
      <c r="G36" s="186">
        <v>5.0000000000000001E-3</v>
      </c>
      <c r="H36" s="3"/>
    </row>
    <row r="37" spans="1:8" ht="12.6" customHeight="1">
      <c r="A37" s="111" t="s">
        <v>480</v>
      </c>
      <c r="B37" s="112" t="s">
        <v>2381</v>
      </c>
      <c r="C37" s="11">
        <v>2</v>
      </c>
      <c r="D37" s="186">
        <v>2.5000000000000001E-3</v>
      </c>
      <c r="E37" s="186">
        <v>3.5355339059327377E-3</v>
      </c>
      <c r="F37" s="186">
        <v>5.0000000000000001E-3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2</v>
      </c>
      <c r="D38" s="186">
        <v>3.8999999999999998E-3</v>
      </c>
      <c r="E38" s="186">
        <v>5.5154328932550704E-3</v>
      </c>
      <c r="F38" s="186">
        <v>7.7999999999999996E-3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36</v>
      </c>
      <c r="D41" s="186">
        <v>1.5361111111111109E-3</v>
      </c>
      <c r="E41" s="186">
        <v>2.3308064548903953E-3</v>
      </c>
      <c r="F41" s="186">
        <v>5.0000000000000001E-3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1</v>
      </c>
      <c r="D51" s="186">
        <v>0.02</v>
      </c>
      <c r="E51" s="186" t="s">
        <v>961</v>
      </c>
      <c r="F51" s="186">
        <v>0.02</v>
      </c>
      <c r="G51" s="186">
        <v>0.02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0.01</v>
      </c>
      <c r="E75" s="186" t="s">
        <v>961</v>
      </c>
      <c r="F75" s="186">
        <v>0.01</v>
      </c>
      <c r="G75" s="186">
        <v>0.01</v>
      </c>
      <c r="H75" s="3"/>
    </row>
    <row r="76" spans="1:8" ht="12.6" customHeight="1">
      <c r="A76" s="111" t="s">
        <v>2427</v>
      </c>
      <c r="B76" s="112" t="s">
        <v>1771</v>
      </c>
      <c r="C76" s="11">
        <v>18</v>
      </c>
      <c r="D76" s="186">
        <v>1E-3</v>
      </c>
      <c r="E76" s="186">
        <v>2.5667557916789915E-3</v>
      </c>
      <c r="F76" s="186">
        <v>0.01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38</v>
      </c>
      <c r="D79" s="186">
        <v>3.5552631578947376E-3</v>
      </c>
      <c r="E79" s="186">
        <v>1.6255305950688775E-2</v>
      </c>
      <c r="F79" s="186">
        <v>0.1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11</v>
      </c>
      <c r="D86" s="186">
        <v>3.7272727272727266E-3</v>
      </c>
      <c r="E86" s="186">
        <v>5.1786274067731333E-3</v>
      </c>
      <c r="F86" s="186">
        <v>1.0999999999999999E-2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2</v>
      </c>
      <c r="D87" s="186">
        <v>5.0000000000000001E-3</v>
      </c>
      <c r="E87" s="186">
        <v>7.0710678118654753E-3</v>
      </c>
      <c r="F87" s="186">
        <v>0.01</v>
      </c>
      <c r="G87" s="186">
        <v>0</v>
      </c>
      <c r="H87" s="3"/>
    </row>
    <row r="88" spans="1:8" ht="12.6" customHeight="1">
      <c r="A88" s="111" t="s">
        <v>1673</v>
      </c>
      <c r="B88" s="112" t="s">
        <v>1783</v>
      </c>
      <c r="C88" s="11">
        <v>2</v>
      </c>
      <c r="D88" s="186">
        <v>5.0000000000000001E-3</v>
      </c>
      <c r="E88" s="186">
        <v>7.0710678118654753E-3</v>
      </c>
      <c r="F88" s="186">
        <v>0.01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6</v>
      </c>
      <c r="D89" s="186">
        <v>3.6666666666666666E-3</v>
      </c>
      <c r="E89" s="186">
        <v>4.9665548085837804E-3</v>
      </c>
      <c r="F89" s="186">
        <v>0.01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19</v>
      </c>
      <c r="D93" s="186">
        <v>2.9473684210526317E-3</v>
      </c>
      <c r="E93" s="186">
        <v>7.8136183410086879E-3</v>
      </c>
      <c r="F93" s="186">
        <v>3.4000000000000002E-2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2678</v>
      </c>
      <c r="E99" s="186" t="s">
        <v>2678</v>
      </c>
      <c r="F99" s="186" t="s">
        <v>2678</v>
      </c>
      <c r="G99" s="186" t="s">
        <v>2678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2678</v>
      </c>
      <c r="E100" s="186" t="s">
        <v>2678</v>
      </c>
      <c r="F100" s="186" t="s">
        <v>2678</v>
      </c>
      <c r="G100" s="186" t="s">
        <v>2678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1</v>
      </c>
      <c r="D104" s="187">
        <v>1E-3</v>
      </c>
      <c r="E104" s="187" t="s">
        <v>961</v>
      </c>
      <c r="F104" s="187">
        <v>1E-3</v>
      </c>
      <c r="G104" s="187">
        <v>1E-3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237</v>
      </c>
      <c r="D106" s="187">
        <v>7.5067510548523179E-3</v>
      </c>
      <c r="E106" s="187">
        <v>3.7217449046813643E-2</v>
      </c>
      <c r="F106" s="187">
        <v>0.49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1829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842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2</v>
      </c>
      <c r="D10" s="186">
        <v>3.5000000000000003E-2</v>
      </c>
      <c r="E10" s="186">
        <v>4.9497474683058332E-2</v>
      </c>
      <c r="F10" s="186">
        <v>7.0000000000000007E-2</v>
      </c>
      <c r="G10" s="186">
        <v>0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2</v>
      </c>
      <c r="D14" s="186">
        <v>5.0000000000000001E-3</v>
      </c>
      <c r="E14" s="186">
        <v>7.0710678118654753E-3</v>
      </c>
      <c r="F14" s="186">
        <v>0.01</v>
      </c>
      <c r="G14" s="186">
        <v>0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4</v>
      </c>
      <c r="D16" s="186">
        <v>0.04</v>
      </c>
      <c r="E16" s="186">
        <v>4.8989794855663564E-2</v>
      </c>
      <c r="F16" s="186">
        <v>0.1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56</v>
      </c>
      <c r="D21" s="186">
        <v>2.7300000000000001E-2</v>
      </c>
      <c r="E21" s="186">
        <v>6.1723901367298543E-2</v>
      </c>
      <c r="F21" s="186">
        <v>0.3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4</v>
      </c>
      <c r="D22" s="186">
        <v>0.05</v>
      </c>
      <c r="E22" s="186">
        <v>0.1</v>
      </c>
      <c r="F22" s="186">
        <v>0.2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1</v>
      </c>
      <c r="D26" s="186">
        <v>0.01</v>
      </c>
      <c r="E26" s="186" t="s">
        <v>961</v>
      </c>
      <c r="F26" s="186">
        <v>0.01</v>
      </c>
      <c r="G26" s="186">
        <v>0.01</v>
      </c>
      <c r="H26" s="3"/>
    </row>
    <row r="27" spans="1:8" ht="12.6" customHeight="1">
      <c r="A27" s="111" t="s">
        <v>470</v>
      </c>
      <c r="B27" s="112" t="s">
        <v>2371</v>
      </c>
      <c r="C27" s="11">
        <v>9</v>
      </c>
      <c r="D27" s="186">
        <v>1.3273333333333335E-2</v>
      </c>
      <c r="E27" s="186">
        <v>3.2728846603569769E-2</v>
      </c>
      <c r="F27" s="186">
        <v>0.1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8</v>
      </c>
      <c r="D28" s="186">
        <v>1.4750000000000001E-2</v>
      </c>
      <c r="E28" s="186">
        <v>3.4689438491522791E-2</v>
      </c>
      <c r="F28" s="186">
        <v>0.1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214</v>
      </c>
      <c r="D29" s="186">
        <v>8.6037383177570023E-2</v>
      </c>
      <c r="E29" s="186">
        <v>0.12803567762999396</v>
      </c>
      <c r="F29" s="186">
        <v>0.98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5</v>
      </c>
      <c r="D30" s="186">
        <v>4.2000000000000003E-2</v>
      </c>
      <c r="E30" s="186">
        <v>5.3103672189407022E-2</v>
      </c>
      <c r="F30" s="186">
        <v>0.1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3</v>
      </c>
      <c r="D32" s="186">
        <v>1.6666666666666666E-2</v>
      </c>
      <c r="E32" s="186">
        <v>2.8867513459481291E-2</v>
      </c>
      <c r="F32" s="186">
        <v>0.05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42</v>
      </c>
      <c r="D33" s="186">
        <v>4.1428571428571433E-2</v>
      </c>
      <c r="E33" s="186">
        <v>9.1640108073187621E-2</v>
      </c>
      <c r="F33" s="186">
        <v>0.5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19</v>
      </c>
      <c r="D34" s="186">
        <v>1.3157894736842105E-2</v>
      </c>
      <c r="E34" s="186">
        <v>3.1455900626281973E-2</v>
      </c>
      <c r="F34" s="186">
        <v>0.1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3</v>
      </c>
      <c r="D35" s="186">
        <v>6.6666666666666666E-2</v>
      </c>
      <c r="E35" s="186">
        <v>2.8867513459481301E-2</v>
      </c>
      <c r="F35" s="186">
        <v>0.1</v>
      </c>
      <c r="G35" s="186">
        <v>0.05</v>
      </c>
      <c r="H35" s="3"/>
    </row>
    <row r="36" spans="1:8" ht="12.6" customHeight="1">
      <c r="A36" s="111" t="s">
        <v>479</v>
      </c>
      <c r="B36" s="112" t="s">
        <v>2380</v>
      </c>
      <c r="C36" s="11">
        <v>14</v>
      </c>
      <c r="D36" s="186">
        <v>4.3571428571428573E-2</v>
      </c>
      <c r="E36" s="186">
        <v>5.0779635963360645E-2</v>
      </c>
      <c r="F36" s="186">
        <v>0.1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10</v>
      </c>
      <c r="D37" s="186">
        <v>5.7000000000000009E-2</v>
      </c>
      <c r="E37" s="186">
        <v>4.5227818381561986E-2</v>
      </c>
      <c r="F37" s="186">
        <v>0.1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1</v>
      </c>
      <c r="D38" s="186">
        <v>0</v>
      </c>
      <c r="E38" s="186" t="s">
        <v>961</v>
      </c>
      <c r="F38" s="186">
        <v>0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40</v>
      </c>
      <c r="D41" s="186">
        <v>8.2750000000000011E-3</v>
      </c>
      <c r="E41" s="186">
        <v>1.850985530980033E-2</v>
      </c>
      <c r="F41" s="186">
        <v>0.1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1</v>
      </c>
      <c r="D74" s="186">
        <v>0</v>
      </c>
      <c r="E74" s="186" t="s">
        <v>961</v>
      </c>
      <c r="F74" s="186">
        <v>0</v>
      </c>
      <c r="G74" s="186">
        <v>0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0.33</v>
      </c>
      <c r="E75" s="186" t="s">
        <v>961</v>
      </c>
      <c r="F75" s="186">
        <v>0.33</v>
      </c>
      <c r="G75" s="186">
        <v>0.33</v>
      </c>
      <c r="H75" s="3"/>
    </row>
    <row r="76" spans="1:8" ht="12.6" customHeight="1">
      <c r="A76" s="111" t="s">
        <v>2427</v>
      </c>
      <c r="B76" s="112" t="s">
        <v>1771</v>
      </c>
      <c r="C76" s="11">
        <v>12</v>
      </c>
      <c r="D76" s="186">
        <v>1.9166666666666669E-2</v>
      </c>
      <c r="E76" s="186">
        <v>3.8247598458972402E-2</v>
      </c>
      <c r="F76" s="186">
        <v>0.1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34</v>
      </c>
      <c r="D79" s="186">
        <v>5.3529411764705902E-2</v>
      </c>
      <c r="E79" s="186">
        <v>0.17215008168422666</v>
      </c>
      <c r="F79" s="186">
        <v>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14</v>
      </c>
      <c r="D86" s="186">
        <v>2.0714285714285716E-2</v>
      </c>
      <c r="E86" s="186">
        <v>4.122439265108159E-2</v>
      </c>
      <c r="F86" s="186">
        <v>0.1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0.1</v>
      </c>
      <c r="E87" s="186" t="s">
        <v>961</v>
      </c>
      <c r="F87" s="186">
        <v>0.1</v>
      </c>
      <c r="G87" s="186">
        <v>0.1</v>
      </c>
      <c r="H87" s="3"/>
    </row>
    <row r="88" spans="1:8" ht="12.6" customHeight="1">
      <c r="A88" s="111" t="s">
        <v>1673</v>
      </c>
      <c r="B88" s="112" t="s">
        <v>1783</v>
      </c>
      <c r="C88" s="11">
        <v>5</v>
      </c>
      <c r="D88" s="186">
        <v>0.03</v>
      </c>
      <c r="E88" s="186">
        <v>4.4721359549995801E-2</v>
      </c>
      <c r="F88" s="186">
        <v>0.1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4</v>
      </c>
      <c r="D89" s="186">
        <v>0.05</v>
      </c>
      <c r="E89" s="186">
        <v>5.7735026918962581E-2</v>
      </c>
      <c r="F89" s="186">
        <v>0.1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3</v>
      </c>
      <c r="D92" s="186">
        <v>0.04</v>
      </c>
      <c r="E92" s="186">
        <v>5.2915026221291815E-2</v>
      </c>
      <c r="F92" s="186">
        <v>0.1</v>
      </c>
      <c r="G92" s="186">
        <v>0</v>
      </c>
      <c r="H92" s="3"/>
    </row>
    <row r="93" spans="1:8" ht="12.6" customHeight="1">
      <c r="A93" s="111" t="s">
        <v>1678</v>
      </c>
      <c r="B93" s="112" t="s">
        <v>1788</v>
      </c>
      <c r="C93" s="11">
        <v>19</v>
      </c>
      <c r="D93" s="186">
        <v>7.8947368421052651E-3</v>
      </c>
      <c r="E93" s="186">
        <v>2.5072992856063951E-2</v>
      </c>
      <c r="F93" s="186">
        <v>0.1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1</v>
      </c>
      <c r="D98" s="186">
        <v>0.1</v>
      </c>
      <c r="E98" s="186" t="s">
        <v>961</v>
      </c>
      <c r="F98" s="186">
        <v>0.1</v>
      </c>
      <c r="G98" s="186">
        <v>0.1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961</v>
      </c>
      <c r="E101" s="186" t="s">
        <v>961</v>
      </c>
      <c r="F101" s="186" t="s">
        <v>961</v>
      </c>
      <c r="G101" s="186" t="s">
        <v>961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111" t="s">
        <v>700</v>
      </c>
      <c r="B103" s="112" t="s">
        <v>698</v>
      </c>
      <c r="C103" s="11">
        <v>5</v>
      </c>
      <c r="D103" s="186">
        <v>0.01</v>
      </c>
      <c r="E103" s="186">
        <v>2.2360679774997901E-2</v>
      </c>
      <c r="F103" s="186">
        <v>0.05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539</v>
      </c>
      <c r="D106" s="187">
        <v>5.2187866419295126E-2</v>
      </c>
      <c r="E106" s="187">
        <v>0.10428682769978513</v>
      </c>
      <c r="F106" s="187">
        <v>1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6" man="1"/>
  </row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H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1830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986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0</v>
      </c>
      <c r="E16" s="186" t="s">
        <v>961</v>
      </c>
      <c r="F16" s="186">
        <v>0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6</v>
      </c>
      <c r="D21" s="186">
        <v>0</v>
      </c>
      <c r="E21" s="186">
        <v>0</v>
      </c>
      <c r="F21" s="186">
        <v>0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0.1</v>
      </c>
      <c r="E27" s="186" t="s">
        <v>961</v>
      </c>
      <c r="F27" s="186">
        <v>0.1</v>
      </c>
      <c r="G27" s="186">
        <v>0.1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0.1</v>
      </c>
      <c r="E28" s="186" t="s">
        <v>961</v>
      </c>
      <c r="F28" s="186">
        <v>0.1</v>
      </c>
      <c r="G28" s="186">
        <v>0.1</v>
      </c>
      <c r="H28" s="3"/>
    </row>
    <row r="29" spans="1:8" ht="12.6" customHeight="1">
      <c r="A29" s="111" t="s">
        <v>472</v>
      </c>
      <c r="B29" s="112" t="s">
        <v>2373</v>
      </c>
      <c r="C29" s="11">
        <v>9</v>
      </c>
      <c r="D29" s="186">
        <v>0.41722222222222222</v>
      </c>
      <c r="E29" s="186">
        <v>1.1194784251804251</v>
      </c>
      <c r="F29" s="186">
        <v>3.4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0.93</v>
      </c>
      <c r="E30" s="186" t="s">
        <v>961</v>
      </c>
      <c r="F30" s="186">
        <v>0.93</v>
      </c>
      <c r="G30" s="186">
        <v>0.93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3</v>
      </c>
      <c r="D34" s="186">
        <v>5.3333333333333337E-2</v>
      </c>
      <c r="E34" s="186">
        <v>8.3864970836060829E-2</v>
      </c>
      <c r="F34" s="186">
        <v>0.15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2</v>
      </c>
      <c r="D36" s="186">
        <v>0.05</v>
      </c>
      <c r="E36" s="186">
        <v>7.0710678118654766E-2</v>
      </c>
      <c r="F36" s="186">
        <v>0.1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3.15625E-2</v>
      </c>
      <c r="E41" s="186">
        <v>4.6911679197842532E-2</v>
      </c>
      <c r="F41" s="186">
        <v>0.1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1</v>
      </c>
      <c r="D46" s="186">
        <v>1.9</v>
      </c>
      <c r="E46" s="186" t="s">
        <v>961</v>
      </c>
      <c r="F46" s="186">
        <v>1.9</v>
      </c>
      <c r="G46" s="186">
        <v>1.9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5</v>
      </c>
      <c r="D76" s="186">
        <v>6.2000000000000013E-2</v>
      </c>
      <c r="E76" s="186">
        <v>5.2153619241621187E-2</v>
      </c>
      <c r="F76" s="186">
        <v>0.1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27</v>
      </c>
      <c r="D79" s="186">
        <v>1.6703703703703703E-2</v>
      </c>
      <c r="E79" s="186">
        <v>3.6672998676258152E-2</v>
      </c>
      <c r="F79" s="186">
        <v>0.1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4</v>
      </c>
      <c r="D86" s="186">
        <v>0.1125</v>
      </c>
      <c r="E86" s="186">
        <v>0.22500000000000001</v>
      </c>
      <c r="F86" s="186">
        <v>0.45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0.1</v>
      </c>
      <c r="E87" s="186" t="s">
        <v>961</v>
      </c>
      <c r="F87" s="186">
        <v>0.1</v>
      </c>
      <c r="G87" s="186">
        <v>0.1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0.05</v>
      </c>
      <c r="E89" s="186">
        <v>7.0710678118654766E-2</v>
      </c>
      <c r="F89" s="186">
        <v>0.1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1.4285714285714287E-2</v>
      </c>
      <c r="E93" s="186">
        <v>3.6313651960128146E-2</v>
      </c>
      <c r="F93" s="186">
        <v>0.1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2</v>
      </c>
      <c r="D97" s="186">
        <v>0.02</v>
      </c>
      <c r="E97" s="186">
        <v>2.8284271247461901E-2</v>
      </c>
      <c r="F97" s="186">
        <v>0.04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4</v>
      </c>
      <c r="D103" s="186">
        <v>2.5000000000000001E-3</v>
      </c>
      <c r="E103" s="186">
        <v>5.0000000000000001E-3</v>
      </c>
      <c r="F103" s="186">
        <v>0.01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117</v>
      </c>
      <c r="D106" s="187">
        <v>8.3042735042735003E-2</v>
      </c>
      <c r="E106" s="187">
        <v>0.36824470390091962</v>
      </c>
      <c r="F106" s="187">
        <v>3.4</v>
      </c>
      <c r="G106" s="187">
        <v>0</v>
      </c>
      <c r="H106" s="3"/>
    </row>
    <row r="107" spans="1:8">
      <c r="D107" s="109"/>
      <c r="E107" s="109"/>
    </row>
    <row r="108" spans="1:8">
      <c r="C108" s="114"/>
    </row>
    <row r="109" spans="1:8">
      <c r="C109" s="110"/>
      <c r="D109" s="110"/>
      <c r="E10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H10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1831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1113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4</v>
      </c>
      <c r="D10" s="186">
        <v>5.0000000000000001E-3</v>
      </c>
      <c r="E10" s="186">
        <v>0.01</v>
      </c>
      <c r="F10" s="186">
        <v>0.02</v>
      </c>
      <c r="G10" s="186">
        <v>0</v>
      </c>
      <c r="H10" s="3"/>
    </row>
    <row r="11" spans="1:8" ht="12.6" customHeight="1">
      <c r="A11" s="111" t="s">
        <v>454</v>
      </c>
      <c r="B11" s="112" t="s">
        <v>959</v>
      </c>
      <c r="C11" s="11">
        <v>1</v>
      </c>
      <c r="D11" s="186">
        <v>5.0000000000000001E-3</v>
      </c>
      <c r="E11" s="186" t="s">
        <v>961</v>
      </c>
      <c r="F11" s="186">
        <v>5.0000000000000001E-3</v>
      </c>
      <c r="G11" s="186">
        <v>5.0000000000000001E-3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1</v>
      </c>
      <c r="D14" s="186">
        <v>0.05</v>
      </c>
      <c r="E14" s="186" t="s">
        <v>961</v>
      </c>
      <c r="F14" s="186">
        <v>0.05</v>
      </c>
      <c r="G14" s="186">
        <v>0.05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1</v>
      </c>
      <c r="D20" s="186">
        <v>0.02</v>
      </c>
      <c r="E20" s="186" t="s">
        <v>961</v>
      </c>
      <c r="F20" s="186">
        <v>0.02</v>
      </c>
      <c r="G20" s="186">
        <v>0.02</v>
      </c>
      <c r="H20" s="3"/>
    </row>
    <row r="21" spans="1:8" ht="12.6" customHeight="1">
      <c r="A21" s="111" t="s">
        <v>464</v>
      </c>
      <c r="B21" s="112" t="s">
        <v>2365</v>
      </c>
      <c r="C21" s="11">
        <v>36</v>
      </c>
      <c r="D21" s="186">
        <v>1.6352777777777782E-2</v>
      </c>
      <c r="E21" s="186">
        <v>2.4850507164828776E-2</v>
      </c>
      <c r="F21" s="186">
        <v>0.1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1</v>
      </c>
      <c r="D22" s="186">
        <v>0</v>
      </c>
      <c r="E22" s="186" t="s">
        <v>961</v>
      </c>
      <c r="F22" s="186">
        <v>0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2</v>
      </c>
      <c r="D23" s="186">
        <v>5.0000000000000001E-3</v>
      </c>
      <c r="E23" s="186">
        <v>7.0710678118654753E-3</v>
      </c>
      <c r="F23" s="186">
        <v>0.01</v>
      </c>
      <c r="G23" s="186">
        <v>0</v>
      </c>
      <c r="H23" s="3"/>
    </row>
    <row r="24" spans="1:8" ht="12.6" customHeight="1">
      <c r="A24" s="111" t="s">
        <v>467</v>
      </c>
      <c r="B24" s="112" t="s">
        <v>2368</v>
      </c>
      <c r="C24" s="11">
        <v>6</v>
      </c>
      <c r="D24" s="186">
        <v>5.0000000000000001E-3</v>
      </c>
      <c r="E24" s="186">
        <v>8.3666002653407564E-3</v>
      </c>
      <c r="F24" s="186">
        <v>0.02</v>
      </c>
      <c r="G24" s="186">
        <v>0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27</v>
      </c>
      <c r="D26" s="186">
        <v>1.6703703703703707E-2</v>
      </c>
      <c r="E26" s="186">
        <v>2.1187468747088031E-2</v>
      </c>
      <c r="F26" s="186">
        <v>0.09</v>
      </c>
      <c r="G26" s="186">
        <v>0</v>
      </c>
      <c r="H26" s="3"/>
    </row>
    <row r="27" spans="1:8" ht="12.6" customHeight="1">
      <c r="A27" s="111" t="s">
        <v>470</v>
      </c>
      <c r="B27" s="112" t="s">
        <v>2371</v>
      </c>
      <c r="C27" s="11">
        <v>24</v>
      </c>
      <c r="D27" s="186">
        <v>9.8750000000000001E-3</v>
      </c>
      <c r="E27" s="186">
        <v>1.1433408332031028E-2</v>
      </c>
      <c r="F27" s="186">
        <v>0.05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45</v>
      </c>
      <c r="D28" s="186">
        <v>2.7000000000000007E-2</v>
      </c>
      <c r="E28" s="186">
        <v>2.8801041647829335E-2</v>
      </c>
      <c r="F28" s="186">
        <v>0.1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114</v>
      </c>
      <c r="D29" s="186">
        <v>1.464035087719298E-2</v>
      </c>
      <c r="E29" s="186">
        <v>3.3437599310707188E-2</v>
      </c>
      <c r="F29" s="186">
        <v>0.3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10</v>
      </c>
      <c r="D30" s="186">
        <v>5.4800000000000005E-3</v>
      </c>
      <c r="E30" s="186">
        <v>1.0660081300502982E-2</v>
      </c>
      <c r="F30" s="186">
        <v>0.03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2</v>
      </c>
      <c r="D31" s="186">
        <v>2.5000000000000001E-3</v>
      </c>
      <c r="E31" s="186">
        <v>3.5355339059327377E-3</v>
      </c>
      <c r="F31" s="186">
        <v>5.0000000000000001E-3</v>
      </c>
      <c r="G31" s="186">
        <v>0</v>
      </c>
      <c r="H31" s="3"/>
    </row>
    <row r="32" spans="1:8" ht="12.6" customHeight="1">
      <c r="A32" s="111" t="s">
        <v>475</v>
      </c>
      <c r="B32" s="112" t="s">
        <v>2376</v>
      </c>
      <c r="C32" s="11">
        <v>25</v>
      </c>
      <c r="D32" s="186">
        <v>1.14E-2</v>
      </c>
      <c r="E32" s="186">
        <v>1.7804493814764857E-2</v>
      </c>
      <c r="F32" s="186">
        <v>0.06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76</v>
      </c>
      <c r="D33" s="186">
        <v>9.1315789473684229E-3</v>
      </c>
      <c r="E33" s="186">
        <v>1.8398798587779697E-2</v>
      </c>
      <c r="F33" s="186">
        <v>0.1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23</v>
      </c>
      <c r="D34" s="186">
        <v>1.3521739130434784E-2</v>
      </c>
      <c r="E34" s="186">
        <v>2.2457777687387645E-2</v>
      </c>
      <c r="F34" s="186">
        <v>0.09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5</v>
      </c>
      <c r="D35" s="186">
        <v>3.4599999999999999E-2</v>
      </c>
      <c r="E35" s="186">
        <v>2.8121166405396483E-2</v>
      </c>
      <c r="F35" s="186">
        <v>0.06</v>
      </c>
      <c r="G35" s="186">
        <v>0</v>
      </c>
      <c r="H35" s="3"/>
    </row>
    <row r="36" spans="1:8" ht="12.6" customHeight="1">
      <c r="A36" s="111" t="s">
        <v>479</v>
      </c>
      <c r="B36" s="112" t="s">
        <v>2380</v>
      </c>
      <c r="C36" s="11">
        <v>28</v>
      </c>
      <c r="D36" s="186">
        <v>1.3642857142857146E-2</v>
      </c>
      <c r="E36" s="186">
        <v>2.0065105671500102E-2</v>
      </c>
      <c r="F36" s="186">
        <v>7.0000000000000007E-2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13</v>
      </c>
      <c r="D37" s="186">
        <v>2.9923076923076927E-2</v>
      </c>
      <c r="E37" s="186">
        <v>5.3932769164429059E-2</v>
      </c>
      <c r="F37" s="186">
        <v>0.2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3</v>
      </c>
      <c r="D38" s="186">
        <v>5.9999999999999995E-4</v>
      </c>
      <c r="E38" s="186">
        <v>1.0392304845413265E-3</v>
      </c>
      <c r="F38" s="186">
        <v>1.8E-3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37</v>
      </c>
      <c r="D41" s="186">
        <v>2.1351351351351351E-3</v>
      </c>
      <c r="E41" s="186">
        <v>3.1899334907918809E-3</v>
      </c>
      <c r="F41" s="186">
        <v>0.01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0.06</v>
      </c>
      <c r="E75" s="186" t="s">
        <v>961</v>
      </c>
      <c r="F75" s="186">
        <v>0.06</v>
      </c>
      <c r="G75" s="186">
        <v>0.06</v>
      </c>
      <c r="H75" s="3"/>
    </row>
    <row r="76" spans="1:8" ht="12.6" customHeight="1">
      <c r="A76" s="111" t="s">
        <v>2427</v>
      </c>
      <c r="B76" s="112" t="s">
        <v>1771</v>
      </c>
      <c r="C76" s="11">
        <v>21</v>
      </c>
      <c r="D76" s="186">
        <v>1.4904761904761907E-2</v>
      </c>
      <c r="E76" s="186">
        <v>4.392824235261953E-2</v>
      </c>
      <c r="F76" s="186">
        <v>0.2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38</v>
      </c>
      <c r="D79" s="186">
        <v>6.5684210526315802E-3</v>
      </c>
      <c r="E79" s="186">
        <v>1.7713853263464297E-2</v>
      </c>
      <c r="F79" s="186">
        <v>0.1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1</v>
      </c>
      <c r="D83" s="186">
        <v>0.01</v>
      </c>
      <c r="E83" s="186" t="s">
        <v>961</v>
      </c>
      <c r="F83" s="186">
        <v>0.01</v>
      </c>
      <c r="G83" s="186">
        <v>0.01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19</v>
      </c>
      <c r="D86" s="186">
        <v>1.5263157894736845E-2</v>
      </c>
      <c r="E86" s="186">
        <v>2.2243206466652433E-2</v>
      </c>
      <c r="F86" s="186">
        <v>7.0000000000000007E-2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3</v>
      </c>
      <c r="D87" s="186">
        <v>2.3000000000000003E-2</v>
      </c>
      <c r="E87" s="186">
        <v>2.5238858928247933E-2</v>
      </c>
      <c r="F87" s="186">
        <v>0.05</v>
      </c>
      <c r="G87" s="186">
        <v>0</v>
      </c>
      <c r="H87" s="3"/>
    </row>
    <row r="88" spans="1:8" ht="12.6" customHeight="1">
      <c r="A88" s="111" t="s">
        <v>1673</v>
      </c>
      <c r="B88" s="112" t="s">
        <v>1783</v>
      </c>
      <c r="C88" s="11">
        <v>3</v>
      </c>
      <c r="D88" s="186">
        <v>0.01</v>
      </c>
      <c r="E88" s="186">
        <v>0.01</v>
      </c>
      <c r="F88" s="186">
        <v>0.02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7</v>
      </c>
      <c r="D89" s="186">
        <v>9.285714285714286E-3</v>
      </c>
      <c r="E89" s="186">
        <v>7.6313888145012783E-3</v>
      </c>
      <c r="F89" s="186">
        <v>2.1999999999999999E-2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3</v>
      </c>
      <c r="D92" s="186">
        <v>0.01</v>
      </c>
      <c r="E92" s="186">
        <v>0.01</v>
      </c>
      <c r="F92" s="186">
        <v>0.02</v>
      </c>
      <c r="G92" s="186">
        <v>0</v>
      </c>
      <c r="H92" s="3"/>
    </row>
    <row r="93" spans="1:8" ht="12.6" customHeight="1">
      <c r="A93" s="111" t="s">
        <v>1678</v>
      </c>
      <c r="B93" s="112" t="s">
        <v>1788</v>
      </c>
      <c r="C93" s="11">
        <v>19</v>
      </c>
      <c r="D93" s="186">
        <v>6.3157894736842104E-3</v>
      </c>
      <c r="E93" s="186">
        <v>1.7704527454797003E-2</v>
      </c>
      <c r="F93" s="186">
        <v>7.4999999999999997E-2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2</v>
      </c>
      <c r="D95" s="186">
        <v>4.4999999999999998E-2</v>
      </c>
      <c r="E95" s="186">
        <v>2.1213203435596423E-2</v>
      </c>
      <c r="F95" s="186">
        <v>0.06</v>
      </c>
      <c r="G95" s="186">
        <v>0.03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1</v>
      </c>
      <c r="D98" s="186">
        <v>0.01</v>
      </c>
      <c r="E98" s="186" t="s">
        <v>961</v>
      </c>
      <c r="F98" s="186">
        <v>0.01</v>
      </c>
      <c r="G98" s="186">
        <v>0.01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2678</v>
      </c>
      <c r="E99" s="186" t="s">
        <v>2678</v>
      </c>
      <c r="F99" s="186" t="s">
        <v>2678</v>
      </c>
      <c r="G99" s="186" t="s">
        <v>2678</v>
      </c>
      <c r="H99" s="3"/>
    </row>
    <row r="100" spans="1:8" ht="12.6" customHeight="1">
      <c r="A100" s="111" t="s">
        <v>492</v>
      </c>
      <c r="B100" s="112" t="s">
        <v>1795</v>
      </c>
      <c r="C100" s="11">
        <v>1</v>
      </c>
      <c r="D100" s="186">
        <v>0</v>
      </c>
      <c r="E100" s="186" t="s">
        <v>961</v>
      </c>
      <c r="F100" s="186">
        <v>0</v>
      </c>
      <c r="G100" s="186">
        <v>0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961</v>
      </c>
      <c r="E101" s="186" t="s">
        <v>961</v>
      </c>
      <c r="F101" s="186" t="s">
        <v>961</v>
      </c>
      <c r="G101" s="186" t="s">
        <v>961</v>
      </c>
      <c r="H101" s="3"/>
    </row>
    <row r="102" spans="1:8" ht="12.6" customHeight="1">
      <c r="A102" s="111" t="s">
        <v>699</v>
      </c>
      <c r="B102" s="112" t="s">
        <v>697</v>
      </c>
      <c r="C102" s="11">
        <v>1</v>
      </c>
      <c r="D102" s="186">
        <v>1.4999999999999999E-2</v>
      </c>
      <c r="E102" s="186" t="s">
        <v>961</v>
      </c>
      <c r="F102" s="186">
        <v>1.4999999999999999E-2</v>
      </c>
      <c r="G102" s="186">
        <v>1.4999999999999999E-2</v>
      </c>
      <c r="H102" s="3"/>
    </row>
    <row r="103" spans="1:8" ht="12.6" customHeight="1">
      <c r="A103" s="111" t="s">
        <v>700</v>
      </c>
      <c r="B103" s="112" t="s">
        <v>698</v>
      </c>
      <c r="C103" s="11">
        <v>4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1</v>
      </c>
      <c r="D104" s="187">
        <v>3.0000000000000001E-3</v>
      </c>
      <c r="E104" s="187" t="s">
        <v>961</v>
      </c>
      <c r="F104" s="187">
        <v>3.0000000000000001E-3</v>
      </c>
      <c r="G104" s="187">
        <v>3.0000000000000001E-3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611</v>
      </c>
      <c r="D106" s="187">
        <v>1.3134042553191444E-2</v>
      </c>
      <c r="E106" s="187">
        <v>2.54639993998243E-2</v>
      </c>
      <c r="F106" s="187">
        <v>0.3</v>
      </c>
      <c r="G106" s="187">
        <v>0</v>
      </c>
      <c r="H106" s="3"/>
    </row>
    <row r="107" spans="1:8">
      <c r="C107" s="114"/>
    </row>
    <row r="108" spans="1:8">
      <c r="C108" s="110"/>
      <c r="D108" s="110"/>
      <c r="E108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H10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1832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5948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1</v>
      </c>
      <c r="D11" s="186">
        <v>0.02</v>
      </c>
      <c r="E11" s="186" t="s">
        <v>961</v>
      </c>
      <c r="F11" s="186">
        <v>0.02</v>
      </c>
      <c r="G11" s="186">
        <v>0.02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1</v>
      </c>
      <c r="D14" s="186">
        <v>0.01</v>
      </c>
      <c r="E14" s="186" t="s">
        <v>961</v>
      </c>
      <c r="F14" s="186">
        <v>0.01</v>
      </c>
      <c r="G14" s="186">
        <v>0.01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13</v>
      </c>
      <c r="D16" s="186">
        <v>3.3076923076923073E-2</v>
      </c>
      <c r="E16" s="186">
        <v>5.9914468951527806E-2</v>
      </c>
      <c r="F16" s="186">
        <v>0.22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1</v>
      </c>
      <c r="D18" s="186">
        <v>0.03</v>
      </c>
      <c r="E18" s="186" t="s">
        <v>961</v>
      </c>
      <c r="F18" s="186">
        <v>0.03</v>
      </c>
      <c r="G18" s="186">
        <v>0.03</v>
      </c>
      <c r="H18" s="3"/>
    </row>
    <row r="19" spans="1:8" ht="12.6" customHeight="1">
      <c r="A19" s="111" t="s">
        <v>462</v>
      </c>
      <c r="B19" s="112" t="s">
        <v>2363</v>
      </c>
      <c r="C19" s="11">
        <v>1</v>
      </c>
      <c r="D19" s="186">
        <v>0.02</v>
      </c>
      <c r="E19" s="186" t="s">
        <v>961</v>
      </c>
      <c r="F19" s="186">
        <v>0.02</v>
      </c>
      <c r="G19" s="186">
        <v>0.02</v>
      </c>
      <c r="H19" s="3"/>
    </row>
    <row r="20" spans="1:8" ht="12.6" customHeight="1">
      <c r="A20" s="111" t="s">
        <v>463</v>
      </c>
      <c r="B20" s="112" t="s">
        <v>2364</v>
      </c>
      <c r="C20" s="11">
        <v>14</v>
      </c>
      <c r="D20" s="186">
        <v>2.8571428571428574E-2</v>
      </c>
      <c r="E20" s="186">
        <v>3.4830831359397851E-2</v>
      </c>
      <c r="F20" s="186">
        <v>0.11</v>
      </c>
      <c r="G20" s="186">
        <v>0</v>
      </c>
      <c r="H20" s="3"/>
    </row>
    <row r="21" spans="1:8" ht="12.6" customHeight="1">
      <c r="A21" s="111" t="s">
        <v>464</v>
      </c>
      <c r="B21" s="112" t="s">
        <v>2365</v>
      </c>
      <c r="C21" s="11">
        <v>24</v>
      </c>
      <c r="D21" s="186">
        <v>1.0416666666666666E-2</v>
      </c>
      <c r="E21" s="186">
        <v>2.8776374166057259E-2</v>
      </c>
      <c r="F21" s="186">
        <v>0.1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2</v>
      </c>
      <c r="D23" s="186">
        <v>7.4999999999999997E-2</v>
      </c>
      <c r="E23" s="186">
        <v>3.5355339059327369E-2</v>
      </c>
      <c r="F23" s="186">
        <v>0.1</v>
      </c>
      <c r="G23" s="186">
        <v>0.05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26</v>
      </c>
      <c r="D26" s="186">
        <v>3.7461538461538477E-2</v>
      </c>
      <c r="E26" s="186">
        <v>4.4572844440740604E-2</v>
      </c>
      <c r="F26" s="186">
        <v>0.2</v>
      </c>
      <c r="G26" s="186">
        <v>0</v>
      </c>
      <c r="H26" s="3"/>
    </row>
    <row r="27" spans="1:8" ht="12.6" customHeight="1">
      <c r="A27" s="111" t="s">
        <v>470</v>
      </c>
      <c r="B27" s="112" t="s">
        <v>2371</v>
      </c>
      <c r="C27" s="11">
        <v>29</v>
      </c>
      <c r="D27" s="186">
        <v>9.7241379310344829E-3</v>
      </c>
      <c r="E27" s="186">
        <v>1.7989871260803831E-2</v>
      </c>
      <c r="F27" s="186">
        <v>0.05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15</v>
      </c>
      <c r="D28" s="186">
        <v>1.7333333333333333E-2</v>
      </c>
      <c r="E28" s="186">
        <v>2.8652266593628871E-2</v>
      </c>
      <c r="F28" s="186">
        <v>0.1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306</v>
      </c>
      <c r="D29" s="186">
        <v>5.6823529411764662E-2</v>
      </c>
      <c r="E29" s="186">
        <v>9.1749560602659444E-2</v>
      </c>
      <c r="F29" s="186">
        <v>0.72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12</v>
      </c>
      <c r="D30" s="186">
        <v>1.9666666666666669E-2</v>
      </c>
      <c r="E30" s="186">
        <v>3.175855885593773E-2</v>
      </c>
      <c r="F30" s="186">
        <v>0.1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6</v>
      </c>
      <c r="D31" s="186">
        <v>6.1666666666666668E-2</v>
      </c>
      <c r="E31" s="186">
        <v>8.9087971503826857E-2</v>
      </c>
      <c r="F31" s="186">
        <v>0.24</v>
      </c>
      <c r="G31" s="186">
        <v>0</v>
      </c>
      <c r="H31" s="3"/>
    </row>
    <row r="32" spans="1:8" ht="12.6" customHeight="1">
      <c r="A32" s="111" t="s">
        <v>475</v>
      </c>
      <c r="B32" s="112" t="s">
        <v>2376</v>
      </c>
      <c r="C32" s="11">
        <v>10</v>
      </c>
      <c r="D32" s="186">
        <v>1.2800000000000001E-2</v>
      </c>
      <c r="E32" s="186">
        <v>1.3439576712911096E-2</v>
      </c>
      <c r="F32" s="186">
        <v>0.04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10</v>
      </c>
      <c r="D33" s="186">
        <v>1.3000000000000001E-2</v>
      </c>
      <c r="E33" s="186">
        <v>2.057506581601462E-2</v>
      </c>
      <c r="F33" s="186">
        <v>0.05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9</v>
      </c>
      <c r="D34" s="186">
        <v>7.7777777777777784E-3</v>
      </c>
      <c r="E34" s="186">
        <v>1.7159383568311669E-2</v>
      </c>
      <c r="F34" s="186">
        <v>0.05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3</v>
      </c>
      <c r="D35" s="186">
        <v>3.3333333333333333E-2</v>
      </c>
      <c r="E35" s="186">
        <v>2.8867513459481291E-2</v>
      </c>
      <c r="F35" s="186">
        <v>0.05</v>
      </c>
      <c r="G35" s="186">
        <v>0</v>
      </c>
      <c r="H35" s="3"/>
    </row>
    <row r="36" spans="1:8" ht="12.6" customHeight="1">
      <c r="A36" s="111" t="s">
        <v>479</v>
      </c>
      <c r="B36" s="112" t="s">
        <v>2380</v>
      </c>
      <c r="C36" s="11">
        <v>41</v>
      </c>
      <c r="D36" s="186">
        <v>1.9317073170731714E-2</v>
      </c>
      <c r="E36" s="186">
        <v>2.807796202040868E-2</v>
      </c>
      <c r="F36" s="186">
        <v>0.1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8</v>
      </c>
      <c r="D37" s="186">
        <v>2.75E-2</v>
      </c>
      <c r="E37" s="186">
        <v>4.4641428548570707E-2</v>
      </c>
      <c r="F37" s="186">
        <v>0.13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2</v>
      </c>
      <c r="D38" s="186">
        <v>0</v>
      </c>
      <c r="E38" s="186">
        <v>0</v>
      </c>
      <c r="F38" s="186">
        <v>0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36</v>
      </c>
      <c r="D41" s="186">
        <v>7.6388888888888878E-3</v>
      </c>
      <c r="E41" s="186">
        <v>1.2676531246537615E-2</v>
      </c>
      <c r="F41" s="186">
        <v>0.05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1</v>
      </c>
      <c r="D51" s="186">
        <v>0.05</v>
      </c>
      <c r="E51" s="186" t="s">
        <v>961</v>
      </c>
      <c r="F51" s="186">
        <v>0.05</v>
      </c>
      <c r="G51" s="186">
        <v>0.05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0.25</v>
      </c>
      <c r="E75" s="186" t="s">
        <v>961</v>
      </c>
      <c r="F75" s="186">
        <v>0.25</v>
      </c>
      <c r="G75" s="186">
        <v>0.25</v>
      </c>
      <c r="H75" s="3"/>
    </row>
    <row r="76" spans="1:8" ht="12.6" customHeight="1">
      <c r="A76" s="111" t="s">
        <v>2427</v>
      </c>
      <c r="B76" s="112" t="s">
        <v>1771</v>
      </c>
      <c r="C76" s="11">
        <v>13</v>
      </c>
      <c r="D76" s="186">
        <v>1.3076923076923078E-2</v>
      </c>
      <c r="E76" s="186">
        <v>2.1750331562459528E-2</v>
      </c>
      <c r="F76" s="186">
        <v>0.05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38</v>
      </c>
      <c r="D79" s="186">
        <v>1.6578947368421054E-2</v>
      </c>
      <c r="E79" s="186">
        <v>5.0472166040382759E-2</v>
      </c>
      <c r="F79" s="186">
        <v>0.3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18</v>
      </c>
      <c r="D86" s="186">
        <v>8.6111111111111128E-3</v>
      </c>
      <c r="E86" s="186">
        <v>1.6432173924021163E-2</v>
      </c>
      <c r="F86" s="186">
        <v>0.05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2</v>
      </c>
      <c r="D87" s="186">
        <v>2.5000000000000001E-2</v>
      </c>
      <c r="E87" s="186">
        <v>3.5355339059327383E-2</v>
      </c>
      <c r="F87" s="186">
        <v>0.05</v>
      </c>
      <c r="G87" s="186">
        <v>0</v>
      </c>
      <c r="H87" s="3"/>
    </row>
    <row r="88" spans="1:8" ht="12.6" customHeight="1">
      <c r="A88" s="111" t="s">
        <v>1673</v>
      </c>
      <c r="B88" s="112" t="s">
        <v>1783</v>
      </c>
      <c r="C88" s="11">
        <v>2</v>
      </c>
      <c r="D88" s="186">
        <v>2.5000000000000001E-2</v>
      </c>
      <c r="E88" s="186">
        <v>3.5355339059327383E-2</v>
      </c>
      <c r="F88" s="186">
        <v>0.05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6</v>
      </c>
      <c r="D89" s="186">
        <v>2.5000000000000001E-2</v>
      </c>
      <c r="E89" s="186">
        <v>2.738612787525831E-2</v>
      </c>
      <c r="F89" s="186">
        <v>0.05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2</v>
      </c>
      <c r="D92" s="186">
        <v>4.4999999999999998E-2</v>
      </c>
      <c r="E92" s="186">
        <v>7.0710678118655152E-3</v>
      </c>
      <c r="F92" s="186">
        <v>0.05</v>
      </c>
      <c r="G92" s="186">
        <v>0.04</v>
      </c>
      <c r="H92" s="3"/>
    </row>
    <row r="93" spans="1:8" ht="12.6" customHeight="1">
      <c r="A93" s="111" t="s">
        <v>1678</v>
      </c>
      <c r="B93" s="112" t="s">
        <v>1788</v>
      </c>
      <c r="C93" s="11">
        <v>21</v>
      </c>
      <c r="D93" s="186">
        <v>1.4999999999999999E-2</v>
      </c>
      <c r="E93" s="186">
        <v>5.4680892457969262E-2</v>
      </c>
      <c r="F93" s="186">
        <v>0.25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11" t="s">
        <v>1683</v>
      </c>
      <c r="B98" s="112" t="s">
        <v>1793</v>
      </c>
      <c r="C98" s="11">
        <v>1</v>
      </c>
      <c r="D98" s="186">
        <v>0.05</v>
      </c>
      <c r="E98" s="186" t="s">
        <v>961</v>
      </c>
      <c r="F98" s="186">
        <v>0.05</v>
      </c>
      <c r="G98" s="186">
        <v>0.05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2678</v>
      </c>
      <c r="E99" s="186" t="s">
        <v>2678</v>
      </c>
      <c r="F99" s="186" t="s">
        <v>2678</v>
      </c>
      <c r="G99" s="186" t="s">
        <v>2678</v>
      </c>
      <c r="H99" s="3"/>
    </row>
    <row r="100" spans="1:8" ht="12.6" customHeight="1">
      <c r="A100" s="111" t="s">
        <v>492</v>
      </c>
      <c r="B100" s="112" t="s">
        <v>1795</v>
      </c>
      <c r="C100" s="11">
        <v>1</v>
      </c>
      <c r="D100" s="186">
        <v>0</v>
      </c>
      <c r="E100" s="186" t="s">
        <v>961</v>
      </c>
      <c r="F100" s="186">
        <v>0</v>
      </c>
      <c r="G100" s="186">
        <v>0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961</v>
      </c>
      <c r="E101" s="186" t="s">
        <v>961</v>
      </c>
      <c r="F101" s="186" t="s">
        <v>961</v>
      </c>
      <c r="G101" s="186" t="s">
        <v>961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1</v>
      </c>
      <c r="D105" s="187">
        <v>0.05</v>
      </c>
      <c r="E105" s="187" t="s">
        <v>961</v>
      </c>
      <c r="F105" s="187">
        <v>0.05</v>
      </c>
      <c r="G105" s="187">
        <v>0.05</v>
      </c>
      <c r="H105" s="8"/>
    </row>
    <row r="106" spans="1:8" ht="12.6" customHeight="1">
      <c r="A106" s="52"/>
      <c r="B106" s="4" t="s">
        <v>499</v>
      </c>
      <c r="C106" s="142">
        <v>681</v>
      </c>
      <c r="D106" s="187">
        <v>3.6042584434654912E-2</v>
      </c>
      <c r="E106" s="187">
        <v>7.0129981893407592E-2</v>
      </c>
      <c r="F106" s="187">
        <v>0.72</v>
      </c>
      <c r="G106" s="187">
        <v>0</v>
      </c>
      <c r="H106" s="3"/>
    </row>
    <row r="107" spans="1:8">
      <c r="C107" s="110"/>
      <c r="D107" s="110"/>
      <c r="E10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1833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2804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3</v>
      </c>
      <c r="D10" s="186">
        <v>3.3333333333333335E-3</v>
      </c>
      <c r="E10" s="186">
        <v>5.773502691896258E-3</v>
      </c>
      <c r="F10" s="186">
        <v>0.01</v>
      </c>
      <c r="G10" s="186">
        <v>0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1</v>
      </c>
      <c r="D14" s="186">
        <v>0.01</v>
      </c>
      <c r="E14" s="186" t="s">
        <v>961</v>
      </c>
      <c r="F14" s="186">
        <v>0.01</v>
      </c>
      <c r="G14" s="186">
        <v>0.01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0</v>
      </c>
      <c r="E16" s="186" t="s">
        <v>961</v>
      </c>
      <c r="F16" s="186">
        <v>0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16</v>
      </c>
      <c r="D21" s="186">
        <v>1.3875E-2</v>
      </c>
      <c r="E21" s="186">
        <v>1.7576025337563288E-2</v>
      </c>
      <c r="F21" s="186">
        <v>0.05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1</v>
      </c>
      <c r="D22" s="186">
        <v>0</v>
      </c>
      <c r="E22" s="186" t="s">
        <v>961</v>
      </c>
      <c r="F22" s="186">
        <v>0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1</v>
      </c>
      <c r="D23" s="186">
        <v>2E-3</v>
      </c>
      <c r="E23" s="186" t="s">
        <v>961</v>
      </c>
      <c r="F23" s="186">
        <v>2E-3</v>
      </c>
      <c r="G23" s="186">
        <v>2E-3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4</v>
      </c>
      <c r="D26" s="186">
        <v>3.7499999999999999E-3</v>
      </c>
      <c r="E26" s="186">
        <v>4.7871355387816908E-3</v>
      </c>
      <c r="F26" s="186">
        <v>0.01</v>
      </c>
      <c r="G26" s="186">
        <v>0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5.0000000000000001E-3</v>
      </c>
      <c r="E27" s="186" t="s">
        <v>961</v>
      </c>
      <c r="F27" s="186">
        <v>5.0000000000000001E-3</v>
      </c>
      <c r="G27" s="186">
        <v>5.0000000000000001E-3</v>
      </c>
      <c r="H27" s="3"/>
    </row>
    <row r="28" spans="1:8" ht="12.6" customHeight="1">
      <c r="A28" s="111" t="s">
        <v>471</v>
      </c>
      <c r="B28" s="112" t="s">
        <v>2372</v>
      </c>
      <c r="C28" s="11">
        <v>21</v>
      </c>
      <c r="D28" s="186">
        <v>2.0285714285714289E-2</v>
      </c>
      <c r="E28" s="186">
        <v>2.7806730942602467E-2</v>
      </c>
      <c r="F28" s="186">
        <v>0.09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5</v>
      </c>
      <c r="D29" s="186">
        <v>7.000000000000001E-3</v>
      </c>
      <c r="E29" s="186">
        <v>4.4721359549995789E-3</v>
      </c>
      <c r="F29" s="186">
        <v>0.01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</v>
      </c>
      <c r="E30" s="186" t="s">
        <v>961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9</v>
      </c>
      <c r="D32" s="186">
        <v>2.8888888888888888E-3</v>
      </c>
      <c r="E32" s="186">
        <v>4.3429380735984608E-3</v>
      </c>
      <c r="F32" s="186">
        <v>0.01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28</v>
      </c>
      <c r="D33" s="186">
        <v>2.5357142857142861E-3</v>
      </c>
      <c r="E33" s="186">
        <v>4.6625548778988102E-3</v>
      </c>
      <c r="F33" s="186">
        <v>1.9E-2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6</v>
      </c>
      <c r="D34" s="186">
        <v>8.3333333333333339E-4</v>
      </c>
      <c r="E34" s="186">
        <v>2.0412414523193153E-3</v>
      </c>
      <c r="F34" s="186">
        <v>5.0000000000000001E-3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2</v>
      </c>
      <c r="D36" s="186">
        <v>0.01</v>
      </c>
      <c r="E36" s="186">
        <v>0</v>
      </c>
      <c r="F36" s="186">
        <v>0.01</v>
      </c>
      <c r="G36" s="186">
        <v>0.01</v>
      </c>
      <c r="H36" s="3"/>
    </row>
    <row r="37" spans="1:8" ht="12.6" customHeight="1">
      <c r="A37" s="111" t="s">
        <v>480</v>
      </c>
      <c r="B37" s="112" t="s">
        <v>2381</v>
      </c>
      <c r="C37" s="11">
        <v>1</v>
      </c>
      <c r="D37" s="186">
        <v>0</v>
      </c>
      <c r="E37" s="186" t="s">
        <v>961</v>
      </c>
      <c r="F37" s="186">
        <v>0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2</v>
      </c>
      <c r="D38" s="186">
        <v>5.0000000000000001E-4</v>
      </c>
      <c r="E38" s="186">
        <v>7.0710678118654751E-4</v>
      </c>
      <c r="F38" s="186">
        <v>1E-3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37</v>
      </c>
      <c r="D41" s="186">
        <v>3.0810810810810809E-3</v>
      </c>
      <c r="E41" s="186">
        <v>5.7945298840006501E-3</v>
      </c>
      <c r="F41" s="186">
        <v>0.03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0.01</v>
      </c>
      <c r="E75" s="186" t="s">
        <v>961</v>
      </c>
      <c r="F75" s="186">
        <v>0.01</v>
      </c>
      <c r="G75" s="186">
        <v>0.01</v>
      </c>
      <c r="H75" s="3"/>
    </row>
    <row r="76" spans="1:8" ht="12.6" customHeight="1">
      <c r="A76" s="111" t="s">
        <v>2427</v>
      </c>
      <c r="B76" s="112" t="s">
        <v>1771</v>
      </c>
      <c r="C76" s="11">
        <v>14</v>
      </c>
      <c r="D76" s="186">
        <v>2.2857142857142859E-3</v>
      </c>
      <c r="E76" s="186">
        <v>4.2140528898249206E-3</v>
      </c>
      <c r="F76" s="186">
        <v>0.01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35</v>
      </c>
      <c r="D79" s="186">
        <v>3.6285714285714285E-3</v>
      </c>
      <c r="E79" s="186">
        <v>9.7077461923174412E-3</v>
      </c>
      <c r="F79" s="186">
        <v>0.05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2</v>
      </c>
      <c r="D80" s="186">
        <v>0.08</v>
      </c>
      <c r="E80" s="186">
        <v>4.2426406871192847E-2</v>
      </c>
      <c r="F80" s="186">
        <v>0.11</v>
      </c>
      <c r="G80" s="186">
        <v>0.05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1</v>
      </c>
      <c r="D83" s="186">
        <v>0.05</v>
      </c>
      <c r="E83" s="186" t="s">
        <v>961</v>
      </c>
      <c r="F83" s="186">
        <v>0.05</v>
      </c>
      <c r="G83" s="186">
        <v>0.05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8</v>
      </c>
      <c r="D86" s="186">
        <v>4.7499999999999999E-3</v>
      </c>
      <c r="E86" s="186">
        <v>7.8330800364315722E-3</v>
      </c>
      <c r="F86" s="186">
        <v>2.1999999999999999E-2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2</v>
      </c>
      <c r="D87" s="186">
        <v>2.5000000000000001E-3</v>
      </c>
      <c r="E87" s="186">
        <v>3.5355339059327377E-3</v>
      </c>
      <c r="F87" s="186">
        <v>5.0000000000000001E-3</v>
      </c>
      <c r="G87" s="186">
        <v>0</v>
      </c>
      <c r="H87" s="3"/>
    </row>
    <row r="88" spans="1:8" ht="12.6" customHeight="1">
      <c r="A88" s="111" t="s">
        <v>1673</v>
      </c>
      <c r="B88" s="112" t="s">
        <v>1783</v>
      </c>
      <c r="C88" s="11">
        <v>1</v>
      </c>
      <c r="D88" s="186">
        <v>0</v>
      </c>
      <c r="E88" s="186" t="s">
        <v>961</v>
      </c>
      <c r="F88" s="186">
        <v>0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5</v>
      </c>
      <c r="D89" s="186">
        <v>4.0000000000000001E-3</v>
      </c>
      <c r="E89" s="186">
        <v>5.4772255750516613E-3</v>
      </c>
      <c r="F89" s="186">
        <v>0.01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19</v>
      </c>
      <c r="D93" s="186">
        <v>5.263157894736842E-3</v>
      </c>
      <c r="E93" s="186">
        <v>1.3831695104855522E-2</v>
      </c>
      <c r="F93" s="186">
        <v>5.8999999999999997E-2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2</v>
      </c>
      <c r="D97" s="186">
        <v>2.5000000000000001E-3</v>
      </c>
      <c r="E97" s="186">
        <v>3.5355339059327377E-3</v>
      </c>
      <c r="F97" s="186">
        <v>5.0000000000000001E-3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2678</v>
      </c>
      <c r="E99" s="186" t="s">
        <v>2678</v>
      </c>
      <c r="F99" s="186" t="s">
        <v>2678</v>
      </c>
      <c r="G99" s="186" t="s">
        <v>2678</v>
      </c>
      <c r="H99" s="3"/>
    </row>
    <row r="100" spans="1:8" ht="12.6" customHeight="1">
      <c r="A100" s="111" t="s">
        <v>492</v>
      </c>
      <c r="B100" s="112" t="s">
        <v>1795</v>
      </c>
      <c r="C100" s="11">
        <v>1</v>
      </c>
      <c r="D100" s="186">
        <v>4.0000000000000001E-3</v>
      </c>
      <c r="E100" s="186" t="s">
        <v>961</v>
      </c>
      <c r="F100" s="186">
        <v>4.0000000000000001E-3</v>
      </c>
      <c r="G100" s="186">
        <v>4.0000000000000001E-3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961</v>
      </c>
      <c r="E101" s="186" t="s">
        <v>961</v>
      </c>
      <c r="F101" s="186" t="s">
        <v>961</v>
      </c>
      <c r="G101" s="186" t="s">
        <v>961</v>
      </c>
      <c r="H101" s="3"/>
    </row>
    <row r="102" spans="1:8" ht="12.6" customHeight="1">
      <c r="A102" s="111" t="s">
        <v>699</v>
      </c>
      <c r="B102" s="112" t="s">
        <v>697</v>
      </c>
      <c r="C102" s="11">
        <v>1</v>
      </c>
      <c r="D102" s="186">
        <v>5.0000000000000001E-3</v>
      </c>
      <c r="E102" s="186" t="s">
        <v>961</v>
      </c>
      <c r="F102" s="186">
        <v>5.0000000000000001E-3</v>
      </c>
      <c r="G102" s="186">
        <v>5.0000000000000001E-3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1</v>
      </c>
      <c r="D104" s="187">
        <v>1E-3</v>
      </c>
      <c r="E104" s="187" t="s">
        <v>961</v>
      </c>
      <c r="F104" s="187">
        <v>1E-3</v>
      </c>
      <c r="G104" s="187">
        <v>1E-3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237</v>
      </c>
      <c r="D106" s="187">
        <v>6.4092827004219336E-3</v>
      </c>
      <c r="E106" s="187">
        <v>1.4784224812172625E-2</v>
      </c>
      <c r="F106" s="187">
        <v>0.11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H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920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1</v>
      </c>
      <c r="D14" s="186">
        <v>5.0000000000000001E-4</v>
      </c>
      <c r="E14" s="186" t="s">
        <v>961</v>
      </c>
      <c r="F14" s="186">
        <v>5.0000000000000001E-4</v>
      </c>
      <c r="G14" s="186">
        <v>5.0000000000000001E-4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0</v>
      </c>
      <c r="E16" s="186" t="s">
        <v>961</v>
      </c>
      <c r="F16" s="186">
        <v>0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6</v>
      </c>
      <c r="D21" s="186">
        <v>6.1666666666666673E-4</v>
      </c>
      <c r="E21" s="186">
        <v>1.0496030995889192E-3</v>
      </c>
      <c r="F21" s="186">
        <v>2.7000000000000001E-3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5.0000000000000001E-4</v>
      </c>
      <c r="E27" s="186" t="s">
        <v>961</v>
      </c>
      <c r="F27" s="186">
        <v>5.0000000000000001E-4</v>
      </c>
      <c r="G27" s="186">
        <v>5.0000000000000001E-4</v>
      </c>
      <c r="H27" s="3"/>
    </row>
    <row r="28" spans="1:8" ht="12.6" customHeight="1">
      <c r="A28" s="111" t="s">
        <v>471</v>
      </c>
      <c r="B28" s="112" t="s">
        <v>2372</v>
      </c>
      <c r="C28" s="11">
        <v>10</v>
      </c>
      <c r="D28" s="186">
        <v>3.2199999999999997E-4</v>
      </c>
      <c r="E28" s="186">
        <v>2.3934168973341108E-4</v>
      </c>
      <c r="F28" s="186">
        <v>5.9999999999999995E-4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3</v>
      </c>
      <c r="D29" s="186">
        <v>5.0000000000000001E-4</v>
      </c>
      <c r="E29" s="186">
        <v>0</v>
      </c>
      <c r="F29" s="186">
        <v>5.0000000000000001E-4</v>
      </c>
      <c r="G29" s="186">
        <v>5.0000000000000001E-4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</v>
      </c>
      <c r="E30" s="186" t="s">
        <v>961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5.0000000000000001E-4</v>
      </c>
      <c r="E31" s="186" t="s">
        <v>961</v>
      </c>
      <c r="F31" s="186">
        <v>5.0000000000000001E-4</v>
      </c>
      <c r="G31" s="186">
        <v>5.0000000000000001E-4</v>
      </c>
      <c r="H31" s="3"/>
    </row>
    <row r="32" spans="1:8" ht="12.6" customHeight="1">
      <c r="A32" s="111" t="s">
        <v>475</v>
      </c>
      <c r="B32" s="112" t="s">
        <v>2376</v>
      </c>
      <c r="C32" s="11">
        <v>1</v>
      </c>
      <c r="D32" s="186">
        <v>0</v>
      </c>
      <c r="E32" s="186" t="s">
        <v>961</v>
      </c>
      <c r="F32" s="186">
        <v>0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3</v>
      </c>
      <c r="D33" s="186">
        <v>1.6666666666666666E-4</v>
      </c>
      <c r="E33" s="186">
        <v>2.886751345948129E-4</v>
      </c>
      <c r="F33" s="186">
        <v>5.0000000000000001E-4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2</v>
      </c>
      <c r="D34" s="186">
        <v>0</v>
      </c>
      <c r="E34" s="186">
        <v>0</v>
      </c>
      <c r="F34" s="186">
        <v>0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3</v>
      </c>
      <c r="D38" s="186">
        <v>0</v>
      </c>
      <c r="E38" s="186">
        <v>0</v>
      </c>
      <c r="F38" s="186">
        <v>0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38</v>
      </c>
      <c r="D41" s="186">
        <v>1.8421052631578953E-4</v>
      </c>
      <c r="E41" s="186">
        <v>2.7066116824234335E-4</v>
      </c>
      <c r="F41" s="186">
        <v>1E-3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2E-3</v>
      </c>
      <c r="E75" s="186" t="s">
        <v>961</v>
      </c>
      <c r="F75" s="186">
        <v>2E-3</v>
      </c>
      <c r="G75" s="186">
        <v>2E-3</v>
      </c>
      <c r="H75" s="3"/>
    </row>
    <row r="76" spans="1:8" ht="12.6" customHeight="1">
      <c r="A76" s="111" t="s">
        <v>2427</v>
      </c>
      <c r="B76" s="112" t="s">
        <v>1771</v>
      </c>
      <c r="C76" s="11">
        <v>10</v>
      </c>
      <c r="D76" s="186">
        <v>1E-4</v>
      </c>
      <c r="E76" s="186">
        <v>2.1081851067789194E-4</v>
      </c>
      <c r="F76" s="186">
        <v>5.0000000000000001E-4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31</v>
      </c>
      <c r="D79" s="186">
        <v>3.064516129032258E-4</v>
      </c>
      <c r="E79" s="186">
        <v>7.5274408394485472E-4</v>
      </c>
      <c r="F79" s="186">
        <v>3.0999999999999999E-3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14</v>
      </c>
      <c r="D86" s="186">
        <v>1.5000000000000001E-4</v>
      </c>
      <c r="E86" s="186">
        <v>2.3121751331060212E-4</v>
      </c>
      <c r="F86" s="186">
        <v>5.0000000000000001E-4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5.0000000000000001E-4</v>
      </c>
      <c r="E87" s="186" t="s">
        <v>961</v>
      </c>
      <c r="F87" s="186">
        <v>5.0000000000000001E-4</v>
      </c>
      <c r="G87" s="186">
        <v>5.0000000000000001E-4</v>
      </c>
      <c r="H87" s="3"/>
    </row>
    <row r="88" spans="1:8" ht="12.6" customHeight="1">
      <c r="A88" s="111" t="s">
        <v>1673</v>
      </c>
      <c r="B88" s="112" t="s">
        <v>1783</v>
      </c>
      <c r="C88" s="11">
        <v>2</v>
      </c>
      <c r="D88" s="186">
        <v>2.5000000000000001E-4</v>
      </c>
      <c r="E88" s="186">
        <v>3.5355339059327376E-4</v>
      </c>
      <c r="F88" s="186">
        <v>5.0000000000000001E-4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6</v>
      </c>
      <c r="D89" s="186">
        <v>2.5000000000000001E-4</v>
      </c>
      <c r="E89" s="186">
        <v>2.7386127875258305E-4</v>
      </c>
      <c r="F89" s="186">
        <v>5.0000000000000001E-4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17</v>
      </c>
      <c r="D93" s="186">
        <v>5.8823529411764708E-5</v>
      </c>
      <c r="E93" s="186">
        <v>1.6605279103876786E-4</v>
      </c>
      <c r="F93" s="186">
        <v>5.0000000000000001E-4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2678</v>
      </c>
      <c r="E99" s="186" t="s">
        <v>2678</v>
      </c>
      <c r="F99" s="186" t="s">
        <v>2678</v>
      </c>
      <c r="G99" s="186" t="s">
        <v>2678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2678</v>
      </c>
      <c r="E100" s="186" t="s">
        <v>2678</v>
      </c>
      <c r="F100" s="186" t="s">
        <v>2678</v>
      </c>
      <c r="G100" s="186" t="s">
        <v>2678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2</v>
      </c>
      <c r="D102" s="186">
        <v>2.5000000000000001E-4</v>
      </c>
      <c r="E102" s="186">
        <v>3.5355339059327376E-4</v>
      </c>
      <c r="F102" s="186">
        <v>5.0000000000000001E-4</v>
      </c>
      <c r="G102" s="186">
        <v>0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159</v>
      </c>
      <c r="D106" s="187">
        <v>2.2654088050314472E-4</v>
      </c>
      <c r="E106" s="187">
        <v>4.6628343016051691E-4</v>
      </c>
      <c r="F106" s="187">
        <v>3.0999999999999999E-3</v>
      </c>
      <c r="G106" s="187">
        <v>0</v>
      </c>
      <c r="H106" s="3"/>
    </row>
    <row r="107" spans="1:8">
      <c r="D107" s="109"/>
      <c r="E107" s="109"/>
    </row>
    <row r="108" spans="1:8">
      <c r="C108" s="114"/>
    </row>
    <row r="109" spans="1:8">
      <c r="C109" s="110"/>
      <c r="D109" s="110"/>
      <c r="E10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2757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1</v>
      </c>
      <c r="D14" s="186">
        <v>5.0000000000000001E-4</v>
      </c>
      <c r="E14" s="186" t="s">
        <v>961</v>
      </c>
      <c r="F14" s="186">
        <v>5.0000000000000001E-4</v>
      </c>
      <c r="G14" s="186">
        <v>5.0000000000000001E-4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2</v>
      </c>
      <c r="D21" s="186">
        <v>2.5000000000000001E-4</v>
      </c>
      <c r="E21" s="186">
        <v>3.5355339059327376E-4</v>
      </c>
      <c r="F21" s="186">
        <v>5.0000000000000001E-4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5.0000000000000001E-4</v>
      </c>
      <c r="E27" s="186" t="s">
        <v>961</v>
      </c>
      <c r="F27" s="186">
        <v>5.0000000000000001E-4</v>
      </c>
      <c r="G27" s="186">
        <v>5.0000000000000001E-4</v>
      </c>
      <c r="H27" s="3"/>
    </row>
    <row r="28" spans="1:8" ht="12.6" customHeight="1">
      <c r="A28" s="111" t="s">
        <v>471</v>
      </c>
      <c r="B28" s="112" t="s">
        <v>2372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</v>
      </c>
      <c r="E30" s="186" t="s">
        <v>961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31</v>
      </c>
      <c r="D41" s="186">
        <v>1.6129032258064519E-4</v>
      </c>
      <c r="E41" s="186">
        <v>2.375954816557457E-4</v>
      </c>
      <c r="F41" s="186">
        <v>5.0000000000000001E-4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2</v>
      </c>
      <c r="D76" s="186">
        <v>2.5000000000000001E-4</v>
      </c>
      <c r="E76" s="186">
        <v>3.5355339059327376E-4</v>
      </c>
      <c r="F76" s="186">
        <v>5.0000000000000001E-4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24</v>
      </c>
      <c r="D79" s="186">
        <v>8.3333333333333331E-5</v>
      </c>
      <c r="E79" s="186">
        <v>1.9034674690672027E-4</v>
      </c>
      <c r="F79" s="186">
        <v>5.0000000000000001E-4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4</v>
      </c>
      <c r="D86" s="186">
        <v>2.5000000000000001E-4</v>
      </c>
      <c r="E86" s="186">
        <v>2.8867513459481284E-4</v>
      </c>
      <c r="F86" s="186">
        <v>5.0000000000000001E-4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0</v>
      </c>
      <c r="E87" s="186" t="s">
        <v>961</v>
      </c>
      <c r="F87" s="186">
        <v>0</v>
      </c>
      <c r="G87" s="186">
        <v>0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1</v>
      </c>
      <c r="D89" s="186">
        <v>0</v>
      </c>
      <c r="E89" s="186" t="s">
        <v>961</v>
      </c>
      <c r="F89" s="186">
        <v>0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10</v>
      </c>
      <c r="D93" s="186">
        <v>5.0000000000000002E-5</v>
      </c>
      <c r="E93" s="186">
        <v>1.5811388300841894E-4</v>
      </c>
      <c r="F93" s="186">
        <v>5.0000000000000001E-4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1</v>
      </c>
      <c r="D102" s="186">
        <v>0</v>
      </c>
      <c r="E102" s="186" t="s">
        <v>961</v>
      </c>
      <c r="F102" s="186">
        <v>0</v>
      </c>
      <c r="G102" s="186">
        <v>0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84</v>
      </c>
      <c r="D106" s="187">
        <v>1.2500000000000006E-4</v>
      </c>
      <c r="E106" s="187">
        <v>2.1780670108181835E-4</v>
      </c>
      <c r="F106" s="187">
        <v>5.0000000000000001E-4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H10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1836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2758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0</v>
      </c>
      <c r="E16" s="186" t="s">
        <v>961</v>
      </c>
      <c r="F16" s="186">
        <v>0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1</v>
      </c>
      <c r="D21" s="186">
        <v>0</v>
      </c>
      <c r="E21" s="186" t="s">
        <v>961</v>
      </c>
      <c r="F21" s="186">
        <v>0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5.0000000000000001E-4</v>
      </c>
      <c r="E27" s="186" t="s">
        <v>961</v>
      </c>
      <c r="F27" s="186">
        <v>5.0000000000000001E-4</v>
      </c>
      <c r="G27" s="186">
        <v>5.0000000000000001E-4</v>
      </c>
      <c r="H27" s="3"/>
    </row>
    <row r="28" spans="1:8" ht="12.6" customHeight="1">
      <c r="A28" s="111" t="s">
        <v>471</v>
      </c>
      <c r="B28" s="112" t="s">
        <v>2372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</v>
      </c>
      <c r="E30" s="186" t="s">
        <v>961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2</v>
      </c>
      <c r="D38" s="186">
        <v>0</v>
      </c>
      <c r="E38" s="186">
        <v>0</v>
      </c>
      <c r="F38" s="186">
        <v>0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1.7187500000000004E-4</v>
      </c>
      <c r="E41" s="186">
        <v>2.4127935221740713E-4</v>
      </c>
      <c r="F41" s="186">
        <v>5.0000000000000001E-4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1</v>
      </c>
      <c r="D76" s="186">
        <v>5.0000000000000001E-4</v>
      </c>
      <c r="E76" s="186" t="s">
        <v>961</v>
      </c>
      <c r="F76" s="186">
        <v>5.0000000000000001E-4</v>
      </c>
      <c r="G76" s="186">
        <v>5.0000000000000001E-4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21</v>
      </c>
      <c r="D79" s="186">
        <v>4.761904761904762E-5</v>
      </c>
      <c r="E79" s="186">
        <v>1.5039630187955959E-4</v>
      </c>
      <c r="F79" s="186">
        <v>5.0000000000000001E-4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</v>
      </c>
      <c r="D86" s="186">
        <v>0</v>
      </c>
      <c r="E86" s="186" t="s">
        <v>961</v>
      </c>
      <c r="F86" s="186">
        <v>0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1</v>
      </c>
      <c r="D89" s="186">
        <v>5.0000000000000001E-4</v>
      </c>
      <c r="E89" s="186" t="s">
        <v>961</v>
      </c>
      <c r="F89" s="186">
        <v>5.0000000000000001E-4</v>
      </c>
      <c r="G89" s="186">
        <v>5.0000000000000001E-4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3.5714285714285717E-5</v>
      </c>
      <c r="E93" s="186">
        <v>1.3363062095621218E-4</v>
      </c>
      <c r="F93" s="186">
        <v>5.0000000000000001E-4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2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80</v>
      </c>
      <c r="D106" s="187">
        <v>1.0625000000000005E-4</v>
      </c>
      <c r="E106" s="187">
        <v>2.058288277407077E-4</v>
      </c>
      <c r="F106" s="187">
        <v>5.0000000000000001E-4</v>
      </c>
      <c r="G106" s="187">
        <v>0</v>
      </c>
      <c r="H106" s="3"/>
    </row>
    <row r="107" spans="1:8">
      <c r="C107" s="114"/>
    </row>
    <row r="108" spans="1:8">
      <c r="C108" s="110"/>
      <c r="D108" s="110"/>
      <c r="E108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H10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1837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3083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2</v>
      </c>
      <c r="D16" s="186">
        <v>1.7500000000000002E-2</v>
      </c>
      <c r="E16" s="186">
        <v>1.7677669529663691E-2</v>
      </c>
      <c r="F16" s="186">
        <v>0.03</v>
      </c>
      <c r="G16" s="186">
        <v>5.0000000000000001E-3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21</v>
      </c>
      <c r="D21" s="186">
        <v>2.633333333333333E-3</v>
      </c>
      <c r="E21" s="186">
        <v>4.6889586619347935E-3</v>
      </c>
      <c r="F21" s="186">
        <v>0.02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4</v>
      </c>
      <c r="D22" s="186">
        <v>2.5000000000000001E-3</v>
      </c>
      <c r="E22" s="186">
        <v>5.0000000000000001E-3</v>
      </c>
      <c r="F22" s="186">
        <v>0.01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1</v>
      </c>
      <c r="D23" s="186">
        <v>2E-3</v>
      </c>
      <c r="E23" s="186" t="s">
        <v>961</v>
      </c>
      <c r="F23" s="186">
        <v>2E-3</v>
      </c>
      <c r="G23" s="186">
        <v>2E-3</v>
      </c>
      <c r="H23" s="3"/>
    </row>
    <row r="24" spans="1:8" ht="12.6" customHeight="1">
      <c r="A24" s="111" t="s">
        <v>467</v>
      </c>
      <c r="B24" s="112" t="s">
        <v>2368</v>
      </c>
      <c r="C24" s="11">
        <v>1</v>
      </c>
      <c r="D24" s="186">
        <v>0.03</v>
      </c>
      <c r="E24" s="186" t="s">
        <v>961</v>
      </c>
      <c r="F24" s="186">
        <v>0.03</v>
      </c>
      <c r="G24" s="186">
        <v>0.03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3</v>
      </c>
      <c r="D26" s="186">
        <v>1.1666666666666667E-2</v>
      </c>
      <c r="E26" s="186">
        <v>1.5885003409925141E-2</v>
      </c>
      <c r="F26" s="186">
        <v>0.03</v>
      </c>
      <c r="G26" s="186">
        <v>2E-3</v>
      </c>
      <c r="H26" s="3"/>
    </row>
    <row r="27" spans="1:8" ht="12.6" customHeight="1">
      <c r="A27" s="111" t="s">
        <v>470</v>
      </c>
      <c r="B27" s="112" t="s">
        <v>2371</v>
      </c>
      <c r="C27" s="11">
        <v>3</v>
      </c>
      <c r="D27" s="186">
        <v>0.05</v>
      </c>
      <c r="E27" s="186">
        <v>1.732050807568877E-2</v>
      </c>
      <c r="F27" s="186">
        <v>0.06</v>
      </c>
      <c r="G27" s="186">
        <v>0.03</v>
      </c>
      <c r="H27" s="3"/>
    </row>
    <row r="28" spans="1:8" ht="12.6" customHeight="1">
      <c r="A28" s="111" t="s">
        <v>471</v>
      </c>
      <c r="B28" s="112" t="s">
        <v>2372</v>
      </c>
      <c r="C28" s="11">
        <v>5</v>
      </c>
      <c r="D28" s="186">
        <v>7.8499999999999993E-3</v>
      </c>
      <c r="E28" s="186">
        <v>8.652311829794394E-3</v>
      </c>
      <c r="F28" s="186">
        <v>0.02</v>
      </c>
      <c r="G28" s="186">
        <v>1E-3</v>
      </c>
      <c r="H28" s="3"/>
    </row>
    <row r="29" spans="1:8" ht="12.6" customHeight="1">
      <c r="A29" s="111" t="s">
        <v>472</v>
      </c>
      <c r="B29" s="112" t="s">
        <v>2373</v>
      </c>
      <c r="C29" s="11">
        <v>24</v>
      </c>
      <c r="D29" s="186">
        <v>3.4724999999999999E-2</v>
      </c>
      <c r="E29" s="186">
        <v>4.9199259891923613E-2</v>
      </c>
      <c r="F29" s="186">
        <v>0.15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2</v>
      </c>
      <c r="D30" s="186">
        <v>1.4999999999999999E-2</v>
      </c>
      <c r="E30" s="186">
        <v>2.1213203435596427E-2</v>
      </c>
      <c r="F30" s="186">
        <v>0.03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2</v>
      </c>
      <c r="D31" s="186">
        <v>1.4999999999999999E-2</v>
      </c>
      <c r="E31" s="186">
        <v>2.1213203435596427E-2</v>
      </c>
      <c r="F31" s="186">
        <v>0.03</v>
      </c>
      <c r="G31" s="186">
        <v>0</v>
      </c>
      <c r="H31" s="3"/>
    </row>
    <row r="32" spans="1:8" ht="12.6" customHeight="1">
      <c r="A32" s="111" t="s">
        <v>475</v>
      </c>
      <c r="B32" s="112" t="s">
        <v>2376</v>
      </c>
      <c r="C32" s="11">
        <v>7</v>
      </c>
      <c r="D32" s="186">
        <v>1.9571428571428576E-2</v>
      </c>
      <c r="E32" s="186">
        <v>2.6063110218961096E-2</v>
      </c>
      <c r="F32" s="186">
        <v>7.0000000000000007E-2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3</v>
      </c>
      <c r="D33" s="186">
        <v>5.6666666666666671E-3</v>
      </c>
      <c r="E33" s="186">
        <v>8.1445278152470768E-3</v>
      </c>
      <c r="F33" s="186">
        <v>1.4999999999999999E-2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3</v>
      </c>
      <c r="D34" s="186">
        <v>2E-3</v>
      </c>
      <c r="E34" s="186">
        <v>2.6457513110645908E-3</v>
      </c>
      <c r="F34" s="186">
        <v>5.0000000000000001E-3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3</v>
      </c>
      <c r="D36" s="186">
        <v>5.3333333333333332E-3</v>
      </c>
      <c r="E36" s="186">
        <v>2.0816659994661339E-3</v>
      </c>
      <c r="F36" s="186">
        <v>7.0000000000000001E-3</v>
      </c>
      <c r="G36" s="186">
        <v>3.0000000000000001E-3</v>
      </c>
      <c r="H36" s="3"/>
    </row>
    <row r="37" spans="1:8" ht="12.6" customHeight="1">
      <c r="A37" s="111" t="s">
        <v>480</v>
      </c>
      <c r="B37" s="112" t="s">
        <v>2381</v>
      </c>
      <c r="C37" s="11">
        <v>1</v>
      </c>
      <c r="D37" s="186">
        <v>1E-3</v>
      </c>
      <c r="E37" s="186" t="s">
        <v>961</v>
      </c>
      <c r="F37" s="186">
        <v>1E-3</v>
      </c>
      <c r="G37" s="186">
        <v>1E-3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1.7500000000000005E-3</v>
      </c>
      <c r="E41" s="186">
        <v>5.3941425818704869E-3</v>
      </c>
      <c r="F41" s="186">
        <v>0.03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6</v>
      </c>
      <c r="D76" s="186">
        <v>5.8333333333333338E-4</v>
      </c>
      <c r="E76" s="186">
        <v>8.0104098937986107E-4</v>
      </c>
      <c r="F76" s="186">
        <v>2E-3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23</v>
      </c>
      <c r="D79" s="186">
        <v>7.3913043478260874E-4</v>
      </c>
      <c r="E79" s="186">
        <v>2.1366369348357591E-3</v>
      </c>
      <c r="F79" s="186">
        <v>0.01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3</v>
      </c>
      <c r="D83" s="186">
        <v>2E-3</v>
      </c>
      <c r="E83" s="186">
        <v>0</v>
      </c>
      <c r="F83" s="186">
        <v>2E-3</v>
      </c>
      <c r="G83" s="186">
        <v>2E-3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5</v>
      </c>
      <c r="D86" s="186">
        <v>4.0000000000000002E-4</v>
      </c>
      <c r="E86" s="186">
        <v>8.9442719099991591E-4</v>
      </c>
      <c r="F86" s="186">
        <v>2E-3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3</v>
      </c>
      <c r="D89" s="186">
        <v>1.3333333333333334E-2</v>
      </c>
      <c r="E89" s="186">
        <v>1.5275252316519466E-2</v>
      </c>
      <c r="F89" s="186">
        <v>0.03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16</v>
      </c>
      <c r="D93" s="186">
        <v>2.1250000000000002E-3</v>
      </c>
      <c r="E93" s="186">
        <v>7.4732857566133515E-3</v>
      </c>
      <c r="F93" s="186">
        <v>0.03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178</v>
      </c>
      <c r="D106" s="187">
        <v>8.907022471910107E-3</v>
      </c>
      <c r="E106" s="187">
        <v>2.3115698156312085E-2</v>
      </c>
      <c r="F106" s="187">
        <v>0.15</v>
      </c>
      <c r="G106" s="187">
        <v>0</v>
      </c>
      <c r="H106" s="3"/>
    </row>
    <row r="107" spans="1:8">
      <c r="C107" s="114"/>
    </row>
    <row r="108" spans="1:8">
      <c r="C108" s="110"/>
      <c r="D108" s="110"/>
      <c r="E108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H106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1838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949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2E-3</v>
      </c>
      <c r="E16" s="186" t="s">
        <v>961</v>
      </c>
      <c r="F16" s="186">
        <v>2E-3</v>
      </c>
      <c r="G16" s="186">
        <v>2E-3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16</v>
      </c>
      <c r="D21" s="186">
        <v>1.4625E-3</v>
      </c>
      <c r="E21" s="186">
        <v>2.6056029372616752E-3</v>
      </c>
      <c r="F21" s="186">
        <v>0.01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2</v>
      </c>
      <c r="D22" s="186">
        <v>4.4999999999999999E-4</v>
      </c>
      <c r="E22" s="186">
        <v>6.3639610306789277E-4</v>
      </c>
      <c r="F22" s="186">
        <v>8.9999999999999998E-4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1</v>
      </c>
      <c r="D25" s="186">
        <v>5.0000000000000001E-4</v>
      </c>
      <c r="E25" s="186" t="s">
        <v>961</v>
      </c>
      <c r="F25" s="186">
        <v>5.0000000000000001E-4</v>
      </c>
      <c r="G25" s="186">
        <v>5.0000000000000001E-4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4</v>
      </c>
      <c r="D27" s="186">
        <v>1.7000000000000001E-2</v>
      </c>
      <c r="E27" s="186">
        <v>2.7736858750286295E-2</v>
      </c>
      <c r="F27" s="186">
        <v>5.8000000000000003E-2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1E-3</v>
      </c>
      <c r="E28" s="186" t="s">
        <v>961</v>
      </c>
      <c r="F28" s="186">
        <v>1E-3</v>
      </c>
      <c r="G28" s="186">
        <v>1E-3</v>
      </c>
      <c r="H28" s="3"/>
    </row>
    <row r="29" spans="1:8" ht="12.6" customHeight="1">
      <c r="A29" s="111" t="s">
        <v>472</v>
      </c>
      <c r="B29" s="112" t="s">
        <v>2373</v>
      </c>
      <c r="C29" s="11">
        <v>3</v>
      </c>
      <c r="D29" s="186">
        <v>7.1333333333333344E-3</v>
      </c>
      <c r="E29" s="186">
        <v>9.3361305332205664E-3</v>
      </c>
      <c r="F29" s="186">
        <v>1.77E-2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</v>
      </c>
      <c r="E30" s="186" t="s">
        <v>961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2</v>
      </c>
      <c r="D31" s="186">
        <v>5.7499999999999999E-3</v>
      </c>
      <c r="E31" s="186">
        <v>6.0104076400856552E-3</v>
      </c>
      <c r="F31" s="186">
        <v>0.01</v>
      </c>
      <c r="G31" s="186">
        <v>1.5E-3</v>
      </c>
      <c r="H31" s="3"/>
    </row>
    <row r="32" spans="1:8" ht="12.6" customHeight="1">
      <c r="A32" s="111" t="s">
        <v>475</v>
      </c>
      <c r="B32" s="112" t="s">
        <v>2376</v>
      </c>
      <c r="C32" s="11">
        <v>1</v>
      </c>
      <c r="D32" s="186">
        <v>0</v>
      </c>
      <c r="E32" s="186" t="s">
        <v>961</v>
      </c>
      <c r="F32" s="186">
        <v>0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1</v>
      </c>
      <c r="D33" s="186">
        <v>5.0000000000000001E-4</v>
      </c>
      <c r="E33" s="186" t="s">
        <v>961</v>
      </c>
      <c r="F33" s="186">
        <v>5.0000000000000001E-4</v>
      </c>
      <c r="G33" s="186">
        <v>5.0000000000000001E-4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1</v>
      </c>
      <c r="D36" s="186">
        <v>1E-3</v>
      </c>
      <c r="E36" s="186" t="s">
        <v>961</v>
      </c>
      <c r="F36" s="186">
        <v>1E-3</v>
      </c>
      <c r="G36" s="186">
        <v>1E-3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5.1562500000000013E-4</v>
      </c>
      <c r="E41" s="186">
        <v>1.7756615078112672E-3</v>
      </c>
      <c r="F41" s="186">
        <v>0.01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5</v>
      </c>
      <c r="D76" s="186">
        <v>5.0000000000000001E-4</v>
      </c>
      <c r="E76" s="186">
        <v>6.1237243569579457E-4</v>
      </c>
      <c r="F76" s="186">
        <v>1.5E-3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23</v>
      </c>
      <c r="D79" s="186">
        <v>6.086956521739131E-4</v>
      </c>
      <c r="E79" s="186">
        <v>2.0995482292146613E-3</v>
      </c>
      <c r="F79" s="186">
        <v>0.01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21</v>
      </c>
      <c r="D83" s="186">
        <v>5.6523809523809521E-3</v>
      </c>
      <c r="E83" s="186">
        <v>1.0695214773328261E-2</v>
      </c>
      <c r="F83" s="186">
        <v>0.05</v>
      </c>
      <c r="G83" s="186">
        <v>0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3</v>
      </c>
      <c r="D86" s="186">
        <v>1.6666666666666666E-4</v>
      </c>
      <c r="E86" s="186">
        <v>2.886751345948129E-4</v>
      </c>
      <c r="F86" s="186">
        <v>5.0000000000000001E-4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5.0000000000000001E-4</v>
      </c>
      <c r="E87" s="186" t="s">
        <v>961</v>
      </c>
      <c r="F87" s="186">
        <v>5.0000000000000001E-4</v>
      </c>
      <c r="G87" s="186">
        <v>5.0000000000000001E-4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5.0000000000000001E-3</v>
      </c>
      <c r="E89" s="186">
        <v>7.0710678118654753E-3</v>
      </c>
      <c r="F89" s="186">
        <v>0.01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16</v>
      </c>
      <c r="D93" s="186">
        <v>7.5000000000000002E-4</v>
      </c>
      <c r="E93" s="186">
        <v>2.4899799195977463E-3</v>
      </c>
      <c r="F93" s="186">
        <v>0.01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1</v>
      </c>
      <c r="D105" s="187">
        <v>0.01</v>
      </c>
      <c r="E105" s="187" t="s">
        <v>961</v>
      </c>
      <c r="F105" s="187">
        <v>0.01</v>
      </c>
      <c r="G105" s="187">
        <v>0.01</v>
      </c>
      <c r="H105" s="8"/>
    </row>
    <row r="106" spans="1:8" ht="12.6" customHeight="1">
      <c r="A106" s="52"/>
      <c r="B106" s="4" t="s">
        <v>499</v>
      </c>
      <c r="C106" s="142">
        <v>143</v>
      </c>
      <c r="D106" s="187">
        <v>2.2020979020979025E-3</v>
      </c>
      <c r="E106" s="187">
        <v>6.9296512170777909E-3</v>
      </c>
      <c r="F106" s="187">
        <v>5.8000000000000003E-2</v>
      </c>
      <c r="G106" s="187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1839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3084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1</v>
      </c>
      <c r="D14" s="186">
        <v>0.02</v>
      </c>
      <c r="E14" s="186" t="s">
        <v>961</v>
      </c>
      <c r="F14" s="186">
        <v>0.02</v>
      </c>
      <c r="G14" s="186">
        <v>0.02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6</v>
      </c>
      <c r="D16" s="186">
        <v>1.04E-2</v>
      </c>
      <c r="E16" s="186">
        <v>1.0544382390638153E-2</v>
      </c>
      <c r="F16" s="186">
        <v>0.02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53</v>
      </c>
      <c r="D21" s="186">
        <v>9.5981132075471706E-3</v>
      </c>
      <c r="E21" s="186">
        <v>3.0732759335464054E-2</v>
      </c>
      <c r="F21" s="186">
        <v>0.17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1</v>
      </c>
      <c r="D22" s="186">
        <v>0</v>
      </c>
      <c r="E22" s="186" t="s">
        <v>961</v>
      </c>
      <c r="F22" s="186">
        <v>0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4</v>
      </c>
      <c r="D23" s="186">
        <v>8.7500000000000008E-3</v>
      </c>
      <c r="E23" s="186">
        <v>8.6168439698070427E-3</v>
      </c>
      <c r="F23" s="186">
        <v>1.7999999999999999E-2</v>
      </c>
      <c r="G23" s="186">
        <v>0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5</v>
      </c>
      <c r="D27" s="186">
        <v>4.0000000000000001E-3</v>
      </c>
      <c r="E27" s="186">
        <v>8.9442719099991595E-3</v>
      </c>
      <c r="F27" s="186">
        <v>0.02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3</v>
      </c>
      <c r="D28" s="186">
        <v>7.3333333333333332E-3</v>
      </c>
      <c r="E28" s="186">
        <v>1.1015141094572203E-2</v>
      </c>
      <c r="F28" s="186">
        <v>0.02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18</v>
      </c>
      <c r="D29" s="186">
        <v>1.8555555555555554E-2</v>
      </c>
      <c r="E29" s="186">
        <v>4.140648176344066E-2</v>
      </c>
      <c r="F29" s="186">
        <v>0.17599999999999999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3</v>
      </c>
      <c r="D30" s="186">
        <v>7.6666666666666662E-3</v>
      </c>
      <c r="E30" s="186">
        <v>1.0785793124908958E-2</v>
      </c>
      <c r="F30" s="186">
        <v>0.02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3</v>
      </c>
      <c r="D31" s="186">
        <v>1.7999999999999999E-2</v>
      </c>
      <c r="E31" s="186">
        <v>3.4641016151377652E-3</v>
      </c>
      <c r="F31" s="186">
        <v>0.02</v>
      </c>
      <c r="G31" s="186">
        <v>1.4E-2</v>
      </c>
      <c r="H31" s="3"/>
    </row>
    <row r="32" spans="1:8" ht="12.6" customHeight="1">
      <c r="A32" s="111" t="s">
        <v>475</v>
      </c>
      <c r="B32" s="112" t="s">
        <v>2376</v>
      </c>
      <c r="C32" s="11">
        <v>2</v>
      </c>
      <c r="D32" s="186">
        <v>2.3E-3</v>
      </c>
      <c r="E32" s="186">
        <v>4.2426406871192649E-4</v>
      </c>
      <c r="F32" s="186">
        <v>2.5999999999999999E-3</v>
      </c>
      <c r="G32" s="186">
        <v>2E-3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3</v>
      </c>
      <c r="D34" s="186">
        <v>0.05</v>
      </c>
      <c r="E34" s="186">
        <v>7.0000000000000007E-2</v>
      </c>
      <c r="F34" s="186">
        <v>0.13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4</v>
      </c>
      <c r="D36" s="186">
        <v>2.8000000000000001E-2</v>
      </c>
      <c r="E36" s="186">
        <v>3.1453669632227864E-2</v>
      </c>
      <c r="F36" s="186">
        <v>0.06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1</v>
      </c>
      <c r="D37" s="186">
        <v>0.02</v>
      </c>
      <c r="E37" s="186" t="s">
        <v>961</v>
      </c>
      <c r="F37" s="186">
        <v>0.02</v>
      </c>
      <c r="G37" s="186">
        <v>0.02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1.25E-3</v>
      </c>
      <c r="E41" s="186">
        <v>3.5469205180396019E-3</v>
      </c>
      <c r="F41" s="186">
        <v>0.02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1</v>
      </c>
      <c r="D51" s="186">
        <v>0.02</v>
      </c>
      <c r="E51" s="186" t="s">
        <v>961</v>
      </c>
      <c r="F51" s="186">
        <v>0.02</v>
      </c>
      <c r="G51" s="186">
        <v>0.02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12</v>
      </c>
      <c r="D76" s="186">
        <v>3.7500000000000006E-4</v>
      </c>
      <c r="E76" s="186">
        <v>6.4402851433203426E-4</v>
      </c>
      <c r="F76" s="186">
        <v>2E-3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22</v>
      </c>
      <c r="D79" s="186">
        <v>3.7727272727272735E-3</v>
      </c>
      <c r="E79" s="186">
        <v>1.4835388252039264E-2</v>
      </c>
      <c r="F79" s="186">
        <v>7.0000000000000007E-2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1</v>
      </c>
      <c r="D83" s="186">
        <v>2E-3</v>
      </c>
      <c r="E83" s="186" t="s">
        <v>961</v>
      </c>
      <c r="F83" s="186">
        <v>2E-3</v>
      </c>
      <c r="G83" s="186">
        <v>2E-3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6</v>
      </c>
      <c r="D86" s="186">
        <v>4.8333333333333327E-3</v>
      </c>
      <c r="E86" s="186">
        <v>7.8081154363051431E-3</v>
      </c>
      <c r="F86" s="186">
        <v>1.7999999999999999E-2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2E-3</v>
      </c>
      <c r="E87" s="186" t="s">
        <v>961</v>
      </c>
      <c r="F87" s="186">
        <v>2E-3</v>
      </c>
      <c r="G87" s="186">
        <v>2E-3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3</v>
      </c>
      <c r="D89" s="186">
        <v>1.3333333333333334E-2</v>
      </c>
      <c r="E89" s="186">
        <v>1.1547005383792516E-2</v>
      </c>
      <c r="F89" s="186">
        <v>0.02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16</v>
      </c>
      <c r="D93" s="186">
        <v>1.5E-3</v>
      </c>
      <c r="E93" s="186">
        <v>4.9799598391954926E-3</v>
      </c>
      <c r="F93" s="186">
        <v>0.02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4</v>
      </c>
      <c r="D103" s="186">
        <v>5.0000000000000001E-4</v>
      </c>
      <c r="E103" s="186">
        <v>1E-3</v>
      </c>
      <c r="F103" s="186">
        <v>2E-3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206</v>
      </c>
      <c r="D106" s="187">
        <v>7.8262135922330077E-3</v>
      </c>
      <c r="E106" s="187">
        <v>2.3408061822289071E-2</v>
      </c>
      <c r="F106" s="187">
        <v>0.17599999999999999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H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1840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3085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1</v>
      </c>
      <c r="D14" s="186">
        <v>1E-3</v>
      </c>
      <c r="E14" s="186" t="s">
        <v>961</v>
      </c>
      <c r="F14" s="186">
        <v>1E-3</v>
      </c>
      <c r="G14" s="186">
        <v>1E-3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0</v>
      </c>
      <c r="E16" s="186" t="s">
        <v>961</v>
      </c>
      <c r="F16" s="186">
        <v>0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11</v>
      </c>
      <c r="D21" s="186">
        <v>7.2727272727272715E-5</v>
      </c>
      <c r="E21" s="186">
        <v>1.6787441193290352E-4</v>
      </c>
      <c r="F21" s="186">
        <v>5.0000000000000001E-4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2</v>
      </c>
      <c r="D22" s="186">
        <v>0</v>
      </c>
      <c r="E22" s="186">
        <v>0</v>
      </c>
      <c r="F22" s="186">
        <v>0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2E-3</v>
      </c>
      <c r="E27" s="186" t="s">
        <v>961</v>
      </c>
      <c r="F27" s="186">
        <v>2E-3</v>
      </c>
      <c r="G27" s="186">
        <v>2E-3</v>
      </c>
      <c r="H27" s="3"/>
    </row>
    <row r="28" spans="1:8" ht="12.6" customHeight="1">
      <c r="A28" s="111" t="s">
        <v>471</v>
      </c>
      <c r="B28" s="112" t="s">
        <v>2372</v>
      </c>
      <c r="C28" s="11">
        <v>3</v>
      </c>
      <c r="D28" s="186">
        <v>6.666666666666667E-5</v>
      </c>
      <c r="E28" s="186">
        <v>1.1547005383792516E-4</v>
      </c>
      <c r="F28" s="186">
        <v>2.0000000000000001E-4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1</v>
      </c>
      <c r="D29" s="186">
        <v>0</v>
      </c>
      <c r="E29" s="186" t="s">
        <v>961</v>
      </c>
      <c r="F29" s="186">
        <v>0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2</v>
      </c>
      <c r="D30" s="186">
        <v>0</v>
      </c>
      <c r="E30" s="186">
        <v>0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2E-3</v>
      </c>
      <c r="E31" s="186" t="s">
        <v>961</v>
      </c>
      <c r="F31" s="186">
        <v>2E-3</v>
      </c>
      <c r="G31" s="186">
        <v>2E-3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1.2500000000000003E-4</v>
      </c>
      <c r="E41" s="186">
        <v>3.5469205180396009E-4</v>
      </c>
      <c r="F41" s="186">
        <v>2E-3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9</v>
      </c>
      <c r="D76" s="186">
        <v>2.7777777777777778E-4</v>
      </c>
      <c r="E76" s="186">
        <v>4.4095855184409844E-4</v>
      </c>
      <c r="F76" s="186">
        <v>1E-3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23</v>
      </c>
      <c r="D79" s="186">
        <v>2.2608695652173916E-4</v>
      </c>
      <c r="E79" s="186">
        <v>4.9379549622780244E-4</v>
      </c>
      <c r="F79" s="186">
        <v>2E-3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7</v>
      </c>
      <c r="D86" s="186">
        <v>5.7142857142857148E-5</v>
      </c>
      <c r="E86" s="186">
        <v>9.7590007294853312E-5</v>
      </c>
      <c r="F86" s="186">
        <v>2.0000000000000001E-4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2.0000000000000001E-4</v>
      </c>
      <c r="E87" s="186" t="s">
        <v>961</v>
      </c>
      <c r="F87" s="186">
        <v>2.0000000000000001E-4</v>
      </c>
      <c r="G87" s="186">
        <v>2.0000000000000001E-4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1E-3</v>
      </c>
      <c r="E89" s="186">
        <v>1.414213562373095E-3</v>
      </c>
      <c r="F89" s="186">
        <v>2E-3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1.5714285714285716E-4</v>
      </c>
      <c r="E93" s="186">
        <v>5.3308144234800005E-4</v>
      </c>
      <c r="F93" s="186">
        <v>2E-3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115</v>
      </c>
      <c r="D106" s="187">
        <v>1.9565217391304335E-4</v>
      </c>
      <c r="E106" s="187">
        <v>4.8056824995835882E-4</v>
      </c>
      <c r="F106" s="187">
        <v>2E-3</v>
      </c>
      <c r="G106" s="187">
        <v>0</v>
      </c>
      <c r="H106" s="3"/>
    </row>
    <row r="107" spans="1:8">
      <c r="D107" s="109"/>
      <c r="E107" s="109"/>
    </row>
    <row r="108" spans="1:8">
      <c r="C108" s="114"/>
    </row>
    <row r="109" spans="1:8">
      <c r="C109" s="110"/>
      <c r="D109" s="110"/>
      <c r="E10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H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1841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2816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5.9999999999999995E-4</v>
      </c>
      <c r="E16" s="186" t="s">
        <v>961</v>
      </c>
      <c r="F16" s="186">
        <v>5.9999999999999995E-4</v>
      </c>
      <c r="G16" s="186">
        <v>5.9999999999999995E-4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43</v>
      </c>
      <c r="D21" s="186">
        <v>2.8895348837209307E-3</v>
      </c>
      <c r="E21" s="186">
        <v>6.1766992855594284E-3</v>
      </c>
      <c r="F21" s="186">
        <v>2.5000000000000001E-2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4.0000000000000001E-3</v>
      </c>
      <c r="E27" s="186" t="s">
        <v>961</v>
      </c>
      <c r="F27" s="186">
        <v>4.0000000000000001E-3</v>
      </c>
      <c r="G27" s="186">
        <v>4.0000000000000001E-3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4.0000000000000002E-4</v>
      </c>
      <c r="E28" s="186" t="s">
        <v>961</v>
      </c>
      <c r="F28" s="186">
        <v>4.0000000000000002E-4</v>
      </c>
      <c r="G28" s="186">
        <v>4.0000000000000002E-4</v>
      </c>
      <c r="H28" s="3"/>
    </row>
    <row r="29" spans="1:8" ht="12.6" customHeight="1">
      <c r="A29" s="111" t="s">
        <v>472</v>
      </c>
      <c r="B29" s="112" t="s">
        <v>2373</v>
      </c>
      <c r="C29" s="11">
        <v>1</v>
      </c>
      <c r="D29" s="186">
        <v>0</v>
      </c>
      <c r="E29" s="186" t="s">
        <v>961</v>
      </c>
      <c r="F29" s="186">
        <v>0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</v>
      </c>
      <c r="E30" s="186" t="s">
        <v>961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4.0000000000000001E-3</v>
      </c>
      <c r="E31" s="186" t="s">
        <v>961</v>
      </c>
      <c r="F31" s="186">
        <v>4.0000000000000001E-3</v>
      </c>
      <c r="G31" s="186">
        <v>4.0000000000000001E-3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2.5000000000000006E-4</v>
      </c>
      <c r="E41" s="186">
        <v>7.0938410360792017E-4</v>
      </c>
      <c r="F41" s="186">
        <v>4.0000000000000001E-3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4</v>
      </c>
      <c r="D76" s="186">
        <v>3.7500000000000001E-4</v>
      </c>
      <c r="E76" s="186">
        <v>4.7871355387816905E-4</v>
      </c>
      <c r="F76" s="186">
        <v>1E-3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22</v>
      </c>
      <c r="D79" s="186">
        <v>2.9090909090909091E-4</v>
      </c>
      <c r="E79" s="186">
        <v>6.2861078192432795E-4</v>
      </c>
      <c r="F79" s="186">
        <v>2E-3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5</v>
      </c>
      <c r="D86" s="186">
        <v>8.0000000000000007E-5</v>
      </c>
      <c r="E86" s="186">
        <v>1.7888543819998318E-4</v>
      </c>
      <c r="F86" s="186">
        <v>4.0000000000000002E-4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2E-3</v>
      </c>
      <c r="E89" s="186">
        <v>2.8284271247461901E-3</v>
      </c>
      <c r="F89" s="186">
        <v>4.0000000000000001E-3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15</v>
      </c>
      <c r="D93" s="186">
        <v>2.9333333333333333E-4</v>
      </c>
      <c r="E93" s="186">
        <v>1.0305800493388361E-3</v>
      </c>
      <c r="F93" s="186">
        <v>4.0000000000000001E-3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133</v>
      </c>
      <c r="D106" s="187">
        <v>1.1875939849624061E-3</v>
      </c>
      <c r="E106" s="187">
        <v>3.7615096401972538E-3</v>
      </c>
      <c r="F106" s="187">
        <v>2.5000000000000001E-2</v>
      </c>
      <c r="G106" s="187">
        <v>0</v>
      </c>
      <c r="H106" s="3"/>
    </row>
    <row r="107" spans="1:8">
      <c r="D107" s="109"/>
      <c r="E107" s="109"/>
    </row>
    <row r="108" spans="1:8">
      <c r="C108" s="114"/>
    </row>
    <row r="109" spans="1:8">
      <c r="C109" s="110"/>
      <c r="D109" s="110"/>
      <c r="E10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1842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5799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8</v>
      </c>
      <c r="D21" s="186">
        <v>1.4250000000000001E-3</v>
      </c>
      <c r="E21" s="186">
        <v>1.7449928366615147E-3</v>
      </c>
      <c r="F21" s="186">
        <v>4.0000000000000001E-3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0.02</v>
      </c>
      <c r="E27" s="186" t="s">
        <v>961</v>
      </c>
      <c r="F27" s="186">
        <v>0.02</v>
      </c>
      <c r="G27" s="186">
        <v>0.02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2E-3</v>
      </c>
      <c r="E28" s="186" t="s">
        <v>961</v>
      </c>
      <c r="F28" s="186">
        <v>2E-3</v>
      </c>
      <c r="G28" s="186">
        <v>2E-3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1</v>
      </c>
      <c r="D30" s="186">
        <v>0</v>
      </c>
      <c r="E30" s="186" t="s">
        <v>961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0.02</v>
      </c>
      <c r="E31" s="186" t="s">
        <v>961</v>
      </c>
      <c r="F31" s="186">
        <v>0.02</v>
      </c>
      <c r="G31" s="186">
        <v>0.02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1</v>
      </c>
      <c r="D36" s="186">
        <v>0</v>
      </c>
      <c r="E36" s="186" t="s">
        <v>961</v>
      </c>
      <c r="F36" s="186">
        <v>0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1.25E-3</v>
      </c>
      <c r="E41" s="186">
        <v>3.5469205180396019E-3</v>
      </c>
      <c r="F41" s="186">
        <v>0.02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3</v>
      </c>
      <c r="D76" s="186">
        <v>1.6666666666666666E-4</v>
      </c>
      <c r="E76" s="186">
        <v>2.886751345948129E-4</v>
      </c>
      <c r="F76" s="186">
        <v>5.0000000000000001E-4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22</v>
      </c>
      <c r="D79" s="186">
        <v>3.6363636363636367E-4</v>
      </c>
      <c r="E79" s="186">
        <v>7.2673140027009159E-4</v>
      </c>
      <c r="F79" s="186">
        <v>2E-3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2</v>
      </c>
      <c r="D83" s="186">
        <v>0.02</v>
      </c>
      <c r="E83" s="186">
        <v>0</v>
      </c>
      <c r="F83" s="186">
        <v>0.02</v>
      </c>
      <c r="G83" s="186">
        <v>0.02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2</v>
      </c>
      <c r="D86" s="186">
        <v>1E-3</v>
      </c>
      <c r="E86" s="186">
        <v>1.414213562373095E-3</v>
      </c>
      <c r="F86" s="186">
        <v>2E-3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0.01</v>
      </c>
      <c r="E89" s="186">
        <v>1.4142135623730951E-2</v>
      </c>
      <c r="F89" s="186">
        <v>0.02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1.5714285714285713E-3</v>
      </c>
      <c r="E93" s="186">
        <v>5.3308144234800016E-3</v>
      </c>
      <c r="F93" s="186">
        <v>0.02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94</v>
      </c>
      <c r="D106" s="187">
        <v>1.9776595744680852E-3</v>
      </c>
      <c r="E106" s="187">
        <v>5.2221232087720348E-3</v>
      </c>
      <c r="F106" s="187">
        <v>0.02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H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1843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1295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5</v>
      </c>
      <c r="D21" s="186">
        <v>1E-3</v>
      </c>
      <c r="E21" s="186">
        <v>2.2360679774997899E-3</v>
      </c>
      <c r="F21" s="186">
        <v>5.0000000000000001E-3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0.04</v>
      </c>
      <c r="E27" s="186" t="s">
        <v>961</v>
      </c>
      <c r="F27" s="186">
        <v>0.04</v>
      </c>
      <c r="G27" s="186">
        <v>0.04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4.0000000000000001E-3</v>
      </c>
      <c r="E28" s="186" t="s">
        <v>961</v>
      </c>
      <c r="F28" s="186">
        <v>4.0000000000000001E-3</v>
      </c>
      <c r="G28" s="186">
        <v>4.0000000000000001E-3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0.04</v>
      </c>
      <c r="E31" s="186" t="s">
        <v>961</v>
      </c>
      <c r="F31" s="186">
        <v>0.04</v>
      </c>
      <c r="G31" s="186">
        <v>0.04</v>
      </c>
      <c r="H31" s="3"/>
    </row>
    <row r="32" spans="1:8" ht="12.6" customHeight="1">
      <c r="A32" s="111" t="s">
        <v>475</v>
      </c>
      <c r="B32" s="112" t="s">
        <v>2376</v>
      </c>
      <c r="C32" s="11">
        <v>1</v>
      </c>
      <c r="D32" s="186">
        <v>0</v>
      </c>
      <c r="E32" s="186" t="s">
        <v>961</v>
      </c>
      <c r="F32" s="186">
        <v>0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1</v>
      </c>
      <c r="D36" s="186">
        <v>4.0000000000000001E-3</v>
      </c>
      <c r="E36" s="186" t="s">
        <v>961</v>
      </c>
      <c r="F36" s="186">
        <v>4.0000000000000001E-3</v>
      </c>
      <c r="G36" s="186">
        <v>4.0000000000000001E-3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2.3875000000000007E-3</v>
      </c>
      <c r="E41" s="186">
        <v>7.0978302000250107E-3</v>
      </c>
      <c r="F41" s="186">
        <v>0.04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3</v>
      </c>
      <c r="D76" s="186">
        <v>3.3333333333333332E-4</v>
      </c>
      <c r="E76" s="186">
        <v>2.886751345948129E-4</v>
      </c>
      <c r="F76" s="186">
        <v>5.0000000000000001E-4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22</v>
      </c>
      <c r="D79" s="186">
        <v>5.4545454545454548E-4</v>
      </c>
      <c r="E79" s="186">
        <v>1.2238608980744085E-3</v>
      </c>
      <c r="F79" s="186">
        <v>4.0000000000000001E-3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2</v>
      </c>
      <c r="D83" s="186">
        <v>0.04</v>
      </c>
      <c r="E83" s="186">
        <v>0</v>
      </c>
      <c r="F83" s="186">
        <v>0.04</v>
      </c>
      <c r="G83" s="186">
        <v>0.04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2</v>
      </c>
      <c r="D86" s="186">
        <v>2E-3</v>
      </c>
      <c r="E86" s="186">
        <v>2.8284271247461901E-3</v>
      </c>
      <c r="F86" s="186">
        <v>4.0000000000000001E-3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0.02</v>
      </c>
      <c r="E89" s="186">
        <v>2.8284271247461901E-2</v>
      </c>
      <c r="F89" s="186">
        <v>0.04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3.1428571428571426E-3</v>
      </c>
      <c r="E93" s="186">
        <v>1.0661628846960003E-2</v>
      </c>
      <c r="F93" s="186">
        <v>0.04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91</v>
      </c>
      <c r="D106" s="187">
        <v>3.850549450549451E-3</v>
      </c>
      <c r="E106" s="187">
        <v>1.0605254186553779E-2</v>
      </c>
      <c r="F106" s="187">
        <v>0.04</v>
      </c>
      <c r="G106" s="187">
        <v>0</v>
      </c>
      <c r="H106" s="3"/>
    </row>
    <row r="107" spans="1:8">
      <c r="D107" s="109"/>
      <c r="E107" s="109"/>
    </row>
    <row r="108" spans="1:8">
      <c r="C108" s="114"/>
    </row>
    <row r="109" spans="1:8">
      <c r="C109" s="110"/>
      <c r="D109" s="110"/>
      <c r="E10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H10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5811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5</v>
      </c>
      <c r="D21" s="186">
        <v>0</v>
      </c>
      <c r="E21" s="186">
        <v>0</v>
      </c>
      <c r="F21" s="186">
        <v>0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2</v>
      </c>
      <c r="D27" s="186">
        <v>0.15</v>
      </c>
      <c r="E27" s="186">
        <v>0.21213203435596426</v>
      </c>
      <c r="F27" s="186">
        <v>0.3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0.03</v>
      </c>
      <c r="E28" s="186" t="s">
        <v>961</v>
      </c>
      <c r="F28" s="186">
        <v>0.03</v>
      </c>
      <c r="G28" s="186">
        <v>0.03</v>
      </c>
      <c r="H28" s="3"/>
    </row>
    <row r="29" spans="1:8" ht="12.6" customHeight="1">
      <c r="A29" s="111" t="s">
        <v>472</v>
      </c>
      <c r="B29" s="112" t="s">
        <v>2373</v>
      </c>
      <c r="C29" s="11">
        <v>1</v>
      </c>
      <c r="D29" s="186">
        <v>0</v>
      </c>
      <c r="E29" s="186" t="s">
        <v>961</v>
      </c>
      <c r="F29" s="186">
        <v>0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0.3</v>
      </c>
      <c r="E31" s="186" t="s">
        <v>961</v>
      </c>
      <c r="F31" s="186">
        <v>0.3</v>
      </c>
      <c r="G31" s="186">
        <v>0.3</v>
      </c>
      <c r="H31" s="3"/>
    </row>
    <row r="32" spans="1:8" ht="12.6" customHeight="1">
      <c r="A32" s="111" t="s">
        <v>475</v>
      </c>
      <c r="B32" s="112" t="s">
        <v>2376</v>
      </c>
      <c r="C32" s="11">
        <v>1</v>
      </c>
      <c r="D32" s="186">
        <v>0</v>
      </c>
      <c r="E32" s="186" t="s">
        <v>961</v>
      </c>
      <c r="F32" s="186">
        <v>0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1</v>
      </c>
      <c r="D36" s="186">
        <v>0.03</v>
      </c>
      <c r="E36" s="186" t="s">
        <v>961</v>
      </c>
      <c r="F36" s="186">
        <v>0.03</v>
      </c>
      <c r="G36" s="186">
        <v>0.03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4.2031250000000003E-3</v>
      </c>
      <c r="E41" s="186">
        <v>1.8260595410831068E-2</v>
      </c>
      <c r="F41" s="186">
        <v>0.1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6</v>
      </c>
      <c r="D76" s="186">
        <v>2.5000000000000001E-4</v>
      </c>
      <c r="E76" s="186">
        <v>4.1833001326703771E-4</v>
      </c>
      <c r="F76" s="186">
        <v>1E-3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23</v>
      </c>
      <c r="D79" s="186">
        <v>4.5217391304347831E-3</v>
      </c>
      <c r="E79" s="186">
        <v>2.0818740607306398E-2</v>
      </c>
      <c r="F79" s="186">
        <v>0.1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1</v>
      </c>
      <c r="D83" s="186">
        <v>1E-3</v>
      </c>
      <c r="E83" s="186" t="s">
        <v>961</v>
      </c>
      <c r="F83" s="186">
        <v>1E-3</v>
      </c>
      <c r="G83" s="186">
        <v>1E-3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3</v>
      </c>
      <c r="D86" s="186">
        <v>1.6666666666666666E-4</v>
      </c>
      <c r="E86" s="186">
        <v>2.886751345948129E-4</v>
      </c>
      <c r="F86" s="186">
        <v>5.0000000000000001E-4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0.15</v>
      </c>
      <c r="E89" s="186">
        <v>0.21213203435596426</v>
      </c>
      <c r="F89" s="186">
        <v>0.3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2.8571428571428574E-2</v>
      </c>
      <c r="E93" s="186">
        <v>8.2542030585555717E-2</v>
      </c>
      <c r="F93" s="186">
        <v>0.3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97</v>
      </c>
      <c r="D106" s="187">
        <v>1.651030927835051E-2</v>
      </c>
      <c r="E106" s="187">
        <v>6.1768130746729051E-2</v>
      </c>
      <c r="F106" s="187">
        <v>0.3</v>
      </c>
      <c r="G106" s="187">
        <v>0</v>
      </c>
      <c r="H106" s="3"/>
    </row>
    <row r="107" spans="1:8">
      <c r="C107" s="114"/>
    </row>
    <row r="108" spans="1:8">
      <c r="C108" s="110"/>
      <c r="D108" s="110"/>
      <c r="E108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H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965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7</v>
      </c>
      <c r="D21" s="186">
        <v>1.2285714285714285E-3</v>
      </c>
      <c r="E21" s="186">
        <v>1.4851647335276598E-3</v>
      </c>
      <c r="F21" s="186">
        <v>4.0000000000000001E-3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6.0000000000000001E-3</v>
      </c>
      <c r="E27" s="186" t="s">
        <v>961</v>
      </c>
      <c r="F27" s="186">
        <v>6.0000000000000001E-3</v>
      </c>
      <c r="G27" s="186">
        <v>6.0000000000000001E-3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5.9999999999999995E-4</v>
      </c>
      <c r="E28" s="186" t="s">
        <v>961</v>
      </c>
      <c r="F28" s="186">
        <v>5.9999999999999995E-4</v>
      </c>
      <c r="G28" s="186">
        <v>5.9999999999999995E-4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6.0000000000000001E-3</v>
      </c>
      <c r="E31" s="186" t="s">
        <v>961</v>
      </c>
      <c r="F31" s="186">
        <v>6.0000000000000001E-3</v>
      </c>
      <c r="G31" s="186">
        <v>6.0000000000000001E-3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3.7499999999999995E-4</v>
      </c>
      <c r="E41" s="186">
        <v>1.0640761554118812E-3</v>
      </c>
      <c r="F41" s="186">
        <v>6.0000000000000001E-3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3</v>
      </c>
      <c r="D76" s="186">
        <v>1.6666666666666666E-4</v>
      </c>
      <c r="E76" s="186">
        <v>2.886751345948129E-4</v>
      </c>
      <c r="F76" s="186">
        <v>5.0000000000000001E-4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21</v>
      </c>
      <c r="D79" s="186">
        <v>1.9999999999999998E-4</v>
      </c>
      <c r="E79" s="186">
        <v>4.9396356140913873E-4</v>
      </c>
      <c r="F79" s="186">
        <v>2E-3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3</v>
      </c>
      <c r="D86" s="186">
        <v>1.9999999999999998E-4</v>
      </c>
      <c r="E86" s="186">
        <v>3.4641016151377546E-4</v>
      </c>
      <c r="F86" s="186">
        <v>5.9999999999999995E-4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3.0000000000000001E-3</v>
      </c>
      <c r="E89" s="186">
        <v>4.2426406871192849E-3</v>
      </c>
      <c r="F89" s="186">
        <v>6.0000000000000001E-3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4.7142857142857143E-4</v>
      </c>
      <c r="E93" s="186">
        <v>1.5992443270440005E-3</v>
      </c>
      <c r="F93" s="186">
        <v>6.0000000000000001E-3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89</v>
      </c>
      <c r="D106" s="187">
        <v>5.7415730337078699E-4</v>
      </c>
      <c r="E106" s="187">
        <v>1.450354822565189E-3</v>
      </c>
      <c r="F106" s="187">
        <v>6.0000000000000001E-3</v>
      </c>
      <c r="G106" s="187">
        <v>0</v>
      </c>
      <c r="H106" s="3"/>
    </row>
    <row r="107" spans="1:8">
      <c r="D107" s="109"/>
      <c r="E107" s="109"/>
    </row>
    <row r="108" spans="1:8">
      <c r="C108" s="114"/>
    </row>
    <row r="109" spans="1:8">
      <c r="C109" s="110"/>
      <c r="D109" s="110"/>
      <c r="E10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1846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5812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8</v>
      </c>
      <c r="D21" s="186">
        <v>8.7500000000000002E-4</v>
      </c>
      <c r="E21" s="186">
        <v>1.2464234547582248E-3</v>
      </c>
      <c r="F21" s="186">
        <v>3.0000000000000001E-3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2E-3</v>
      </c>
      <c r="E27" s="186" t="s">
        <v>961</v>
      </c>
      <c r="F27" s="186">
        <v>2E-3</v>
      </c>
      <c r="G27" s="186">
        <v>2E-3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6.9999999999999999E-4</v>
      </c>
      <c r="E28" s="186" t="s">
        <v>961</v>
      </c>
      <c r="F28" s="186">
        <v>6.9999999999999999E-4</v>
      </c>
      <c r="G28" s="186">
        <v>6.9999999999999999E-4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2E-3</v>
      </c>
      <c r="E31" s="186" t="s">
        <v>961</v>
      </c>
      <c r="F31" s="186">
        <v>2E-3</v>
      </c>
      <c r="G31" s="186">
        <v>2E-3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1.2500000000000003E-4</v>
      </c>
      <c r="E41" s="186">
        <v>3.5469205180396009E-4</v>
      </c>
      <c r="F41" s="186">
        <v>2E-3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2</v>
      </c>
      <c r="D76" s="186">
        <v>2.5000000000000001E-4</v>
      </c>
      <c r="E76" s="186">
        <v>3.5355339059327376E-4</v>
      </c>
      <c r="F76" s="186">
        <v>5.0000000000000001E-4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20</v>
      </c>
      <c r="D79" s="186">
        <v>8.5000000000000006E-5</v>
      </c>
      <c r="E79" s="186">
        <v>2.4553914898486255E-4</v>
      </c>
      <c r="F79" s="186">
        <v>1E-3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</v>
      </c>
      <c r="D86" s="186">
        <v>2.0000000000000001E-4</v>
      </c>
      <c r="E86" s="186" t="s">
        <v>961</v>
      </c>
      <c r="F86" s="186">
        <v>2.0000000000000001E-4</v>
      </c>
      <c r="G86" s="186">
        <v>2.0000000000000001E-4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2</v>
      </c>
      <c r="D89" s="186">
        <v>1E-3</v>
      </c>
      <c r="E89" s="186">
        <v>1.414213562373095E-3</v>
      </c>
      <c r="F89" s="186">
        <v>2E-3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1.5714285714285716E-4</v>
      </c>
      <c r="E93" s="186">
        <v>5.3308144234800005E-4</v>
      </c>
      <c r="F93" s="186">
        <v>2E-3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86</v>
      </c>
      <c r="D106" s="187">
        <v>2.5930232558139533E-4</v>
      </c>
      <c r="E106" s="187">
        <v>6.2991650370631408E-4</v>
      </c>
      <c r="F106" s="187">
        <v>3.0000000000000001E-3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1847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1331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1</v>
      </c>
      <c r="D19" s="186">
        <v>0</v>
      </c>
      <c r="E19" s="186" t="s">
        <v>961</v>
      </c>
      <c r="F19" s="186">
        <v>0</v>
      </c>
      <c r="G19" s="186">
        <v>0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8</v>
      </c>
      <c r="D21" s="186">
        <v>7.4999999999999993E-5</v>
      </c>
      <c r="E21" s="186">
        <v>2.1213203435596425E-4</v>
      </c>
      <c r="F21" s="186">
        <v>5.9999999999999995E-4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11</v>
      </c>
      <c r="D24" s="186">
        <v>1.6363636363636365E-3</v>
      </c>
      <c r="E24" s="186">
        <v>2.8025961989814828E-3</v>
      </c>
      <c r="F24" s="186">
        <v>6.0000000000000001E-3</v>
      </c>
      <c r="G24" s="186">
        <v>0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6.0000000000000001E-3</v>
      </c>
      <c r="E27" s="186" t="s">
        <v>961</v>
      </c>
      <c r="F27" s="186">
        <v>6.0000000000000001E-3</v>
      </c>
      <c r="G27" s="186">
        <v>6.0000000000000001E-3</v>
      </c>
      <c r="H27" s="3"/>
    </row>
    <row r="28" spans="1:8" ht="12.6" customHeight="1">
      <c r="A28" s="111" t="s">
        <v>471</v>
      </c>
      <c r="B28" s="112" t="s">
        <v>2372</v>
      </c>
      <c r="C28" s="11">
        <v>3</v>
      </c>
      <c r="D28" s="186">
        <v>1.9999999999999998E-4</v>
      </c>
      <c r="E28" s="186">
        <v>3.4641016151377546E-4</v>
      </c>
      <c r="F28" s="186">
        <v>5.9999999999999995E-4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3.7499999999999995E-4</v>
      </c>
      <c r="E41" s="186">
        <v>1.0640761554118812E-3</v>
      </c>
      <c r="F41" s="186">
        <v>6.0000000000000001E-3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3</v>
      </c>
      <c r="D76" s="186">
        <v>3.6666666666666666E-3</v>
      </c>
      <c r="E76" s="186">
        <v>3.2145502536643188E-3</v>
      </c>
      <c r="F76" s="186">
        <v>6.0000000000000001E-3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19</v>
      </c>
      <c r="D79" s="186">
        <v>3.2631578947368422E-4</v>
      </c>
      <c r="E79" s="186">
        <v>1.1473845162238226E-3</v>
      </c>
      <c r="F79" s="186">
        <v>5.0000000000000001E-3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3</v>
      </c>
      <c r="D89" s="186">
        <v>2E-3</v>
      </c>
      <c r="E89" s="186">
        <v>3.4641016151377543E-3</v>
      </c>
      <c r="F89" s="186">
        <v>6.0000000000000001E-3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4.7142857142857143E-4</v>
      </c>
      <c r="E93" s="186">
        <v>1.5992443270440005E-3</v>
      </c>
      <c r="F93" s="186">
        <v>6.0000000000000001E-3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99</v>
      </c>
      <c r="D106" s="187">
        <v>6.7676767676767705E-4</v>
      </c>
      <c r="E106" s="187">
        <v>1.743959152935588E-3</v>
      </c>
      <c r="F106" s="187">
        <v>6.0000000000000001E-3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A1:H10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1848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1333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3</v>
      </c>
      <c r="D21" s="186">
        <v>0</v>
      </c>
      <c r="E21" s="186">
        <v>0</v>
      </c>
      <c r="F21" s="186">
        <v>0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1</v>
      </c>
      <c r="D24" s="186">
        <v>1E-3</v>
      </c>
      <c r="E24" s="186" t="s">
        <v>961</v>
      </c>
      <c r="F24" s="186">
        <v>1E-3</v>
      </c>
      <c r="G24" s="186">
        <v>1E-3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3.0000000000000001E-3</v>
      </c>
      <c r="E27" s="186" t="s">
        <v>961</v>
      </c>
      <c r="F27" s="186">
        <v>3.0000000000000001E-3</v>
      </c>
      <c r="G27" s="186">
        <v>3.0000000000000001E-3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2.9999999999999997E-4</v>
      </c>
      <c r="E28" s="186" t="s">
        <v>961</v>
      </c>
      <c r="F28" s="186">
        <v>2.9999999999999997E-4</v>
      </c>
      <c r="G28" s="186">
        <v>2.9999999999999997E-4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33</v>
      </c>
      <c r="D41" s="186">
        <v>1.8181818181818181E-4</v>
      </c>
      <c r="E41" s="186">
        <v>5.2467522421884103E-4</v>
      </c>
      <c r="F41" s="186">
        <v>3.0000000000000001E-3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4</v>
      </c>
      <c r="D76" s="186">
        <v>2E-3</v>
      </c>
      <c r="E76" s="186">
        <v>2.4494897427831783E-3</v>
      </c>
      <c r="F76" s="186">
        <v>5.0000000000000001E-3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19</v>
      </c>
      <c r="D79" s="186">
        <v>1.4736842105263158E-4</v>
      </c>
      <c r="E79" s="186">
        <v>4.6710505724400364E-4</v>
      </c>
      <c r="F79" s="186">
        <v>2E-3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</v>
      </c>
      <c r="D86" s="186">
        <v>0</v>
      </c>
      <c r="E86" s="186" t="s">
        <v>961</v>
      </c>
      <c r="F86" s="186">
        <v>0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3.0000000000000001E-3</v>
      </c>
      <c r="E87" s="186" t="s">
        <v>961</v>
      </c>
      <c r="F87" s="186">
        <v>3.0000000000000001E-3</v>
      </c>
      <c r="G87" s="186">
        <v>3.0000000000000001E-3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3</v>
      </c>
      <c r="D89" s="186">
        <v>1E-3</v>
      </c>
      <c r="E89" s="186">
        <v>1.7320508075688772E-3</v>
      </c>
      <c r="F89" s="186">
        <v>3.0000000000000001E-3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2.3571428571428571E-4</v>
      </c>
      <c r="E93" s="186">
        <v>7.9962216352200024E-4</v>
      </c>
      <c r="F93" s="186">
        <v>3.0000000000000001E-3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85</v>
      </c>
      <c r="D106" s="187">
        <v>3.576470588235296E-4</v>
      </c>
      <c r="E106" s="187">
        <v>9.4205657379761124E-4</v>
      </c>
      <c r="F106" s="187">
        <v>5.0000000000000001E-3</v>
      </c>
      <c r="G106" s="187">
        <v>0</v>
      </c>
      <c r="H106" s="3"/>
    </row>
    <row r="107" spans="1:8">
      <c r="C107" s="114"/>
    </row>
    <row r="108" spans="1:8">
      <c r="C108" s="110"/>
      <c r="D108" s="110"/>
      <c r="E108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/>
  <dimension ref="A1:H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1849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3166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3</v>
      </c>
      <c r="D21" s="186">
        <v>0</v>
      </c>
      <c r="E21" s="186">
        <v>0</v>
      </c>
      <c r="F21" s="186">
        <v>0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1</v>
      </c>
      <c r="D27" s="186">
        <v>0.02</v>
      </c>
      <c r="E27" s="186" t="s">
        <v>961</v>
      </c>
      <c r="F27" s="186">
        <v>0.02</v>
      </c>
      <c r="G27" s="186">
        <v>0.02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2E-3</v>
      </c>
      <c r="E28" s="186" t="s">
        <v>961</v>
      </c>
      <c r="F28" s="186">
        <v>2E-3</v>
      </c>
      <c r="G28" s="186">
        <v>2E-3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1.25E-3</v>
      </c>
      <c r="E41" s="186">
        <v>3.5469205180396019E-3</v>
      </c>
      <c r="F41" s="186">
        <v>0.02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2</v>
      </c>
      <c r="D76" s="186">
        <v>1.4999999999999999E-2</v>
      </c>
      <c r="E76" s="186">
        <v>7.0710678118654771E-3</v>
      </c>
      <c r="F76" s="186">
        <v>0.02</v>
      </c>
      <c r="G76" s="186">
        <v>0.01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19</v>
      </c>
      <c r="D79" s="186">
        <v>3.1578947368421053E-4</v>
      </c>
      <c r="E79" s="186">
        <v>7.4926864926535522E-4</v>
      </c>
      <c r="F79" s="186">
        <v>2E-3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</v>
      </c>
      <c r="D86" s="186">
        <v>0</v>
      </c>
      <c r="E86" s="186" t="s">
        <v>961</v>
      </c>
      <c r="F86" s="186">
        <v>0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3</v>
      </c>
      <c r="D89" s="186">
        <v>6.6666666666666671E-3</v>
      </c>
      <c r="E89" s="186">
        <v>1.1547005383792516E-2</v>
      </c>
      <c r="F89" s="186">
        <v>0.02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1.5714285714285713E-3</v>
      </c>
      <c r="E93" s="186">
        <v>5.3308144234800016E-3</v>
      </c>
      <c r="F93" s="186">
        <v>0.02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80</v>
      </c>
      <c r="D106" s="187">
        <v>1.7500000000000005E-3</v>
      </c>
      <c r="E106" s="187">
        <v>4.9234648703036293E-3</v>
      </c>
      <c r="F106" s="187">
        <v>0.02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D109" s="109"/>
      <c r="E109" s="109"/>
    </row>
    <row r="110" spans="1:8">
      <c r="C110" s="114"/>
    </row>
    <row r="111" spans="1:8">
      <c r="C111" s="110"/>
      <c r="D111" s="110"/>
      <c r="E111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1850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2743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</v>
      </c>
      <c r="D16" s="186">
        <v>0</v>
      </c>
      <c r="E16" s="186" t="s">
        <v>961</v>
      </c>
      <c r="F16" s="186">
        <v>0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47</v>
      </c>
      <c r="D21" s="186">
        <v>5.0131914893617032E-3</v>
      </c>
      <c r="E21" s="186">
        <v>1.5739769777110706E-2</v>
      </c>
      <c r="F21" s="186">
        <v>0.1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15</v>
      </c>
      <c r="D22" s="186">
        <v>1.1600000000000001E-2</v>
      </c>
      <c r="E22" s="186">
        <v>2.1921287761964559E-2</v>
      </c>
      <c r="F22" s="186">
        <v>8.5999999999999993E-2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1</v>
      </c>
      <c r="D25" s="186">
        <v>0</v>
      </c>
      <c r="E25" s="186" t="s">
        <v>961</v>
      </c>
      <c r="F25" s="186">
        <v>0</v>
      </c>
      <c r="G25" s="186">
        <v>0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7</v>
      </c>
      <c r="D27" s="186">
        <v>2.7142857142857142E-3</v>
      </c>
      <c r="E27" s="186">
        <v>4.6445052020025312E-3</v>
      </c>
      <c r="F27" s="186">
        <v>0.01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2</v>
      </c>
      <c r="D28" s="186">
        <v>5.1000000000000004E-2</v>
      </c>
      <c r="E28" s="186">
        <v>6.9296464556281676E-2</v>
      </c>
      <c r="F28" s="186">
        <v>0.1</v>
      </c>
      <c r="G28" s="186">
        <v>2E-3</v>
      </c>
      <c r="H28" s="3"/>
    </row>
    <row r="29" spans="1:8" ht="12.6" customHeight="1">
      <c r="A29" s="111" t="s">
        <v>472</v>
      </c>
      <c r="B29" s="112" t="s">
        <v>2373</v>
      </c>
      <c r="C29" s="11">
        <v>3</v>
      </c>
      <c r="D29" s="186">
        <v>6.6666666666666671E-3</v>
      </c>
      <c r="E29" s="186">
        <v>5.773502691896258E-3</v>
      </c>
      <c r="F29" s="186">
        <v>0.01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2</v>
      </c>
      <c r="D30" s="186">
        <v>0</v>
      </c>
      <c r="E30" s="186">
        <v>0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1</v>
      </c>
      <c r="D31" s="186">
        <v>0.01</v>
      </c>
      <c r="E31" s="186" t="s">
        <v>961</v>
      </c>
      <c r="F31" s="186">
        <v>0.01</v>
      </c>
      <c r="G31" s="186">
        <v>0.01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2</v>
      </c>
      <c r="D33" s="186">
        <v>1E-3</v>
      </c>
      <c r="E33" s="186">
        <v>1.414213562373095E-3</v>
      </c>
      <c r="F33" s="186">
        <v>2E-3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4</v>
      </c>
      <c r="D36" s="186">
        <v>5.0000000000000001E-3</v>
      </c>
      <c r="E36" s="186">
        <v>5.773502691896258E-3</v>
      </c>
      <c r="F36" s="186">
        <v>0.01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1</v>
      </c>
      <c r="D38" s="186">
        <v>0</v>
      </c>
      <c r="E38" s="186" t="s">
        <v>961</v>
      </c>
      <c r="F38" s="186">
        <v>0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32</v>
      </c>
      <c r="D41" s="186">
        <v>6.2500000000000001E-4</v>
      </c>
      <c r="E41" s="186">
        <v>1.773460259019801E-3</v>
      </c>
      <c r="F41" s="186">
        <v>0.01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10</v>
      </c>
      <c r="D76" s="186">
        <v>2.5000000000000001E-4</v>
      </c>
      <c r="E76" s="186">
        <v>4.2491829279939875E-4</v>
      </c>
      <c r="F76" s="186">
        <v>1E-3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19</v>
      </c>
      <c r="D79" s="186">
        <v>6.8421052631578954E-4</v>
      </c>
      <c r="E79" s="186">
        <v>2.3106668488879368E-3</v>
      </c>
      <c r="F79" s="186">
        <v>0.01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9</v>
      </c>
      <c r="D86" s="186">
        <v>1.2222222222222222E-3</v>
      </c>
      <c r="E86" s="186">
        <v>3.3082388735465344E-3</v>
      </c>
      <c r="F86" s="186">
        <v>0.01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1</v>
      </c>
      <c r="D87" s="186">
        <v>1E-3</v>
      </c>
      <c r="E87" s="186" t="s">
        <v>961</v>
      </c>
      <c r="F87" s="186">
        <v>1E-3</v>
      </c>
      <c r="G87" s="186">
        <v>1E-3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111" t="s">
        <v>1674</v>
      </c>
      <c r="B89" s="112" t="s">
        <v>1784</v>
      </c>
      <c r="C89" s="11">
        <v>4</v>
      </c>
      <c r="D89" s="186">
        <v>5.0000000000000001E-3</v>
      </c>
      <c r="E89" s="186">
        <v>5.773502691896258E-3</v>
      </c>
      <c r="F89" s="186">
        <v>0.01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14</v>
      </c>
      <c r="D93" s="186">
        <v>7.8571428571428564E-4</v>
      </c>
      <c r="E93" s="186">
        <v>2.6654072117400008E-3</v>
      </c>
      <c r="F93" s="186">
        <v>0.01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179</v>
      </c>
      <c r="D106" s="187">
        <v>3.693407821229051E-3</v>
      </c>
      <c r="E106" s="187">
        <v>1.3023472461318646E-2</v>
      </c>
      <c r="F106" s="187">
        <v>0.1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A1:H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1851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2129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1</v>
      </c>
      <c r="D10" s="186">
        <v>0</v>
      </c>
      <c r="E10" s="186" t="s">
        <v>961</v>
      </c>
      <c r="F10" s="186">
        <v>0</v>
      </c>
      <c r="G10" s="186">
        <v>0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1</v>
      </c>
      <c r="D20" s="186">
        <v>0.01</v>
      </c>
      <c r="E20" s="186" t="s">
        <v>961</v>
      </c>
      <c r="F20" s="186">
        <v>0.01</v>
      </c>
      <c r="G20" s="186">
        <v>0.01</v>
      </c>
      <c r="H20" s="3"/>
    </row>
    <row r="21" spans="1:8" ht="12.6" customHeight="1">
      <c r="A21" s="111" t="s">
        <v>464</v>
      </c>
      <c r="B21" s="112" t="s">
        <v>2365</v>
      </c>
      <c r="C21" s="11">
        <v>6</v>
      </c>
      <c r="D21" s="186">
        <v>3.2000000000000001E-2</v>
      </c>
      <c r="E21" s="186">
        <v>4.5519226706964171E-2</v>
      </c>
      <c r="F21" s="186">
        <v>0.1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5</v>
      </c>
      <c r="D26" s="186">
        <v>2.8E-3</v>
      </c>
      <c r="E26" s="186">
        <v>4.1472882706655445E-3</v>
      </c>
      <c r="F26" s="186">
        <v>0.01</v>
      </c>
      <c r="G26" s="186">
        <v>0</v>
      </c>
      <c r="H26" s="3"/>
    </row>
    <row r="27" spans="1:8" ht="12.6" customHeight="1">
      <c r="A27" s="111" t="s">
        <v>470</v>
      </c>
      <c r="B27" s="112" t="s">
        <v>2371</v>
      </c>
      <c r="C27" s="11">
        <v>3</v>
      </c>
      <c r="D27" s="186">
        <v>1.8666666666666666E-3</v>
      </c>
      <c r="E27" s="186">
        <v>2.7300793639257696E-3</v>
      </c>
      <c r="F27" s="186">
        <v>5.0000000000000001E-3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18</v>
      </c>
      <c r="D28" s="186">
        <v>2.7555555555555555E-2</v>
      </c>
      <c r="E28" s="186">
        <v>2.948822740612864E-2</v>
      </c>
      <c r="F28" s="186">
        <v>0.1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2</v>
      </c>
      <c r="D29" s="186">
        <v>0.01</v>
      </c>
      <c r="E29" s="186">
        <v>0</v>
      </c>
      <c r="F29" s="186">
        <v>0.01</v>
      </c>
      <c r="G29" s="186">
        <v>0.01</v>
      </c>
      <c r="H29" s="3"/>
    </row>
    <row r="30" spans="1:8" ht="12.6" customHeight="1">
      <c r="A30" s="111" t="s">
        <v>473</v>
      </c>
      <c r="B30" s="112" t="s">
        <v>2374</v>
      </c>
      <c r="C30" s="11">
        <v>2</v>
      </c>
      <c r="D30" s="186">
        <v>0</v>
      </c>
      <c r="E30" s="186">
        <v>0</v>
      </c>
      <c r="F30" s="186">
        <v>0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1</v>
      </c>
      <c r="D32" s="186">
        <v>0</v>
      </c>
      <c r="E32" s="186" t="s">
        <v>961</v>
      </c>
      <c r="F32" s="186">
        <v>0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6</v>
      </c>
      <c r="D33" s="186">
        <v>6.6666666666666671E-3</v>
      </c>
      <c r="E33" s="186">
        <v>1.2110601416389966E-2</v>
      </c>
      <c r="F33" s="186">
        <v>0.03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3</v>
      </c>
      <c r="D34" s="186">
        <v>0</v>
      </c>
      <c r="E34" s="186">
        <v>0</v>
      </c>
      <c r="F34" s="186">
        <v>0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1</v>
      </c>
      <c r="D36" s="186">
        <v>0.01</v>
      </c>
      <c r="E36" s="186" t="s">
        <v>961</v>
      </c>
      <c r="F36" s="186">
        <v>0.01</v>
      </c>
      <c r="G36" s="186">
        <v>0.01</v>
      </c>
      <c r="H36" s="3"/>
    </row>
    <row r="37" spans="1:8" ht="12.6" customHeight="1">
      <c r="A37" s="111" t="s">
        <v>480</v>
      </c>
      <c r="B37" s="112" t="s">
        <v>2381</v>
      </c>
      <c r="C37" s="11">
        <v>1</v>
      </c>
      <c r="D37" s="186">
        <v>0</v>
      </c>
      <c r="E37" s="186" t="s">
        <v>961</v>
      </c>
      <c r="F37" s="186">
        <v>0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3</v>
      </c>
      <c r="D38" s="186">
        <v>1.2333333333333333E-2</v>
      </c>
      <c r="E38" s="186">
        <v>1.2342339054382413E-2</v>
      </c>
      <c r="F38" s="186">
        <v>2.5999999999999999E-2</v>
      </c>
      <c r="G38" s="186">
        <v>2E-3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36</v>
      </c>
      <c r="D41" s="186">
        <v>1.666666666666667E-3</v>
      </c>
      <c r="E41" s="186">
        <v>5.1768716422179156E-3</v>
      </c>
      <c r="F41" s="186">
        <v>0.03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10</v>
      </c>
      <c r="D76" s="186">
        <v>1.2999999999999999E-3</v>
      </c>
      <c r="E76" s="186">
        <v>3.1287200080686176E-3</v>
      </c>
      <c r="F76" s="186">
        <v>0.01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29</v>
      </c>
      <c r="D79" s="186">
        <v>1.8275862068965519E-3</v>
      </c>
      <c r="E79" s="186">
        <v>3.8178992495615906E-3</v>
      </c>
      <c r="F79" s="186">
        <v>0.01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3</v>
      </c>
      <c r="D86" s="186">
        <v>6.6666666666666664E-4</v>
      </c>
      <c r="E86" s="186">
        <v>1.1547005383792516E-3</v>
      </c>
      <c r="F86" s="186">
        <v>2E-3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1</v>
      </c>
      <c r="D88" s="186">
        <v>0</v>
      </c>
      <c r="E88" s="186" t="s">
        <v>961</v>
      </c>
      <c r="F88" s="186">
        <v>0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5</v>
      </c>
      <c r="D89" s="186">
        <v>4.0000000000000001E-3</v>
      </c>
      <c r="E89" s="186">
        <v>5.4772255750516613E-3</v>
      </c>
      <c r="F89" s="186">
        <v>0.01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11" t="s">
        <v>1678</v>
      </c>
      <c r="B93" s="112" t="s">
        <v>1788</v>
      </c>
      <c r="C93" s="11">
        <v>18</v>
      </c>
      <c r="D93" s="186">
        <v>1.2222222222222222E-3</v>
      </c>
      <c r="E93" s="186">
        <v>3.3877904573639934E-3</v>
      </c>
      <c r="F93" s="186">
        <v>1.0999999999999999E-2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1</v>
      </c>
      <c r="D97" s="186">
        <v>0</v>
      </c>
      <c r="E97" s="186" t="s">
        <v>961</v>
      </c>
      <c r="F97" s="186">
        <v>0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2678</v>
      </c>
      <c r="E100" s="186" t="s">
        <v>2678</v>
      </c>
      <c r="F100" s="186" t="s">
        <v>2678</v>
      </c>
      <c r="G100" s="186" t="s">
        <v>2678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1</v>
      </c>
      <c r="D102" s="186">
        <v>5.0000000000000001E-3</v>
      </c>
      <c r="E102" s="186" t="s">
        <v>961</v>
      </c>
      <c r="F102" s="186">
        <v>5.0000000000000001E-3</v>
      </c>
      <c r="G102" s="186">
        <v>5.0000000000000001E-3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0</v>
      </c>
      <c r="E103" s="186">
        <v>0</v>
      </c>
      <c r="F103" s="186">
        <v>0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160</v>
      </c>
      <c r="D106" s="187">
        <v>6.2475000000000022E-3</v>
      </c>
      <c r="E106" s="187">
        <v>1.6464629326769689E-2</v>
      </c>
      <c r="F106" s="187">
        <v>0.1</v>
      </c>
      <c r="G106" s="187">
        <v>0</v>
      </c>
      <c r="H106" s="3"/>
    </row>
    <row r="107" spans="1:8">
      <c r="D107" s="109"/>
      <c r="E107" s="109"/>
    </row>
    <row r="108" spans="1:8">
      <c r="C108" s="114"/>
    </row>
    <row r="109" spans="1:8">
      <c r="C109" s="110"/>
      <c r="D109" s="110"/>
      <c r="E109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1852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1996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3</v>
      </c>
      <c r="D10" s="186">
        <v>0.36499999999999999</v>
      </c>
      <c r="E10" s="186">
        <v>0.41686328694189417</v>
      </c>
      <c r="F10" s="186">
        <v>0.84</v>
      </c>
      <c r="G10" s="186">
        <v>0.06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3</v>
      </c>
      <c r="D14" s="186">
        <v>0.1</v>
      </c>
      <c r="E14" s="186">
        <v>0.1</v>
      </c>
      <c r="F14" s="186">
        <v>0.2</v>
      </c>
      <c r="G14" s="186">
        <v>0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3</v>
      </c>
      <c r="D16" s="186">
        <v>2.14</v>
      </c>
      <c r="E16" s="186">
        <v>2.1933535966642501</v>
      </c>
      <c r="F16" s="186">
        <v>4.4000000000000004</v>
      </c>
      <c r="G16" s="186">
        <v>0.02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1</v>
      </c>
      <c r="D18" s="186">
        <v>1.3</v>
      </c>
      <c r="E18" s="186" t="s">
        <v>961</v>
      </c>
      <c r="F18" s="186">
        <v>1.3</v>
      </c>
      <c r="G18" s="186">
        <v>1.3</v>
      </c>
      <c r="H18" s="3"/>
    </row>
    <row r="19" spans="1:8" ht="12.6" customHeight="1">
      <c r="A19" s="111" t="s">
        <v>462</v>
      </c>
      <c r="B19" s="112" t="s">
        <v>2363</v>
      </c>
      <c r="C19" s="11">
        <v>3</v>
      </c>
      <c r="D19" s="186">
        <v>1.3333333333333334E-2</v>
      </c>
      <c r="E19" s="186">
        <v>2.3094010767585032E-2</v>
      </c>
      <c r="F19" s="186">
        <v>0.04</v>
      </c>
      <c r="G19" s="186">
        <v>0</v>
      </c>
      <c r="H19" s="3"/>
    </row>
    <row r="20" spans="1:8" ht="12.6" customHeight="1">
      <c r="A20" s="111" t="s">
        <v>463</v>
      </c>
      <c r="B20" s="112" t="s">
        <v>2364</v>
      </c>
      <c r="C20" s="11">
        <v>4</v>
      </c>
      <c r="D20" s="186">
        <v>0.75</v>
      </c>
      <c r="E20" s="186">
        <v>0.88881944173155891</v>
      </c>
      <c r="F20" s="186">
        <v>1.9</v>
      </c>
      <c r="G20" s="186">
        <v>0</v>
      </c>
      <c r="H20" s="3"/>
    </row>
    <row r="21" spans="1:8" ht="12.6" customHeight="1">
      <c r="A21" s="111" t="s">
        <v>464</v>
      </c>
      <c r="B21" s="112" t="s">
        <v>2365</v>
      </c>
      <c r="C21" s="11">
        <v>107</v>
      </c>
      <c r="D21" s="186">
        <v>1.1711682242990655</v>
      </c>
      <c r="E21" s="186">
        <v>1.7966212496878233</v>
      </c>
      <c r="F21" s="186">
        <v>10.6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2</v>
      </c>
      <c r="D22" s="186">
        <v>2.7</v>
      </c>
      <c r="E22" s="186">
        <v>0.42426406871192607</v>
      </c>
      <c r="F22" s="186">
        <v>3</v>
      </c>
      <c r="G22" s="186">
        <v>2.4</v>
      </c>
      <c r="H22" s="3"/>
    </row>
    <row r="23" spans="1:8" ht="12.6" customHeight="1">
      <c r="A23" s="111" t="s">
        <v>466</v>
      </c>
      <c r="B23" s="112" t="s">
        <v>2367</v>
      </c>
      <c r="C23" s="11">
        <v>3</v>
      </c>
      <c r="D23" s="186">
        <v>2.75</v>
      </c>
      <c r="E23" s="186">
        <v>3.0004166377354999</v>
      </c>
      <c r="F23" s="186">
        <v>5.95</v>
      </c>
      <c r="G23" s="186">
        <v>0</v>
      </c>
      <c r="H23" s="3"/>
    </row>
    <row r="24" spans="1:8" ht="12.6" customHeight="1">
      <c r="A24" s="111" t="s">
        <v>467</v>
      </c>
      <c r="B24" s="112" t="s">
        <v>2368</v>
      </c>
      <c r="C24" s="11">
        <v>2</v>
      </c>
      <c r="D24" s="186">
        <v>0.56000000000000005</v>
      </c>
      <c r="E24" s="186">
        <v>0.48083261120685228</v>
      </c>
      <c r="F24" s="186">
        <v>0.9</v>
      </c>
      <c r="G24" s="186">
        <v>0.22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39</v>
      </c>
      <c r="D26" s="186">
        <v>16.941153846153846</v>
      </c>
      <c r="E26" s="186">
        <v>41.149482497569927</v>
      </c>
      <c r="F26" s="186">
        <v>180</v>
      </c>
      <c r="G26" s="186">
        <v>0</v>
      </c>
      <c r="H26" s="3"/>
    </row>
    <row r="27" spans="1:8" ht="12.6" customHeight="1">
      <c r="A27" s="111" t="s">
        <v>470</v>
      </c>
      <c r="B27" s="112" t="s">
        <v>2371</v>
      </c>
      <c r="C27" s="11">
        <v>29</v>
      </c>
      <c r="D27" s="186">
        <v>1.5676024137931035</v>
      </c>
      <c r="E27" s="186">
        <v>2.5993315481150354</v>
      </c>
      <c r="F27" s="186">
        <v>9.6</v>
      </c>
      <c r="G27" s="186">
        <v>0</v>
      </c>
      <c r="H27" s="3"/>
    </row>
    <row r="28" spans="1:8" ht="12.6" customHeight="1">
      <c r="A28" s="111" t="s">
        <v>471</v>
      </c>
      <c r="B28" s="112" t="s">
        <v>2372</v>
      </c>
      <c r="C28" s="11">
        <v>35</v>
      </c>
      <c r="D28" s="186">
        <v>1.5590285714285714</v>
      </c>
      <c r="E28" s="186">
        <v>2.2050789166312001</v>
      </c>
      <c r="F28" s="186">
        <v>8.6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251</v>
      </c>
      <c r="D29" s="186">
        <v>1.6792509960159361</v>
      </c>
      <c r="E29" s="186">
        <v>2.5002820666374834</v>
      </c>
      <c r="F29" s="186">
        <v>18.32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15</v>
      </c>
      <c r="D30" s="186">
        <v>1.7540000000000004</v>
      </c>
      <c r="E30" s="186">
        <v>2.8193129862230113</v>
      </c>
      <c r="F30" s="186">
        <v>11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7</v>
      </c>
      <c r="D31" s="186">
        <v>2.2571428571428571</v>
      </c>
      <c r="E31" s="186">
        <v>4.7602335877059447</v>
      </c>
      <c r="F31" s="186">
        <v>13</v>
      </c>
      <c r="G31" s="186">
        <v>0</v>
      </c>
      <c r="H31" s="3"/>
    </row>
    <row r="32" spans="1:8" ht="12.6" customHeight="1">
      <c r="A32" s="111" t="s">
        <v>475</v>
      </c>
      <c r="B32" s="112" t="s">
        <v>2376</v>
      </c>
      <c r="C32" s="11">
        <v>23</v>
      </c>
      <c r="D32" s="186">
        <v>0.88608695652173897</v>
      </c>
      <c r="E32" s="186">
        <v>1.559212327748839</v>
      </c>
      <c r="F32" s="186">
        <v>6.6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121</v>
      </c>
      <c r="D33" s="186">
        <v>1.5691322314049585</v>
      </c>
      <c r="E33" s="186">
        <v>8.8414839129169494</v>
      </c>
      <c r="F33" s="186">
        <v>94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28</v>
      </c>
      <c r="D34" s="186">
        <v>0.65671428571428569</v>
      </c>
      <c r="E34" s="186">
        <v>0.98771269091186631</v>
      </c>
      <c r="F34" s="186">
        <v>3.4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7</v>
      </c>
      <c r="D35" s="186">
        <v>0.73428571428571421</v>
      </c>
      <c r="E35" s="186">
        <v>0.7920828479996509</v>
      </c>
      <c r="F35" s="186">
        <v>1.7</v>
      </c>
      <c r="G35" s="186">
        <v>0</v>
      </c>
      <c r="H35" s="3"/>
    </row>
    <row r="36" spans="1:8" ht="12.6" customHeight="1">
      <c r="A36" s="111" t="s">
        <v>479</v>
      </c>
      <c r="B36" s="112" t="s">
        <v>2380</v>
      </c>
      <c r="C36" s="11">
        <v>73</v>
      </c>
      <c r="D36" s="186">
        <v>0.90501369863013725</v>
      </c>
      <c r="E36" s="186">
        <v>2.0580767147263073</v>
      </c>
      <c r="F36" s="186">
        <v>12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12</v>
      </c>
      <c r="D37" s="186">
        <v>1.1966666666666665</v>
      </c>
      <c r="E37" s="186">
        <v>1.3938849132963422</v>
      </c>
      <c r="F37" s="186">
        <v>4.8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6</v>
      </c>
      <c r="D38" s="186">
        <v>22.163333333333338</v>
      </c>
      <c r="E38" s="186">
        <v>31.944599960974102</v>
      </c>
      <c r="F38" s="186">
        <v>81</v>
      </c>
      <c r="G38" s="186">
        <v>0.15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47</v>
      </c>
      <c r="D41" s="186">
        <v>0.22857446808510631</v>
      </c>
      <c r="E41" s="186">
        <v>0.71100439504178359</v>
      </c>
      <c r="F41" s="186">
        <v>4.5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2.87</v>
      </c>
      <c r="E75" s="186" t="s">
        <v>961</v>
      </c>
      <c r="F75" s="186">
        <v>2.87</v>
      </c>
      <c r="G75" s="186">
        <v>2.87</v>
      </c>
      <c r="H75" s="3"/>
    </row>
    <row r="76" spans="1:8" ht="12.6" customHeight="1">
      <c r="A76" s="111" t="s">
        <v>2427</v>
      </c>
      <c r="B76" s="112" t="s">
        <v>1771</v>
      </c>
      <c r="C76" s="11">
        <v>26</v>
      </c>
      <c r="D76" s="186">
        <v>0.38192307692307692</v>
      </c>
      <c r="E76" s="186">
        <v>1.0821239087304897</v>
      </c>
      <c r="F76" s="186">
        <v>5.3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39</v>
      </c>
      <c r="D79" s="186">
        <v>0.13582051282051283</v>
      </c>
      <c r="E79" s="186">
        <v>0.24045503702627866</v>
      </c>
      <c r="F79" s="186">
        <v>1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1</v>
      </c>
      <c r="D80" s="186">
        <v>101</v>
      </c>
      <c r="E80" s="186" t="s">
        <v>961</v>
      </c>
      <c r="F80" s="186">
        <v>101</v>
      </c>
      <c r="G80" s="186">
        <v>101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5</v>
      </c>
      <c r="D86" s="186">
        <v>1.3000000000000001E-2</v>
      </c>
      <c r="E86" s="186">
        <v>2.8513154858766505E-2</v>
      </c>
      <c r="F86" s="186">
        <v>6.4000000000000001E-2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111" t="s">
        <v>1673</v>
      </c>
      <c r="B88" s="112" t="s">
        <v>1783</v>
      </c>
      <c r="C88" s="11">
        <v>2</v>
      </c>
      <c r="D88" s="186">
        <v>0.9</v>
      </c>
      <c r="E88" s="186">
        <v>0.14142135623730956</v>
      </c>
      <c r="F88" s="186">
        <v>1</v>
      </c>
      <c r="G88" s="186">
        <v>0.8</v>
      </c>
      <c r="H88" s="3"/>
    </row>
    <row r="89" spans="1:8" ht="12.6" customHeight="1">
      <c r="A89" s="111" t="s">
        <v>1674</v>
      </c>
      <c r="B89" s="112" t="s">
        <v>1784</v>
      </c>
      <c r="C89" s="11">
        <v>5</v>
      </c>
      <c r="D89" s="186">
        <v>0.6</v>
      </c>
      <c r="E89" s="186">
        <v>0.46904157598234297</v>
      </c>
      <c r="F89" s="186">
        <v>1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2</v>
      </c>
      <c r="D92" s="186">
        <v>0.79</v>
      </c>
      <c r="E92" s="186">
        <v>0.86267027304758792</v>
      </c>
      <c r="F92" s="186">
        <v>1.4</v>
      </c>
      <c r="G92" s="186">
        <v>0.18</v>
      </c>
      <c r="H92" s="3"/>
    </row>
    <row r="93" spans="1:8" ht="12.6" customHeight="1">
      <c r="A93" s="111" t="s">
        <v>1678</v>
      </c>
      <c r="B93" s="112" t="s">
        <v>1788</v>
      </c>
      <c r="C93" s="11">
        <v>18</v>
      </c>
      <c r="D93" s="186">
        <v>2.9116666666666666</v>
      </c>
      <c r="E93" s="186">
        <v>8.4033657472677525</v>
      </c>
      <c r="F93" s="186">
        <v>36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2</v>
      </c>
      <c r="D97" s="186">
        <v>0.13</v>
      </c>
      <c r="E97" s="186">
        <v>0.18384776310850237</v>
      </c>
      <c r="F97" s="186">
        <v>0.26</v>
      </c>
      <c r="G97" s="186">
        <v>0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2678</v>
      </c>
      <c r="E100" s="186" t="s">
        <v>2678</v>
      </c>
      <c r="F100" s="186" t="s">
        <v>2678</v>
      </c>
      <c r="G100" s="186" t="s">
        <v>2678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1.2766666666666666</v>
      </c>
      <c r="E103" s="186">
        <v>2.1853222493109188</v>
      </c>
      <c r="F103" s="186">
        <v>3.8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929</v>
      </c>
      <c r="D106" s="187">
        <v>2.1706538966630764</v>
      </c>
      <c r="E106" s="187">
        <v>10.623885650914405</v>
      </c>
      <c r="F106" s="187">
        <v>180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A1:H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1853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C4" s="74"/>
      <c r="D4" s="3"/>
      <c r="E4" s="3"/>
      <c r="F4" s="45" t="s">
        <v>970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2</v>
      </c>
      <c r="D10" s="186">
        <v>0.24249999999999999</v>
      </c>
      <c r="E10" s="186">
        <v>5.3033008588991154E-2</v>
      </c>
      <c r="F10" s="186">
        <v>0.28000000000000003</v>
      </c>
      <c r="G10" s="186">
        <v>0.20499999999999999</v>
      </c>
      <c r="H10" s="3"/>
    </row>
    <row r="11" spans="1:8" ht="12.6" customHeight="1">
      <c r="A11" s="111" t="s">
        <v>454</v>
      </c>
      <c r="B11" s="112" t="s">
        <v>959</v>
      </c>
      <c r="C11" s="11">
        <v>1</v>
      </c>
      <c r="D11" s="186">
        <v>0.85099999999999998</v>
      </c>
      <c r="E11" s="186" t="s">
        <v>961</v>
      </c>
      <c r="F11" s="186">
        <v>0.85099999999999998</v>
      </c>
      <c r="G11" s="186">
        <v>0.85099999999999998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2</v>
      </c>
      <c r="D13" s="186">
        <v>3.65</v>
      </c>
      <c r="E13" s="186">
        <v>0.63639610306789363</v>
      </c>
      <c r="F13" s="186">
        <v>4.0999999999999996</v>
      </c>
      <c r="G13" s="186">
        <v>3.2</v>
      </c>
      <c r="H13" s="3"/>
    </row>
    <row r="14" spans="1:8" ht="12.6" customHeight="1">
      <c r="A14" s="111" t="s">
        <v>457</v>
      </c>
      <c r="B14" s="112" t="s">
        <v>2358</v>
      </c>
      <c r="C14" s="11">
        <v>2</v>
      </c>
      <c r="D14" s="186">
        <v>0.1</v>
      </c>
      <c r="E14" s="186">
        <v>0.14142135623730953</v>
      </c>
      <c r="F14" s="186">
        <v>0.2</v>
      </c>
      <c r="G14" s="186">
        <v>0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7</v>
      </c>
      <c r="D16" s="186">
        <v>0.21571428571428569</v>
      </c>
      <c r="E16" s="186">
        <v>0.3077800699014987</v>
      </c>
      <c r="F16" s="186">
        <v>0.7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1</v>
      </c>
      <c r="D18" s="186">
        <v>0.2</v>
      </c>
      <c r="E18" s="186" t="s">
        <v>961</v>
      </c>
      <c r="F18" s="186">
        <v>0.2</v>
      </c>
      <c r="G18" s="186">
        <v>0.2</v>
      </c>
      <c r="H18" s="3"/>
    </row>
    <row r="19" spans="1:8" ht="12.6" customHeight="1">
      <c r="A19" s="111" t="s">
        <v>462</v>
      </c>
      <c r="B19" s="112" t="s">
        <v>2363</v>
      </c>
      <c r="C19" s="11">
        <v>1</v>
      </c>
      <c r="D19" s="186">
        <v>0</v>
      </c>
      <c r="E19" s="186" t="s">
        <v>961</v>
      </c>
      <c r="F19" s="186">
        <v>0</v>
      </c>
      <c r="G19" s="186">
        <v>0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108</v>
      </c>
      <c r="D21" s="186">
        <v>1.8215185185185183</v>
      </c>
      <c r="E21" s="186">
        <v>3.0663788607102798</v>
      </c>
      <c r="F21" s="186">
        <v>19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1</v>
      </c>
      <c r="D22" s="186">
        <v>2.2999999999999998</v>
      </c>
      <c r="E22" s="186" t="s">
        <v>961</v>
      </c>
      <c r="F22" s="186">
        <v>2.2999999999999998</v>
      </c>
      <c r="G22" s="186">
        <v>2.2999999999999998</v>
      </c>
      <c r="H22" s="3"/>
    </row>
    <row r="23" spans="1:8" ht="12.6" customHeight="1">
      <c r="A23" s="111" t="s">
        <v>466</v>
      </c>
      <c r="B23" s="112" t="s">
        <v>2367</v>
      </c>
      <c r="C23" s="11">
        <v>4</v>
      </c>
      <c r="D23" s="186">
        <v>0.27</v>
      </c>
      <c r="E23" s="186">
        <v>0.22715633383201095</v>
      </c>
      <c r="F23" s="186">
        <v>0.6</v>
      </c>
      <c r="G23" s="186">
        <v>0.08</v>
      </c>
      <c r="H23" s="3"/>
    </row>
    <row r="24" spans="1:8" ht="12.6" customHeight="1">
      <c r="A24" s="111" t="s">
        <v>467</v>
      </c>
      <c r="B24" s="112" t="s">
        <v>2368</v>
      </c>
      <c r="C24" s="11">
        <v>5</v>
      </c>
      <c r="D24" s="186">
        <v>1.4</v>
      </c>
      <c r="E24" s="186">
        <v>2.2135943621178655</v>
      </c>
      <c r="F24" s="186">
        <v>5.3</v>
      </c>
      <c r="G24" s="186">
        <v>0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50</v>
      </c>
      <c r="D26" s="186">
        <v>2.5287000000000002</v>
      </c>
      <c r="E26" s="186">
        <v>2.7144347346310296</v>
      </c>
      <c r="F26" s="186">
        <v>11</v>
      </c>
      <c r="G26" s="186">
        <v>0.08</v>
      </c>
      <c r="H26" s="3"/>
    </row>
    <row r="27" spans="1:8" ht="12.6" customHeight="1">
      <c r="A27" s="111" t="s">
        <v>470</v>
      </c>
      <c r="B27" s="112" t="s">
        <v>2371</v>
      </c>
      <c r="C27" s="11">
        <v>57</v>
      </c>
      <c r="D27" s="186">
        <v>2.5221294736842101</v>
      </c>
      <c r="E27" s="186">
        <v>2.0857716550342613</v>
      </c>
      <c r="F27" s="186">
        <v>9.1</v>
      </c>
      <c r="G27" s="186">
        <v>0.1</v>
      </c>
      <c r="H27" s="3"/>
    </row>
    <row r="28" spans="1:8" ht="12.6" customHeight="1">
      <c r="A28" s="111" t="s">
        <v>471</v>
      </c>
      <c r="B28" s="112" t="s">
        <v>2372</v>
      </c>
      <c r="C28" s="11">
        <v>47</v>
      </c>
      <c r="D28" s="186">
        <v>2.3123404255319149</v>
      </c>
      <c r="E28" s="186">
        <v>2.9750346821259051</v>
      </c>
      <c r="F28" s="186">
        <v>14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296</v>
      </c>
      <c r="D29" s="186">
        <v>1.9715777027027035</v>
      </c>
      <c r="E29" s="186">
        <v>3.1204567094093409</v>
      </c>
      <c r="F29" s="186">
        <v>27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19</v>
      </c>
      <c r="D30" s="186">
        <v>1.5903684210526314</v>
      </c>
      <c r="E30" s="186">
        <v>1.7023680634315876</v>
      </c>
      <c r="F30" s="186">
        <v>5.6</v>
      </c>
      <c r="G30" s="186">
        <v>0</v>
      </c>
      <c r="H30" s="3"/>
    </row>
    <row r="31" spans="1:8" ht="12.6" customHeight="1">
      <c r="A31" s="111" t="s">
        <v>474</v>
      </c>
      <c r="B31" s="112" t="s">
        <v>2375</v>
      </c>
      <c r="C31" s="11">
        <v>14</v>
      </c>
      <c r="D31" s="186">
        <v>2.2124999999999999</v>
      </c>
      <c r="E31" s="186">
        <v>3.3774664776563372</v>
      </c>
      <c r="F31" s="186">
        <v>12</v>
      </c>
      <c r="G31" s="186">
        <v>0</v>
      </c>
      <c r="H31" s="3"/>
    </row>
    <row r="32" spans="1:8" ht="12.6" customHeight="1">
      <c r="A32" s="111" t="s">
        <v>475</v>
      </c>
      <c r="B32" s="112" t="s">
        <v>2376</v>
      </c>
      <c r="C32" s="11">
        <v>24</v>
      </c>
      <c r="D32" s="186">
        <v>0.98</v>
      </c>
      <c r="E32" s="186">
        <v>1.3856814365063352</v>
      </c>
      <c r="F32" s="186">
        <v>5.7</v>
      </c>
      <c r="G32" s="186">
        <v>0</v>
      </c>
      <c r="H32" s="3"/>
    </row>
    <row r="33" spans="1:8" ht="12.6" customHeight="1">
      <c r="A33" s="111" t="s">
        <v>476</v>
      </c>
      <c r="B33" s="112" t="s">
        <v>2377</v>
      </c>
      <c r="C33" s="11">
        <v>128</v>
      </c>
      <c r="D33" s="186">
        <v>1.9891406250000001</v>
      </c>
      <c r="E33" s="186">
        <v>1.7324531000429497</v>
      </c>
      <c r="F33" s="186">
        <v>6.5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54</v>
      </c>
      <c r="D34" s="186">
        <v>1.0761111111111112</v>
      </c>
      <c r="E34" s="186">
        <v>1.4138872105034257</v>
      </c>
      <c r="F34" s="186">
        <v>6.2</v>
      </c>
      <c r="G34" s="186">
        <v>0</v>
      </c>
      <c r="H34" s="3"/>
    </row>
    <row r="35" spans="1:8" ht="12.6" customHeight="1">
      <c r="A35" s="111" t="s">
        <v>478</v>
      </c>
      <c r="B35" s="112" t="s">
        <v>2379</v>
      </c>
      <c r="C35" s="11">
        <v>9</v>
      </c>
      <c r="D35" s="186">
        <v>2.1033333333333335</v>
      </c>
      <c r="E35" s="186">
        <v>1.8238969269122633</v>
      </c>
      <c r="F35" s="186">
        <v>5</v>
      </c>
      <c r="G35" s="186">
        <v>0.1</v>
      </c>
      <c r="H35" s="3"/>
    </row>
    <row r="36" spans="1:8" ht="12.6" customHeight="1">
      <c r="A36" s="111" t="s">
        <v>479</v>
      </c>
      <c r="B36" s="112" t="s">
        <v>2380</v>
      </c>
      <c r="C36" s="11">
        <v>107</v>
      </c>
      <c r="D36" s="186">
        <v>1.35211214953271</v>
      </c>
      <c r="E36" s="186">
        <v>1.8734644546335875</v>
      </c>
      <c r="F36" s="186">
        <v>7.3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21</v>
      </c>
      <c r="D37" s="186">
        <v>3.2638095238095239</v>
      </c>
      <c r="E37" s="186">
        <v>6.0559916414989177</v>
      </c>
      <c r="F37" s="186">
        <v>26</v>
      </c>
      <c r="G37" s="186">
        <v>0</v>
      </c>
      <c r="H37" s="3"/>
    </row>
    <row r="38" spans="1:8" ht="12.6" customHeight="1">
      <c r="A38" s="111" t="s">
        <v>1640</v>
      </c>
      <c r="B38" s="112" t="s">
        <v>2382</v>
      </c>
      <c r="C38" s="11">
        <v>5</v>
      </c>
      <c r="D38" s="186">
        <v>3.12</v>
      </c>
      <c r="E38" s="186">
        <v>2.3721298446754555</v>
      </c>
      <c r="F38" s="186">
        <v>6.1</v>
      </c>
      <c r="G38" s="186">
        <v>0.4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45</v>
      </c>
      <c r="D41" s="186">
        <v>0.15637777777777781</v>
      </c>
      <c r="E41" s="186">
        <v>0.44313343408508499</v>
      </c>
      <c r="F41" s="186">
        <v>2.7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7.38</v>
      </c>
      <c r="E75" s="186" t="s">
        <v>961</v>
      </c>
      <c r="F75" s="186">
        <v>7.38</v>
      </c>
      <c r="G75" s="186">
        <v>7.38</v>
      </c>
      <c r="H75" s="3"/>
    </row>
    <row r="76" spans="1:8" ht="12.6" customHeight="1">
      <c r="A76" s="111" t="s">
        <v>2427</v>
      </c>
      <c r="B76" s="112" t="s">
        <v>1771</v>
      </c>
      <c r="C76" s="11">
        <v>19</v>
      </c>
      <c r="D76" s="186">
        <v>0.47194736842105256</v>
      </c>
      <c r="E76" s="186">
        <v>0.97467364758581931</v>
      </c>
      <c r="F76" s="186">
        <v>3.98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41</v>
      </c>
      <c r="D79" s="186">
        <v>0.48395121951219511</v>
      </c>
      <c r="E79" s="186">
        <v>1.3588219521191784</v>
      </c>
      <c r="F79" s="186">
        <v>6.8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2</v>
      </c>
      <c r="D83" s="186">
        <v>1.75</v>
      </c>
      <c r="E83" s="186">
        <v>1.4849242404917493</v>
      </c>
      <c r="F83" s="186">
        <v>2.8</v>
      </c>
      <c r="G83" s="186">
        <v>0.7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9</v>
      </c>
      <c r="D86" s="186">
        <v>0.30555555555555558</v>
      </c>
      <c r="E86" s="186">
        <v>0.33425705344506612</v>
      </c>
      <c r="F86" s="186">
        <v>0.96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2</v>
      </c>
      <c r="D87" s="186">
        <v>0.1</v>
      </c>
      <c r="E87" s="186">
        <v>0.14142135623730953</v>
      </c>
      <c r="F87" s="186">
        <v>0.2</v>
      </c>
      <c r="G87" s="186">
        <v>0</v>
      </c>
      <c r="H87" s="3"/>
    </row>
    <row r="88" spans="1:8" ht="12.6" customHeight="1">
      <c r="A88" s="111" t="s">
        <v>1673</v>
      </c>
      <c r="B88" s="112" t="s">
        <v>1783</v>
      </c>
      <c r="C88" s="11">
        <v>2</v>
      </c>
      <c r="D88" s="186">
        <v>0.25</v>
      </c>
      <c r="E88" s="186">
        <v>0.35355339059327379</v>
      </c>
      <c r="F88" s="186">
        <v>0.5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8</v>
      </c>
      <c r="D89" s="186">
        <v>1.1000000000000001</v>
      </c>
      <c r="E89" s="186">
        <v>2.0007141582087993</v>
      </c>
      <c r="F89" s="186">
        <v>6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3</v>
      </c>
      <c r="D92" s="186">
        <v>0.2</v>
      </c>
      <c r="E92" s="186">
        <v>0.26457513110645908</v>
      </c>
      <c r="F92" s="186">
        <v>0.5</v>
      </c>
      <c r="G92" s="186">
        <v>0</v>
      </c>
      <c r="H92" s="3"/>
    </row>
    <row r="93" spans="1:8" ht="12.6" customHeight="1">
      <c r="A93" s="111" t="s">
        <v>1678</v>
      </c>
      <c r="B93" s="112" t="s">
        <v>1788</v>
      </c>
      <c r="C93" s="11">
        <v>19</v>
      </c>
      <c r="D93" s="186">
        <v>1.1256842105263158</v>
      </c>
      <c r="E93" s="186">
        <v>2.4418213842364924</v>
      </c>
      <c r="F93" s="186">
        <v>9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4</v>
      </c>
      <c r="D97" s="186">
        <v>3.8849999999999998</v>
      </c>
      <c r="E97" s="186">
        <v>4.7701397603564342</v>
      </c>
      <c r="F97" s="186">
        <v>11</v>
      </c>
      <c r="G97" s="186">
        <v>1</v>
      </c>
      <c r="H97" s="3"/>
    </row>
    <row r="98" spans="1:8" ht="12.6" customHeight="1">
      <c r="A98" s="111" t="s">
        <v>1683</v>
      </c>
      <c r="B98" s="112" t="s">
        <v>1793</v>
      </c>
      <c r="C98" s="11">
        <v>1</v>
      </c>
      <c r="D98" s="186">
        <v>1.35</v>
      </c>
      <c r="E98" s="186" t="s">
        <v>961</v>
      </c>
      <c r="F98" s="186">
        <v>1.35</v>
      </c>
      <c r="G98" s="186">
        <v>1.35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2678</v>
      </c>
      <c r="E99" s="186" t="s">
        <v>2678</v>
      </c>
      <c r="F99" s="186" t="s">
        <v>2678</v>
      </c>
      <c r="G99" s="186" t="s">
        <v>2678</v>
      </c>
      <c r="H99" s="3"/>
    </row>
    <row r="100" spans="1:8" ht="12.6" customHeight="1">
      <c r="A100" s="111" t="s">
        <v>492</v>
      </c>
      <c r="B100" s="112" t="s">
        <v>1795</v>
      </c>
      <c r="C100" s="11">
        <v>1</v>
      </c>
      <c r="D100" s="186">
        <v>1.5</v>
      </c>
      <c r="E100" s="186" t="s">
        <v>961</v>
      </c>
      <c r="F100" s="186">
        <v>1.5</v>
      </c>
      <c r="G100" s="186">
        <v>1.5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961</v>
      </c>
      <c r="E101" s="186" t="s">
        <v>961</v>
      </c>
      <c r="F101" s="186" t="s">
        <v>961</v>
      </c>
      <c r="G101" s="186" t="s">
        <v>961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111" t="s">
        <v>700</v>
      </c>
      <c r="B103" s="112" t="s">
        <v>698</v>
      </c>
      <c r="C103" s="11">
        <v>6</v>
      </c>
      <c r="D103" s="186">
        <v>0.30166666666666669</v>
      </c>
      <c r="E103" s="186">
        <v>0.49809303013259149</v>
      </c>
      <c r="F103" s="186">
        <v>1.3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1</v>
      </c>
      <c r="D105" s="187">
        <v>0.3</v>
      </c>
      <c r="E105" s="187" t="s">
        <v>961</v>
      </c>
      <c r="F105" s="187">
        <v>0.3</v>
      </c>
      <c r="G105" s="187">
        <v>0.3</v>
      </c>
      <c r="H105" s="8"/>
    </row>
    <row r="106" spans="1:8" ht="12.6" customHeight="1">
      <c r="A106" s="52"/>
      <c r="B106" s="4" t="s">
        <v>499</v>
      </c>
      <c r="C106" s="142">
        <v>1130</v>
      </c>
      <c r="D106" s="187">
        <v>1.705093256637167</v>
      </c>
      <c r="E106" s="187">
        <v>2.6111707042355796</v>
      </c>
      <c r="F106" s="187">
        <v>27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C109" s="114"/>
    </row>
    <row r="110" spans="1:8">
      <c r="C110" s="110"/>
      <c r="D110" s="110"/>
      <c r="E110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/>
  <dimension ref="A1:H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1854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C4" s="74"/>
      <c r="D4" s="3"/>
      <c r="E4" s="3"/>
      <c r="F4" s="45" t="s">
        <v>971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2</v>
      </c>
      <c r="D10" s="186">
        <v>1.73</v>
      </c>
      <c r="E10" s="186">
        <v>0.60811183182043138</v>
      </c>
      <c r="F10" s="186">
        <v>2.16</v>
      </c>
      <c r="G10" s="186">
        <v>1.3</v>
      </c>
      <c r="H10" s="3"/>
    </row>
    <row r="11" spans="1:8" ht="12.6" customHeight="1">
      <c r="A11" s="111" t="s">
        <v>454</v>
      </c>
      <c r="B11" s="112" t="s">
        <v>959</v>
      </c>
      <c r="C11" s="11">
        <v>1</v>
      </c>
      <c r="D11" s="186">
        <v>2.2330000000000001</v>
      </c>
      <c r="E11" s="186" t="s">
        <v>961</v>
      </c>
      <c r="F11" s="186">
        <v>2.2330000000000001</v>
      </c>
      <c r="G11" s="186">
        <v>2.2330000000000001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6</v>
      </c>
      <c r="D14" s="186">
        <v>6.37</v>
      </c>
      <c r="E14" s="186">
        <v>10.06561473532541</v>
      </c>
      <c r="F14" s="186">
        <v>26</v>
      </c>
      <c r="G14" s="186">
        <v>0.1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14</v>
      </c>
      <c r="D16" s="186">
        <v>2.0350000000000001</v>
      </c>
      <c r="E16" s="186">
        <v>2.8527415963217932</v>
      </c>
      <c r="F16" s="186">
        <v>8.85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1</v>
      </c>
      <c r="D18" s="186">
        <v>5.3</v>
      </c>
      <c r="E18" s="186" t="s">
        <v>961</v>
      </c>
      <c r="F18" s="186">
        <v>5.3</v>
      </c>
      <c r="G18" s="186">
        <v>5.3</v>
      </c>
      <c r="H18" s="3"/>
    </row>
    <row r="19" spans="1:8" ht="12.6" customHeight="1">
      <c r="A19" s="111" t="s">
        <v>462</v>
      </c>
      <c r="B19" s="112" t="s">
        <v>2363</v>
      </c>
      <c r="C19" s="11">
        <v>6</v>
      </c>
      <c r="D19" s="186">
        <v>0.79500000000000004</v>
      </c>
      <c r="E19" s="186">
        <v>0.86171340943494656</v>
      </c>
      <c r="F19" s="186">
        <v>2</v>
      </c>
      <c r="G19" s="186">
        <v>0</v>
      </c>
      <c r="H19" s="3"/>
    </row>
    <row r="20" spans="1:8" ht="12.6" customHeight="1">
      <c r="A20" s="111" t="s">
        <v>463</v>
      </c>
      <c r="B20" s="112" t="s">
        <v>2364</v>
      </c>
      <c r="C20" s="11">
        <v>2</v>
      </c>
      <c r="D20" s="186">
        <v>1.45</v>
      </c>
      <c r="E20" s="186">
        <v>1.3435028842544401</v>
      </c>
      <c r="F20" s="186">
        <v>2.4</v>
      </c>
      <c r="G20" s="186">
        <v>0.5</v>
      </c>
      <c r="H20" s="3"/>
    </row>
    <row r="21" spans="1:8" ht="12.6" customHeight="1">
      <c r="A21" s="111" t="s">
        <v>464</v>
      </c>
      <c r="B21" s="112" t="s">
        <v>2365</v>
      </c>
      <c r="C21" s="11">
        <v>187</v>
      </c>
      <c r="D21" s="186">
        <v>15.215871657754008</v>
      </c>
      <c r="E21" s="186">
        <v>41.290385975359833</v>
      </c>
      <c r="F21" s="186">
        <v>480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8</v>
      </c>
      <c r="D22" s="186">
        <v>5.5824999999999996</v>
      </c>
      <c r="E22" s="186">
        <v>6.733504182179483</v>
      </c>
      <c r="F22" s="186">
        <v>21</v>
      </c>
      <c r="G22" s="186">
        <v>0</v>
      </c>
      <c r="H22" s="3"/>
    </row>
    <row r="23" spans="1:8" ht="12.6" customHeight="1">
      <c r="A23" s="111" t="s">
        <v>466</v>
      </c>
      <c r="B23" s="112" t="s">
        <v>2367</v>
      </c>
      <c r="C23" s="11">
        <v>5</v>
      </c>
      <c r="D23" s="186">
        <v>4.5372000000000003</v>
      </c>
      <c r="E23" s="186">
        <v>5.484836296554346</v>
      </c>
      <c r="F23" s="186">
        <v>14</v>
      </c>
      <c r="G23" s="186">
        <v>1.03</v>
      </c>
      <c r="H23" s="3"/>
    </row>
    <row r="24" spans="1:8" ht="12.6" customHeight="1">
      <c r="A24" s="111" t="s">
        <v>467</v>
      </c>
      <c r="B24" s="112" t="s">
        <v>2368</v>
      </c>
      <c r="C24" s="11">
        <v>2</v>
      </c>
      <c r="D24" s="186">
        <v>7.85</v>
      </c>
      <c r="E24" s="186">
        <v>0.21213203435600178</v>
      </c>
      <c r="F24" s="186">
        <v>8</v>
      </c>
      <c r="G24" s="186">
        <v>7.7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13</v>
      </c>
      <c r="D26" s="186">
        <v>6.3261538461538471</v>
      </c>
      <c r="E26" s="186">
        <v>13.902804596232576</v>
      </c>
      <c r="F26" s="186">
        <v>52</v>
      </c>
      <c r="G26" s="186">
        <v>0</v>
      </c>
      <c r="H26" s="3"/>
    </row>
    <row r="27" spans="1:8" ht="12.6" customHeight="1">
      <c r="A27" s="111" t="s">
        <v>470</v>
      </c>
      <c r="B27" s="112" t="s">
        <v>2371</v>
      </c>
      <c r="C27" s="11">
        <v>36</v>
      </c>
      <c r="D27" s="186">
        <v>12.978888888888887</v>
      </c>
      <c r="E27" s="186">
        <v>14.186599668656694</v>
      </c>
      <c r="F27" s="186">
        <v>46.8</v>
      </c>
      <c r="G27" s="186">
        <v>0.1</v>
      </c>
      <c r="H27" s="3"/>
    </row>
    <row r="28" spans="1:8" ht="12.6" customHeight="1">
      <c r="A28" s="111" t="s">
        <v>471</v>
      </c>
      <c r="B28" s="112" t="s">
        <v>2372</v>
      </c>
      <c r="C28" s="11">
        <v>33</v>
      </c>
      <c r="D28" s="186">
        <v>13.07515151515152</v>
      </c>
      <c r="E28" s="186">
        <v>23.599074547693089</v>
      </c>
      <c r="F28" s="186">
        <v>120</v>
      </c>
      <c r="G28" s="186">
        <v>0</v>
      </c>
      <c r="H28" s="3"/>
    </row>
    <row r="29" spans="1:8" ht="12.6" customHeight="1">
      <c r="A29" s="111" t="s">
        <v>472</v>
      </c>
      <c r="B29" s="112" t="s">
        <v>2373</v>
      </c>
      <c r="C29" s="11">
        <v>236</v>
      </c>
      <c r="D29" s="186">
        <v>20.681700550847456</v>
      </c>
      <c r="E29" s="186">
        <v>43.855303716329651</v>
      </c>
      <c r="F29" s="186">
        <v>500</v>
      </c>
      <c r="G29" s="186">
        <v>0</v>
      </c>
      <c r="H29" s="3"/>
    </row>
    <row r="30" spans="1:8" ht="12.6" customHeight="1">
      <c r="A30" s="111" t="s">
        <v>473</v>
      </c>
      <c r="B30" s="112" t="s">
        <v>2374</v>
      </c>
      <c r="C30" s="11">
        <v>13</v>
      </c>
      <c r="D30" s="186">
        <v>13.679230769230768</v>
      </c>
      <c r="E30" s="186">
        <v>16.16176375561491</v>
      </c>
      <c r="F30" s="186">
        <v>61.5</v>
      </c>
      <c r="G30" s="186">
        <v>0.1</v>
      </c>
      <c r="H30" s="3"/>
    </row>
    <row r="31" spans="1:8" ht="12.6" customHeight="1">
      <c r="A31" s="111" t="s">
        <v>474</v>
      </c>
      <c r="B31" s="112" t="s">
        <v>2375</v>
      </c>
      <c r="C31" s="11">
        <v>13</v>
      </c>
      <c r="D31" s="186">
        <v>42.714615384615385</v>
      </c>
      <c r="E31" s="186">
        <v>66.95598586825335</v>
      </c>
      <c r="F31" s="186">
        <v>230</v>
      </c>
      <c r="G31" s="186">
        <v>0</v>
      </c>
      <c r="H31" s="3"/>
    </row>
    <row r="32" spans="1:8" ht="12.6" customHeight="1">
      <c r="A32" s="111" t="s">
        <v>475</v>
      </c>
      <c r="B32" s="112" t="s">
        <v>2376</v>
      </c>
      <c r="C32" s="11">
        <v>11</v>
      </c>
      <c r="D32" s="186">
        <v>21.381818181818179</v>
      </c>
      <c r="E32" s="186">
        <v>18.586421289845884</v>
      </c>
      <c r="F32" s="186">
        <v>50</v>
      </c>
      <c r="G32" s="186">
        <v>1.1000000000000001</v>
      </c>
      <c r="H32" s="3"/>
    </row>
    <row r="33" spans="1:8" ht="12.6" customHeight="1">
      <c r="A33" s="111" t="s">
        <v>476</v>
      </c>
      <c r="B33" s="112" t="s">
        <v>2377</v>
      </c>
      <c r="C33" s="11">
        <v>124</v>
      </c>
      <c r="D33" s="186">
        <v>12.114919354838706</v>
      </c>
      <c r="E33" s="186">
        <v>15.798372896355669</v>
      </c>
      <c r="F33" s="186">
        <v>85.9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49</v>
      </c>
      <c r="D34" s="186">
        <v>16.417755102040818</v>
      </c>
      <c r="E34" s="186">
        <v>31.419472151392178</v>
      </c>
      <c r="F34" s="186">
        <v>165</v>
      </c>
      <c r="G34" s="186">
        <v>0.27</v>
      </c>
      <c r="H34" s="3"/>
    </row>
    <row r="35" spans="1:8" ht="12.6" customHeight="1">
      <c r="A35" s="111" t="s">
        <v>478</v>
      </c>
      <c r="B35" s="112" t="s">
        <v>2379</v>
      </c>
      <c r="C35" s="11">
        <v>11</v>
      </c>
      <c r="D35" s="186">
        <v>10.532727272727271</v>
      </c>
      <c r="E35" s="186">
        <v>12.171381261721359</v>
      </c>
      <c r="F35" s="186">
        <v>44</v>
      </c>
      <c r="G35" s="186">
        <v>2.09</v>
      </c>
      <c r="H35" s="3"/>
    </row>
    <row r="36" spans="1:8" ht="12.6" customHeight="1">
      <c r="A36" s="111" t="s">
        <v>479</v>
      </c>
      <c r="B36" s="112" t="s">
        <v>2380</v>
      </c>
      <c r="C36" s="11">
        <v>85</v>
      </c>
      <c r="D36" s="186">
        <v>11.04576470588235</v>
      </c>
      <c r="E36" s="186">
        <v>11.831684698347928</v>
      </c>
      <c r="F36" s="186">
        <v>65</v>
      </c>
      <c r="G36" s="186">
        <v>0</v>
      </c>
      <c r="H36" s="3"/>
    </row>
    <row r="37" spans="1:8" ht="12.6" customHeight="1">
      <c r="A37" s="111" t="s">
        <v>480</v>
      </c>
      <c r="B37" s="112" t="s">
        <v>2381</v>
      </c>
      <c r="C37" s="11">
        <v>10</v>
      </c>
      <c r="D37" s="186">
        <v>9.9540000000000006</v>
      </c>
      <c r="E37" s="186">
        <v>9.2311455891936252</v>
      </c>
      <c r="F37" s="186">
        <v>33.200000000000003</v>
      </c>
      <c r="G37" s="186">
        <v>1.4</v>
      </c>
      <c r="H37" s="3"/>
    </row>
    <row r="38" spans="1:8" ht="12.6" customHeight="1">
      <c r="A38" s="111" t="s">
        <v>1640</v>
      </c>
      <c r="B38" s="112" t="s">
        <v>2382</v>
      </c>
      <c r="C38" s="11">
        <v>12</v>
      </c>
      <c r="D38" s="186">
        <v>7.23</v>
      </c>
      <c r="E38" s="186">
        <v>9.6576215780830079</v>
      </c>
      <c r="F38" s="186">
        <v>34</v>
      </c>
      <c r="G38" s="186">
        <v>0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50</v>
      </c>
      <c r="D41" s="186">
        <v>7.1308000000000016</v>
      </c>
      <c r="E41" s="186">
        <v>11.373299889097575</v>
      </c>
      <c r="F41" s="186">
        <v>75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1</v>
      </c>
      <c r="D44" s="186">
        <v>1.7</v>
      </c>
      <c r="E44" s="186" t="s">
        <v>961</v>
      </c>
      <c r="F44" s="186">
        <v>1.7</v>
      </c>
      <c r="G44" s="186">
        <v>1.7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1</v>
      </c>
      <c r="D75" s="186">
        <v>39.700000000000003</v>
      </c>
      <c r="E75" s="186" t="s">
        <v>961</v>
      </c>
      <c r="F75" s="186">
        <v>39.700000000000003</v>
      </c>
      <c r="G75" s="186">
        <v>39.700000000000003</v>
      </c>
      <c r="H75" s="3"/>
    </row>
    <row r="76" spans="1:8" ht="12.6" customHeight="1">
      <c r="A76" s="111" t="s">
        <v>2427</v>
      </c>
      <c r="B76" s="112" t="s">
        <v>1771</v>
      </c>
      <c r="C76" s="11">
        <v>29</v>
      </c>
      <c r="D76" s="186">
        <v>14.301379310344824</v>
      </c>
      <c r="E76" s="186">
        <v>20.833960724214883</v>
      </c>
      <c r="F76" s="186">
        <v>90</v>
      </c>
      <c r="G76" s="186">
        <v>0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961</v>
      </c>
      <c r="E77" s="186" t="s">
        <v>961</v>
      </c>
      <c r="F77" s="186" t="s">
        <v>961</v>
      </c>
      <c r="G77" s="186" t="s">
        <v>961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111" t="s">
        <v>1664</v>
      </c>
      <c r="B79" s="112" t="s">
        <v>1774</v>
      </c>
      <c r="C79" s="11">
        <v>41</v>
      </c>
      <c r="D79" s="186">
        <v>7.2297560975609745</v>
      </c>
      <c r="E79" s="186">
        <v>9.8260087237404985</v>
      </c>
      <c r="F79" s="186">
        <v>44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11</v>
      </c>
      <c r="D86" s="186">
        <v>7.536363636363637</v>
      </c>
      <c r="E86" s="186">
        <v>7.6693249673322264</v>
      </c>
      <c r="F86" s="186">
        <v>23</v>
      </c>
      <c r="G86" s="186">
        <v>0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111" t="s">
        <v>1673</v>
      </c>
      <c r="B88" s="112" t="s">
        <v>1783</v>
      </c>
      <c r="C88" s="11">
        <v>3</v>
      </c>
      <c r="D88" s="186">
        <v>10.6</v>
      </c>
      <c r="E88" s="186">
        <v>10.053854982045443</v>
      </c>
      <c r="F88" s="186">
        <v>20</v>
      </c>
      <c r="G88" s="186">
        <v>0</v>
      </c>
      <c r="H88" s="3"/>
    </row>
    <row r="89" spans="1:8" ht="12.6" customHeight="1">
      <c r="A89" s="111" t="s">
        <v>1674</v>
      </c>
      <c r="B89" s="112" t="s">
        <v>1784</v>
      </c>
      <c r="C89" s="11">
        <v>9</v>
      </c>
      <c r="D89" s="186">
        <v>8.8377777777777791</v>
      </c>
      <c r="E89" s="186">
        <v>7.1890085856426991</v>
      </c>
      <c r="F89" s="186">
        <v>20</v>
      </c>
      <c r="G89" s="186">
        <v>0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111" t="s">
        <v>1677</v>
      </c>
      <c r="B92" s="112" t="s">
        <v>1787</v>
      </c>
      <c r="C92" s="11">
        <v>2</v>
      </c>
      <c r="D92" s="186">
        <v>7.25</v>
      </c>
      <c r="E92" s="186">
        <v>1.0606601717798212</v>
      </c>
      <c r="F92" s="186">
        <v>8</v>
      </c>
      <c r="G92" s="186">
        <v>6.5</v>
      </c>
      <c r="H92" s="3"/>
    </row>
    <row r="93" spans="1:8" ht="12.6" customHeight="1">
      <c r="A93" s="111" t="s">
        <v>1678</v>
      </c>
      <c r="B93" s="112" t="s">
        <v>1788</v>
      </c>
      <c r="C93" s="11">
        <v>23</v>
      </c>
      <c r="D93" s="186">
        <v>13.888260869565221</v>
      </c>
      <c r="E93" s="186">
        <v>31.084940617629961</v>
      </c>
      <c r="F93" s="186">
        <v>150</v>
      </c>
      <c r="G93" s="186">
        <v>0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111" t="s">
        <v>1682</v>
      </c>
      <c r="B97" s="112" t="s">
        <v>1792</v>
      </c>
      <c r="C97" s="11">
        <v>3</v>
      </c>
      <c r="D97" s="186">
        <v>7.9666666666666659</v>
      </c>
      <c r="E97" s="186">
        <v>6.2292321624204492</v>
      </c>
      <c r="F97" s="186">
        <v>13</v>
      </c>
      <c r="G97" s="186">
        <v>1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961</v>
      </c>
      <c r="E99" s="186" t="s">
        <v>961</v>
      </c>
      <c r="F99" s="186" t="s">
        <v>961</v>
      </c>
      <c r="G99" s="186" t="s">
        <v>961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2678</v>
      </c>
      <c r="E100" s="186" t="s">
        <v>2678</v>
      </c>
      <c r="F100" s="186" t="s">
        <v>2678</v>
      </c>
      <c r="G100" s="186" t="s">
        <v>2678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1</v>
      </c>
      <c r="D102" s="186">
        <v>31</v>
      </c>
      <c r="E102" s="186" t="s">
        <v>961</v>
      </c>
      <c r="F102" s="186">
        <v>31</v>
      </c>
      <c r="G102" s="186">
        <v>31</v>
      </c>
      <c r="H102" s="3"/>
    </row>
    <row r="103" spans="1:8" ht="12.6" customHeight="1">
      <c r="A103" s="111" t="s">
        <v>700</v>
      </c>
      <c r="B103" s="112" t="s">
        <v>698</v>
      </c>
      <c r="C103" s="11">
        <v>3</v>
      </c>
      <c r="D103" s="186">
        <v>6.166666666666667</v>
      </c>
      <c r="E103" s="186">
        <v>8.6071675557835707</v>
      </c>
      <c r="F103" s="186">
        <v>16</v>
      </c>
      <c r="G103" s="186">
        <v>0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52" t="s">
        <v>1315</v>
      </c>
      <c r="B105" s="4" t="s">
        <v>495</v>
      </c>
      <c r="C105" s="142">
        <v>0</v>
      </c>
      <c r="D105" s="187" t="s">
        <v>961</v>
      </c>
      <c r="E105" s="187" t="s">
        <v>961</v>
      </c>
      <c r="F105" s="187" t="s">
        <v>961</v>
      </c>
      <c r="G105" s="187" t="s">
        <v>961</v>
      </c>
      <c r="H105" s="8"/>
    </row>
    <row r="106" spans="1:8" ht="12.6" customHeight="1">
      <c r="A106" s="52"/>
      <c r="B106" s="4" t="s">
        <v>499</v>
      </c>
      <c r="C106" s="142">
        <v>1057</v>
      </c>
      <c r="D106" s="187">
        <v>14.287973822138134</v>
      </c>
      <c r="E106" s="187">
        <v>31.27411600723028</v>
      </c>
      <c r="F106" s="187">
        <v>500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D109" s="109"/>
      <c r="E109" s="109"/>
    </row>
    <row r="110" spans="1:8">
      <c r="C110" s="114"/>
    </row>
    <row r="111" spans="1:8">
      <c r="C111" s="110"/>
      <c r="D111" s="110"/>
      <c r="E111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/>
  <dimension ref="A1:H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1855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C4" s="74"/>
      <c r="D4" s="3"/>
      <c r="E4" s="3"/>
      <c r="F4" s="45" t="s">
        <v>913</v>
      </c>
      <c r="G4" s="45" t="s">
        <v>1267</v>
      </c>
      <c r="H4" s="3"/>
    </row>
    <row r="5" spans="1:8" ht="12.6" customHeight="1">
      <c r="A5" s="204" t="s">
        <v>447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11" t="s">
        <v>449</v>
      </c>
      <c r="B6" s="112" t="s">
        <v>2802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111" t="s">
        <v>450</v>
      </c>
      <c r="B7" s="112" t="s">
        <v>955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111" t="s">
        <v>451</v>
      </c>
      <c r="B8" s="112" t="s">
        <v>956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111" t="s">
        <v>452</v>
      </c>
      <c r="B9" s="112" t="s">
        <v>957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111" t="s">
        <v>453</v>
      </c>
      <c r="B10" s="112" t="s">
        <v>958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111" t="s">
        <v>454</v>
      </c>
      <c r="B11" s="112" t="s">
        <v>959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111" t="s">
        <v>455</v>
      </c>
      <c r="B12" s="112" t="s">
        <v>960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111" t="s">
        <v>456</v>
      </c>
      <c r="B13" s="112" t="s">
        <v>2357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111" t="s">
        <v>457</v>
      </c>
      <c r="B14" s="112" t="s">
        <v>2358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111" t="s">
        <v>458</v>
      </c>
      <c r="B15" s="112" t="s">
        <v>2359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111" t="s">
        <v>459</v>
      </c>
      <c r="B16" s="112" t="s">
        <v>2360</v>
      </c>
      <c r="C16" s="11">
        <v>4</v>
      </c>
      <c r="D16" s="186">
        <v>0.3775</v>
      </c>
      <c r="E16" s="186">
        <v>0.68893033029472572</v>
      </c>
      <c r="F16" s="186">
        <v>1.41</v>
      </c>
      <c r="G16" s="186">
        <v>0</v>
      </c>
      <c r="H16" s="3"/>
    </row>
    <row r="17" spans="1:8" ht="12.6" customHeight="1">
      <c r="A17" s="111" t="s">
        <v>460</v>
      </c>
      <c r="B17" s="112" t="s">
        <v>2361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111" t="s">
        <v>461</v>
      </c>
      <c r="B18" s="112" t="s">
        <v>2362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111" t="s">
        <v>462</v>
      </c>
      <c r="B19" s="112" t="s">
        <v>2363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111" t="s">
        <v>463</v>
      </c>
      <c r="B20" s="112" t="s">
        <v>2364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111" t="s">
        <v>464</v>
      </c>
      <c r="B21" s="112" t="s">
        <v>2365</v>
      </c>
      <c r="C21" s="11">
        <v>11</v>
      </c>
      <c r="D21" s="186">
        <v>5.9360000000000008</v>
      </c>
      <c r="E21" s="186">
        <v>19.58939276751579</v>
      </c>
      <c r="F21" s="186">
        <v>65</v>
      </c>
      <c r="G21" s="186">
        <v>0</v>
      </c>
      <c r="H21" s="3"/>
    </row>
    <row r="22" spans="1:8" ht="12.6" customHeight="1">
      <c r="A22" s="111" t="s">
        <v>465</v>
      </c>
      <c r="B22" s="112" t="s">
        <v>2366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111" t="s">
        <v>466</v>
      </c>
      <c r="B23" s="112" t="s">
        <v>2367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11" t="s">
        <v>467</v>
      </c>
      <c r="B24" s="112" t="s">
        <v>2368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111" t="s">
        <v>468</v>
      </c>
      <c r="B25" s="112" t="s">
        <v>2369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111" t="s">
        <v>469</v>
      </c>
      <c r="B26" s="112" t="s">
        <v>2370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111" t="s">
        <v>470</v>
      </c>
      <c r="B27" s="112" t="s">
        <v>2371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111" t="s">
        <v>471</v>
      </c>
      <c r="B28" s="112" t="s">
        <v>2372</v>
      </c>
      <c r="C28" s="11">
        <v>1</v>
      </c>
      <c r="D28" s="186">
        <v>5.0000000000000001E-3</v>
      </c>
      <c r="E28" s="186" t="s">
        <v>961</v>
      </c>
      <c r="F28" s="186">
        <v>5.0000000000000001E-3</v>
      </c>
      <c r="G28" s="186">
        <v>5.0000000000000001E-3</v>
      </c>
      <c r="H28" s="3"/>
    </row>
    <row r="29" spans="1:8" ht="12.6" customHeight="1">
      <c r="A29" s="111" t="s">
        <v>472</v>
      </c>
      <c r="B29" s="112" t="s">
        <v>2373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111" t="s">
        <v>473</v>
      </c>
      <c r="B30" s="112" t="s">
        <v>2374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111" t="s">
        <v>474</v>
      </c>
      <c r="B31" s="112" t="s">
        <v>2375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111" t="s">
        <v>475</v>
      </c>
      <c r="B32" s="112" t="s">
        <v>2376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111" t="s">
        <v>476</v>
      </c>
      <c r="B33" s="112" t="s">
        <v>2377</v>
      </c>
      <c r="C33" s="11">
        <v>2</v>
      </c>
      <c r="D33" s="186">
        <v>2.5000000000000001E-3</v>
      </c>
      <c r="E33" s="186">
        <v>3.5355339059327377E-3</v>
      </c>
      <c r="F33" s="186">
        <v>5.0000000000000001E-3</v>
      </c>
      <c r="G33" s="186">
        <v>0</v>
      </c>
      <c r="H33" s="3"/>
    </row>
    <row r="34" spans="1:8" ht="12.6" customHeight="1">
      <c r="A34" s="111" t="s">
        <v>477</v>
      </c>
      <c r="B34" s="112" t="s">
        <v>2378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111" t="s">
        <v>478</v>
      </c>
      <c r="B35" s="112" t="s">
        <v>2379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111" t="s">
        <v>479</v>
      </c>
      <c r="B36" s="112" t="s">
        <v>2380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111" t="s">
        <v>480</v>
      </c>
      <c r="B37" s="112" t="s">
        <v>2381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111" t="s">
        <v>1640</v>
      </c>
      <c r="B38" s="112" t="s">
        <v>2382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111" t="s">
        <v>1641</v>
      </c>
      <c r="B39" s="112" t="s">
        <v>2383</v>
      </c>
      <c r="C39" s="11">
        <v>0</v>
      </c>
      <c r="D39" s="186" t="s">
        <v>961</v>
      </c>
      <c r="E39" s="186" t="s">
        <v>961</v>
      </c>
      <c r="F39" s="186" t="s">
        <v>961</v>
      </c>
      <c r="G39" s="186" t="s">
        <v>961</v>
      </c>
      <c r="H39" s="3"/>
    </row>
    <row r="40" spans="1:8" ht="12.6" customHeight="1">
      <c r="A40" s="111" t="s">
        <v>1642</v>
      </c>
      <c r="B40" s="112" t="s">
        <v>2384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111" t="s">
        <v>5956</v>
      </c>
      <c r="B41" s="112" t="s">
        <v>2385</v>
      </c>
      <c r="C41" s="11">
        <v>3</v>
      </c>
      <c r="D41" s="186">
        <v>0.22333333333333336</v>
      </c>
      <c r="E41" s="186">
        <v>0.38682468035704931</v>
      </c>
      <c r="F41" s="186">
        <v>0.67</v>
      </c>
      <c r="G41" s="186">
        <v>0</v>
      </c>
      <c r="H41" s="3"/>
    </row>
    <row r="42" spans="1:8" ht="12.6" customHeight="1">
      <c r="A42" s="111" t="s">
        <v>5957</v>
      </c>
      <c r="B42" s="112" t="s">
        <v>2386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111" t="s">
        <v>5958</v>
      </c>
      <c r="B43" s="112" t="s">
        <v>2387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111" t="s">
        <v>5959</v>
      </c>
      <c r="B44" s="112" t="s">
        <v>2388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111" t="s">
        <v>5960</v>
      </c>
      <c r="B45" s="112" t="s">
        <v>2389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111" t="s">
        <v>5961</v>
      </c>
      <c r="B46" s="112" t="s">
        <v>2390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111" t="s">
        <v>1077</v>
      </c>
      <c r="B47" s="112" t="s">
        <v>2391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111" t="s">
        <v>1078</v>
      </c>
      <c r="B48" s="112" t="s">
        <v>2392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111" t="s">
        <v>1079</v>
      </c>
      <c r="B49" s="112" t="s">
        <v>2393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111" t="s">
        <v>1080</v>
      </c>
      <c r="B50" s="112" t="s">
        <v>2394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111" t="s">
        <v>1081</v>
      </c>
      <c r="B51" s="112" t="s">
        <v>2395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111" t="s">
        <v>1082</v>
      </c>
      <c r="B52" s="112" t="s">
        <v>2396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111" t="s">
        <v>1083</v>
      </c>
      <c r="B53" s="112" t="s">
        <v>2397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111" t="s">
        <v>1084</v>
      </c>
      <c r="B54" s="112" t="s">
        <v>2398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111" t="s">
        <v>1085</v>
      </c>
      <c r="B55" s="112" t="s">
        <v>2399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111" t="s">
        <v>1086</v>
      </c>
      <c r="B56" s="112" t="s">
        <v>2400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111" t="s">
        <v>1087</v>
      </c>
      <c r="B57" s="112" t="s">
        <v>2401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111" t="s">
        <v>2409</v>
      </c>
      <c r="B58" s="112" t="s">
        <v>2402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111" t="s">
        <v>2410</v>
      </c>
      <c r="B59" s="112" t="s">
        <v>2403</v>
      </c>
      <c r="C59" s="11">
        <v>0</v>
      </c>
      <c r="D59" s="186" t="s">
        <v>2678</v>
      </c>
      <c r="E59" s="186" t="s">
        <v>2678</v>
      </c>
      <c r="F59" s="186" t="s">
        <v>2678</v>
      </c>
      <c r="G59" s="186" t="s">
        <v>2678</v>
      </c>
      <c r="H59" s="3"/>
    </row>
    <row r="60" spans="1:8" ht="12.6" customHeight="1">
      <c r="A60" s="111" t="s">
        <v>2411</v>
      </c>
      <c r="B60" s="112" t="s">
        <v>2404</v>
      </c>
      <c r="C60" s="11">
        <v>0</v>
      </c>
      <c r="D60" s="186" t="s">
        <v>2678</v>
      </c>
      <c r="E60" s="186" t="s">
        <v>2678</v>
      </c>
      <c r="F60" s="186" t="s">
        <v>2678</v>
      </c>
      <c r="G60" s="186" t="s">
        <v>2678</v>
      </c>
      <c r="H60" s="3"/>
    </row>
    <row r="61" spans="1:8" ht="12.6" customHeight="1">
      <c r="A61" s="111" t="s">
        <v>2412</v>
      </c>
      <c r="B61" s="112" t="s">
        <v>2405</v>
      </c>
      <c r="C61" s="11">
        <v>0</v>
      </c>
      <c r="D61" s="186" t="s">
        <v>2678</v>
      </c>
      <c r="E61" s="186" t="s">
        <v>2678</v>
      </c>
      <c r="F61" s="186" t="s">
        <v>2678</v>
      </c>
      <c r="G61" s="186" t="s">
        <v>2678</v>
      </c>
      <c r="H61" s="3"/>
    </row>
    <row r="62" spans="1:8" ht="12.6" customHeight="1">
      <c r="A62" s="111" t="s">
        <v>2413</v>
      </c>
      <c r="B62" s="112" t="s">
        <v>2406</v>
      </c>
      <c r="C62" s="11">
        <v>0</v>
      </c>
      <c r="D62" s="186" t="s">
        <v>2678</v>
      </c>
      <c r="E62" s="186" t="s">
        <v>2678</v>
      </c>
      <c r="F62" s="186" t="s">
        <v>2678</v>
      </c>
      <c r="G62" s="186" t="s">
        <v>2678</v>
      </c>
      <c r="H62" s="3"/>
    </row>
    <row r="63" spans="1:8" ht="12.6" customHeight="1">
      <c r="A63" s="111" t="s">
        <v>2414</v>
      </c>
      <c r="B63" s="112" t="s">
        <v>2407</v>
      </c>
      <c r="C63" s="11">
        <v>0</v>
      </c>
      <c r="D63" s="186" t="s">
        <v>2678</v>
      </c>
      <c r="E63" s="186" t="s">
        <v>2678</v>
      </c>
      <c r="F63" s="186" t="s">
        <v>2678</v>
      </c>
      <c r="G63" s="186" t="s">
        <v>2678</v>
      </c>
      <c r="H63" s="3"/>
    </row>
    <row r="64" spans="1:8" ht="12.6" customHeight="1">
      <c r="A64" s="111" t="s">
        <v>2415</v>
      </c>
      <c r="B64" s="112" t="s">
        <v>2408</v>
      </c>
      <c r="C64" s="11">
        <v>0</v>
      </c>
      <c r="D64" s="186" t="s">
        <v>2678</v>
      </c>
      <c r="E64" s="186" t="s">
        <v>2678</v>
      </c>
      <c r="F64" s="186" t="s">
        <v>2678</v>
      </c>
      <c r="G64" s="186" t="s">
        <v>2678</v>
      </c>
      <c r="H64" s="3"/>
    </row>
    <row r="65" spans="1:8" ht="12.6" customHeight="1">
      <c r="A65" s="111" t="s">
        <v>2416</v>
      </c>
      <c r="B65" s="112" t="s">
        <v>1760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111" t="s">
        <v>2417</v>
      </c>
      <c r="B66" s="112" t="s">
        <v>1761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111" t="s">
        <v>2418</v>
      </c>
      <c r="B67" s="112" t="s">
        <v>1762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111" t="s">
        <v>2419</v>
      </c>
      <c r="B68" s="112" t="s">
        <v>1763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111" t="s">
        <v>2420</v>
      </c>
      <c r="B69" s="112" t="s">
        <v>1764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111" t="s">
        <v>2421</v>
      </c>
      <c r="B70" s="112" t="s">
        <v>1765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111" t="s">
        <v>2422</v>
      </c>
      <c r="B71" s="112" t="s">
        <v>1766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111" t="s">
        <v>2423</v>
      </c>
      <c r="B72" s="112" t="s">
        <v>1767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111" t="s">
        <v>2424</v>
      </c>
      <c r="B73" s="112" t="s">
        <v>1768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111" t="s">
        <v>2425</v>
      </c>
      <c r="B74" s="112" t="s">
        <v>1769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111" t="s">
        <v>2426</v>
      </c>
      <c r="B75" s="112" t="s">
        <v>1770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111" t="s">
        <v>2427</v>
      </c>
      <c r="B76" s="112" t="s">
        <v>1771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11" t="s">
        <v>2428</v>
      </c>
      <c r="B77" s="112" t="s">
        <v>1772</v>
      </c>
      <c r="C77" s="11">
        <v>0</v>
      </c>
      <c r="D77" s="186" t="s">
        <v>2678</v>
      </c>
      <c r="E77" s="186" t="s">
        <v>2678</v>
      </c>
      <c r="F77" s="186" t="s">
        <v>2678</v>
      </c>
      <c r="G77" s="186" t="s">
        <v>2678</v>
      </c>
      <c r="H77" s="3"/>
    </row>
    <row r="78" spans="1:8" ht="12.6" customHeight="1">
      <c r="A78" s="111" t="s">
        <v>1663</v>
      </c>
      <c r="B78" s="112" t="s">
        <v>1773</v>
      </c>
      <c r="C78" s="11">
        <v>0</v>
      </c>
      <c r="D78" s="186" t="s">
        <v>2678</v>
      </c>
      <c r="E78" s="186" t="s">
        <v>2678</v>
      </c>
      <c r="F78" s="186" t="s">
        <v>2678</v>
      </c>
      <c r="G78" s="186" t="s">
        <v>2678</v>
      </c>
      <c r="H78" s="3"/>
    </row>
    <row r="79" spans="1:8" ht="12.6" customHeight="1">
      <c r="A79" s="111" t="s">
        <v>1664</v>
      </c>
      <c r="B79" s="112" t="s">
        <v>1774</v>
      </c>
      <c r="C79" s="11">
        <v>2</v>
      </c>
      <c r="D79" s="186">
        <v>0</v>
      </c>
      <c r="E79" s="186">
        <v>0</v>
      </c>
      <c r="F79" s="186">
        <v>0</v>
      </c>
      <c r="G79" s="186">
        <v>0</v>
      </c>
      <c r="H79" s="3"/>
    </row>
    <row r="80" spans="1:8" ht="12.6" customHeight="1">
      <c r="A80" s="111" t="s">
        <v>1665</v>
      </c>
      <c r="B80" s="112" t="s">
        <v>1775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111" t="s">
        <v>1666</v>
      </c>
      <c r="B81" s="112" t="s">
        <v>1776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111" t="s">
        <v>1667</v>
      </c>
      <c r="B82" s="112" t="s">
        <v>1777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11" t="s">
        <v>1668</v>
      </c>
      <c r="B83" s="112" t="s">
        <v>1778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111" t="s">
        <v>1669</v>
      </c>
      <c r="B84" s="112" t="s">
        <v>1779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111" t="s">
        <v>1670</v>
      </c>
      <c r="B85" s="112" t="s">
        <v>1780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111" t="s">
        <v>1671</v>
      </c>
      <c r="B86" s="112" t="s">
        <v>1781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111" t="s">
        <v>1672</v>
      </c>
      <c r="B87" s="112" t="s">
        <v>1782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111" t="s">
        <v>1673</v>
      </c>
      <c r="B88" s="112" t="s">
        <v>1783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111" t="s">
        <v>1674</v>
      </c>
      <c r="B89" s="112" t="s">
        <v>1784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111" t="s">
        <v>1675</v>
      </c>
      <c r="B90" s="112" t="s">
        <v>1785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11" t="s">
        <v>1676</v>
      </c>
      <c r="B91" s="112" t="s">
        <v>1786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111" t="s">
        <v>1677</v>
      </c>
      <c r="B92" s="112" t="s">
        <v>1787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11" t="s">
        <v>1678</v>
      </c>
      <c r="B93" s="112" t="s">
        <v>1788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111" t="s">
        <v>1679</v>
      </c>
      <c r="B94" s="112" t="s">
        <v>1789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111" t="s">
        <v>1680</v>
      </c>
      <c r="B95" s="112" t="s">
        <v>1790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11" t="s">
        <v>1681</v>
      </c>
      <c r="B96" s="112" t="s">
        <v>1791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111" t="s">
        <v>1682</v>
      </c>
      <c r="B97" s="112" t="s">
        <v>1792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11" t="s">
        <v>1683</v>
      </c>
      <c r="B98" s="112" t="s">
        <v>1793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111" t="s">
        <v>1684</v>
      </c>
      <c r="B99" s="112" t="s">
        <v>1794</v>
      </c>
      <c r="C99" s="11">
        <v>0</v>
      </c>
      <c r="D99" s="186" t="s">
        <v>2678</v>
      </c>
      <c r="E99" s="186" t="s">
        <v>2678</v>
      </c>
      <c r="F99" s="186" t="s">
        <v>2678</v>
      </c>
      <c r="G99" s="186" t="s">
        <v>2678</v>
      </c>
      <c r="H99" s="3"/>
    </row>
    <row r="100" spans="1:8" ht="12.6" customHeight="1">
      <c r="A100" s="111" t="s">
        <v>492</v>
      </c>
      <c r="B100" s="112" t="s">
        <v>1795</v>
      </c>
      <c r="C100" s="11">
        <v>0</v>
      </c>
      <c r="D100" s="186" t="s">
        <v>2678</v>
      </c>
      <c r="E100" s="186" t="s">
        <v>2678</v>
      </c>
      <c r="F100" s="186" t="s">
        <v>2678</v>
      </c>
      <c r="G100" s="186" t="s">
        <v>2678</v>
      </c>
      <c r="H100" s="3"/>
    </row>
    <row r="101" spans="1:8" ht="12.6" customHeight="1">
      <c r="A101" s="111" t="s">
        <v>493</v>
      </c>
      <c r="B101" s="112" t="s">
        <v>696</v>
      </c>
      <c r="C101" s="11">
        <v>0</v>
      </c>
      <c r="D101" s="186" t="s">
        <v>2678</v>
      </c>
      <c r="E101" s="186" t="s">
        <v>2678</v>
      </c>
      <c r="F101" s="186" t="s">
        <v>2678</v>
      </c>
      <c r="G101" s="186" t="s">
        <v>2678</v>
      </c>
      <c r="H101" s="3"/>
    </row>
    <row r="102" spans="1:8" ht="12.6" customHeight="1">
      <c r="A102" s="111" t="s">
        <v>699</v>
      </c>
      <c r="B102" s="112" t="s">
        <v>697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111" t="s">
        <v>700</v>
      </c>
      <c r="B103" s="112" t="s">
        <v>698</v>
      </c>
      <c r="C103" s="11">
        <v>0</v>
      </c>
      <c r="D103" s="186" t="s">
        <v>2678</v>
      </c>
      <c r="E103" s="186" t="s">
        <v>2678</v>
      </c>
      <c r="F103" s="186" t="s">
        <v>2678</v>
      </c>
      <c r="G103" s="186" t="s">
        <v>2678</v>
      </c>
      <c r="H103" s="3"/>
    </row>
    <row r="104" spans="1:8" ht="12.6" customHeight="1">
      <c r="A104" s="111" t="s">
        <v>494</v>
      </c>
      <c r="B104" s="112" t="s">
        <v>2180</v>
      </c>
      <c r="C104" s="142">
        <v>0</v>
      </c>
      <c r="D104" s="187" t="s">
        <v>2678</v>
      </c>
      <c r="E104" s="187" t="s">
        <v>2678</v>
      </c>
      <c r="F104" s="187" t="s">
        <v>2678</v>
      </c>
      <c r="G104" s="187" t="s">
        <v>2678</v>
      </c>
      <c r="H104" s="8"/>
    </row>
    <row r="105" spans="1:8" ht="12.6" customHeight="1">
      <c r="A105" s="52" t="s">
        <v>439</v>
      </c>
      <c r="B105" s="4" t="s">
        <v>495</v>
      </c>
      <c r="C105" s="142">
        <v>0</v>
      </c>
      <c r="D105" s="187" t="s">
        <v>2678</v>
      </c>
      <c r="E105" s="187" t="s">
        <v>2678</v>
      </c>
      <c r="F105" s="187" t="s">
        <v>2678</v>
      </c>
      <c r="G105" s="187" t="s">
        <v>2678</v>
      </c>
      <c r="H105" s="8"/>
    </row>
    <row r="106" spans="1:8" ht="12.6" customHeight="1">
      <c r="A106" s="52"/>
      <c r="B106" s="4" t="s">
        <v>499</v>
      </c>
      <c r="C106" s="142">
        <v>23</v>
      </c>
      <c r="D106" s="187">
        <v>2.9341739130434776</v>
      </c>
      <c r="E106" s="187">
        <v>13.533573295704194</v>
      </c>
      <c r="F106" s="187">
        <v>65</v>
      </c>
      <c r="G106" s="187">
        <v>0</v>
      </c>
      <c r="H106" s="3"/>
    </row>
    <row r="107" spans="1:8">
      <c r="D107" s="109"/>
      <c r="E107" s="109"/>
    </row>
    <row r="108" spans="1:8">
      <c r="D108" s="109"/>
      <c r="E108" s="109"/>
    </row>
    <row r="109" spans="1:8">
      <c r="D109" s="109"/>
      <c r="E109" s="109"/>
    </row>
    <row r="110" spans="1:8">
      <c r="C110" s="114"/>
    </row>
    <row r="111" spans="1:8">
      <c r="C111" s="110"/>
      <c r="D111" s="110"/>
      <c r="E111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3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1856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2801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3</v>
      </c>
      <c r="E11" s="27">
        <v>247.33333333333334</v>
      </c>
      <c r="F11" s="27">
        <v>203.80464502393789</v>
      </c>
      <c r="G11" s="11">
        <v>365</v>
      </c>
      <c r="H11" s="11">
        <v>12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1</v>
      </c>
      <c r="E12" s="27">
        <v>1</v>
      </c>
      <c r="F12" s="27" t="s">
        <v>961</v>
      </c>
      <c r="G12" s="11">
        <v>1</v>
      </c>
      <c r="H12" s="11">
        <v>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1</v>
      </c>
      <c r="E21" s="27">
        <v>10</v>
      </c>
      <c r="F21" s="27" t="s">
        <v>961</v>
      </c>
      <c r="G21" s="11">
        <v>10</v>
      </c>
      <c r="H21" s="11">
        <v>10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7</v>
      </c>
      <c r="E22" s="27">
        <v>127.57142857142857</v>
      </c>
      <c r="F22" s="27">
        <v>120.92540006529804</v>
      </c>
      <c r="G22" s="11">
        <v>257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2</v>
      </c>
      <c r="E23" s="27">
        <v>1</v>
      </c>
      <c r="F23" s="27">
        <v>0</v>
      </c>
      <c r="G23" s="11">
        <v>1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8</v>
      </c>
      <c r="E27" s="27">
        <v>13.25</v>
      </c>
      <c r="F27" s="27">
        <v>15.182226450688976</v>
      </c>
      <c r="G27" s="11">
        <v>49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2</v>
      </c>
      <c r="E28" s="27">
        <v>8</v>
      </c>
      <c r="F28" s="27">
        <v>5.6568542494923806</v>
      </c>
      <c r="G28" s="11">
        <v>12</v>
      </c>
      <c r="H28" s="11">
        <v>4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22</v>
      </c>
      <c r="E29" s="27">
        <v>125.77272727272727</v>
      </c>
      <c r="F29" s="27">
        <v>212.60962031232418</v>
      </c>
      <c r="G29" s="11">
        <v>940</v>
      </c>
      <c r="H29" s="11">
        <v>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17</v>
      </c>
      <c r="E30" s="27">
        <v>5.6470588235294121</v>
      </c>
      <c r="F30" s="27">
        <v>4.8597990759725374</v>
      </c>
      <c r="G30" s="11">
        <v>12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3</v>
      </c>
      <c r="E31" s="27">
        <v>5.333333333333333</v>
      </c>
      <c r="F31" s="27">
        <v>5.1316014394468841</v>
      </c>
      <c r="G31" s="11">
        <v>11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2</v>
      </c>
      <c r="E32" s="27">
        <v>14</v>
      </c>
      <c r="F32" s="27">
        <v>14.142135623730951</v>
      </c>
      <c r="G32" s="11">
        <v>24</v>
      </c>
      <c r="H32" s="11">
        <v>4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3</v>
      </c>
      <c r="E33" s="27">
        <v>7.333333333333333</v>
      </c>
      <c r="F33" s="27">
        <v>7.5718777944003648</v>
      </c>
      <c r="G33" s="11">
        <v>16</v>
      </c>
      <c r="H33" s="11">
        <v>2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4</v>
      </c>
      <c r="E34" s="27">
        <v>18.75</v>
      </c>
      <c r="F34" s="27">
        <v>21.468969855739857</v>
      </c>
      <c r="G34" s="11">
        <v>50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6</v>
      </c>
      <c r="E35" s="27">
        <v>12.166666666666666</v>
      </c>
      <c r="F35" s="27">
        <v>6.400520812142295</v>
      </c>
      <c r="G35" s="11">
        <v>24</v>
      </c>
      <c r="H35" s="11">
        <v>6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6</v>
      </c>
      <c r="E37" s="27">
        <v>9.6666666666666661</v>
      </c>
      <c r="F37" s="27">
        <v>4.4121045620731456</v>
      </c>
      <c r="G37" s="11">
        <v>12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2</v>
      </c>
      <c r="E38" s="27">
        <v>7</v>
      </c>
      <c r="F38" s="27">
        <v>7.0710678118654755</v>
      </c>
      <c r="G38" s="11">
        <v>12</v>
      </c>
      <c r="H38" s="11">
        <v>2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1</v>
      </c>
      <c r="E39" s="27">
        <v>6</v>
      </c>
      <c r="F39" s="27" t="s">
        <v>961</v>
      </c>
      <c r="G39" s="11">
        <v>6</v>
      </c>
      <c r="H39" s="11">
        <v>6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36</v>
      </c>
      <c r="E42" s="27">
        <v>7.583333333333333</v>
      </c>
      <c r="F42" s="27">
        <v>8.5702975444263316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961</v>
      </c>
      <c r="F60" s="27" t="s">
        <v>961</v>
      </c>
      <c r="G60" s="11" t="s">
        <v>961</v>
      </c>
      <c r="H60" s="11" t="s">
        <v>961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12</v>
      </c>
      <c r="F76" s="27" t="s">
        <v>961</v>
      </c>
      <c r="G76" s="11">
        <v>12</v>
      </c>
      <c r="H76" s="11">
        <v>12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18</v>
      </c>
      <c r="E77" s="27">
        <v>3.7222222222222223</v>
      </c>
      <c r="F77" s="27">
        <v>4.0118289148255144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33</v>
      </c>
      <c r="E80" s="27">
        <v>3.7575757575757578</v>
      </c>
      <c r="F80" s="27">
        <v>4.0545522489411745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10</v>
      </c>
      <c r="E87" s="27">
        <v>4.5999999999999996</v>
      </c>
      <c r="F87" s="27">
        <v>4.3767060165786269</v>
      </c>
      <c r="G87" s="11">
        <v>12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2</v>
      </c>
      <c r="E88" s="27">
        <v>4</v>
      </c>
      <c r="F88" s="27">
        <v>1.4142135623730951</v>
      </c>
      <c r="G88" s="11">
        <v>5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2</v>
      </c>
      <c r="E89" s="27">
        <v>2.5</v>
      </c>
      <c r="F89" s="27">
        <v>2.1213203435596424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6</v>
      </c>
      <c r="E90" s="27">
        <v>5</v>
      </c>
      <c r="F90" s="27">
        <v>5.8309518948453007</v>
      </c>
      <c r="G90" s="11">
        <v>13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17</v>
      </c>
      <c r="E94" s="27">
        <v>41.705882352941174</v>
      </c>
      <c r="F94" s="27">
        <v>103.23381513939749</v>
      </c>
      <c r="G94" s="11">
        <v>365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1</v>
      </c>
      <c r="E105" s="184">
        <v>48</v>
      </c>
      <c r="F105" s="184" t="s">
        <v>961</v>
      </c>
      <c r="G105" s="142">
        <v>48</v>
      </c>
      <c r="H105" s="142">
        <v>48</v>
      </c>
      <c r="I105" s="8"/>
    </row>
    <row r="106" spans="1:9" ht="12.6" customHeight="1">
      <c r="A106" s="52" t="s">
        <v>6350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222</v>
      </c>
      <c r="E107" s="184">
        <v>28.27027027027027</v>
      </c>
      <c r="F107" s="184">
        <v>90.443146907607428</v>
      </c>
      <c r="G107" s="142">
        <v>940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4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1857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5237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2</v>
      </c>
      <c r="E11" s="27">
        <v>188.5</v>
      </c>
      <c r="F11" s="27">
        <v>249.60869375885127</v>
      </c>
      <c r="G11" s="11">
        <v>365</v>
      </c>
      <c r="H11" s="11">
        <v>12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2</v>
      </c>
      <c r="E15" s="27">
        <v>8</v>
      </c>
      <c r="F15" s="27">
        <v>5.6568542494923806</v>
      </c>
      <c r="G15" s="11">
        <v>12</v>
      </c>
      <c r="H15" s="11">
        <v>4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3</v>
      </c>
      <c r="E17" s="27">
        <v>8.6666666666666661</v>
      </c>
      <c r="F17" s="27">
        <v>5.7735026918962582</v>
      </c>
      <c r="G17" s="11">
        <v>12</v>
      </c>
      <c r="H17" s="11">
        <v>2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47</v>
      </c>
      <c r="E22" s="27">
        <v>52.893617021276597</v>
      </c>
      <c r="F22" s="27">
        <v>95.986238606636405</v>
      </c>
      <c r="G22" s="11">
        <v>363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4</v>
      </c>
      <c r="E23" s="27">
        <v>61.5</v>
      </c>
      <c r="F23" s="27">
        <v>121</v>
      </c>
      <c r="G23" s="11">
        <v>243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1</v>
      </c>
      <c r="E27" s="27">
        <v>12</v>
      </c>
      <c r="F27" s="27" t="s">
        <v>961</v>
      </c>
      <c r="G27" s="11">
        <v>12</v>
      </c>
      <c r="H27" s="11">
        <v>12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8</v>
      </c>
      <c r="E28" s="27">
        <v>146.75</v>
      </c>
      <c r="F28" s="27">
        <v>383.20406723162154</v>
      </c>
      <c r="G28" s="11">
        <v>1095</v>
      </c>
      <c r="H28" s="11">
        <v>3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8</v>
      </c>
      <c r="E29" s="27">
        <v>20.5</v>
      </c>
      <c r="F29" s="27">
        <v>19.508240017270357</v>
      </c>
      <c r="G29" s="11">
        <v>52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186</v>
      </c>
      <c r="E30" s="27">
        <v>40.596774193548384</v>
      </c>
      <c r="F30" s="27">
        <v>154.89010503639855</v>
      </c>
      <c r="G30" s="11">
        <v>1680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5</v>
      </c>
      <c r="E31" s="27">
        <v>13.2</v>
      </c>
      <c r="F31" s="27">
        <v>18.806913622388976</v>
      </c>
      <c r="G31" s="11">
        <v>46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3</v>
      </c>
      <c r="E33" s="27">
        <v>5.666666666666667</v>
      </c>
      <c r="F33" s="27">
        <v>5.5075705472861021</v>
      </c>
      <c r="G33" s="11">
        <v>12</v>
      </c>
      <c r="H33" s="11">
        <v>2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39</v>
      </c>
      <c r="E34" s="27">
        <v>27.820512820512821</v>
      </c>
      <c r="F34" s="27">
        <v>58.038495299001333</v>
      </c>
      <c r="G34" s="11">
        <v>360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16</v>
      </c>
      <c r="E35" s="27">
        <v>12.5</v>
      </c>
      <c r="F35" s="27">
        <v>11.39590569751552</v>
      </c>
      <c r="G35" s="11">
        <v>49</v>
      </c>
      <c r="H35" s="11">
        <v>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2</v>
      </c>
      <c r="E36" s="27">
        <v>28</v>
      </c>
      <c r="F36" s="27">
        <v>25.45584412271571</v>
      </c>
      <c r="G36" s="11">
        <v>46</v>
      </c>
      <c r="H36" s="11">
        <v>10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13</v>
      </c>
      <c r="E37" s="27">
        <v>28.923076923076923</v>
      </c>
      <c r="F37" s="27">
        <v>63.459254038137914</v>
      </c>
      <c r="G37" s="11">
        <v>240</v>
      </c>
      <c r="H37" s="11">
        <v>4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7</v>
      </c>
      <c r="E38" s="27">
        <v>12.142857142857142</v>
      </c>
      <c r="F38" s="27">
        <v>11.260973484096471</v>
      </c>
      <c r="G38" s="11">
        <v>36</v>
      </c>
      <c r="H38" s="11">
        <v>2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1</v>
      </c>
      <c r="E39" s="27">
        <v>1</v>
      </c>
      <c r="F39" s="27" t="s">
        <v>961</v>
      </c>
      <c r="G39" s="11">
        <v>1</v>
      </c>
      <c r="H39" s="11">
        <v>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39</v>
      </c>
      <c r="E42" s="27">
        <v>5.8974358974358978</v>
      </c>
      <c r="F42" s="27">
        <v>6.9312217795728364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1</v>
      </c>
      <c r="E75" s="27">
        <v>35</v>
      </c>
      <c r="F75" s="27" t="s">
        <v>961</v>
      </c>
      <c r="G75" s="11">
        <v>35</v>
      </c>
      <c r="H75" s="11">
        <v>35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248</v>
      </c>
      <c r="F76" s="27" t="s">
        <v>961</v>
      </c>
      <c r="G76" s="11">
        <v>248</v>
      </c>
      <c r="H76" s="11">
        <v>248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11</v>
      </c>
      <c r="E77" s="27">
        <v>4.1818181818181817</v>
      </c>
      <c r="F77" s="27">
        <v>4.0204025126392962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29</v>
      </c>
      <c r="E80" s="27">
        <v>3.5862068965517242</v>
      </c>
      <c r="F80" s="27">
        <v>3.9867391023179257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12</v>
      </c>
      <c r="E87" s="27">
        <v>6.583333333333333</v>
      </c>
      <c r="F87" s="27">
        <v>6.6804781175293044</v>
      </c>
      <c r="G87" s="11">
        <v>24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3</v>
      </c>
      <c r="F88" s="27" t="s">
        <v>961</v>
      </c>
      <c r="G88" s="11">
        <v>3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4</v>
      </c>
      <c r="E89" s="27">
        <v>3.25</v>
      </c>
      <c r="F89" s="27">
        <v>1.5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4</v>
      </c>
      <c r="E90" s="27">
        <v>1.5</v>
      </c>
      <c r="F90" s="27">
        <v>0.57735026918962573</v>
      </c>
      <c r="G90" s="11">
        <v>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2</v>
      </c>
      <c r="E93" s="27">
        <v>12</v>
      </c>
      <c r="F93" s="27">
        <v>0</v>
      </c>
      <c r="G93" s="11">
        <v>12</v>
      </c>
      <c r="H93" s="11">
        <v>12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17</v>
      </c>
      <c r="E94" s="27">
        <v>19.941176470588236</v>
      </c>
      <c r="F94" s="27">
        <v>61.233641272828223</v>
      </c>
      <c r="G94" s="11">
        <v>257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5</v>
      </c>
      <c r="E104" s="27">
        <v>3.4</v>
      </c>
      <c r="F104" s="27">
        <v>4.8270073544588685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475</v>
      </c>
      <c r="E107" s="184">
        <v>31.75578947368421</v>
      </c>
      <c r="F107" s="184">
        <v>117.85766706869526</v>
      </c>
      <c r="G107" s="142">
        <v>1680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5"/>
  <dimension ref="A1:I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1858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986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</v>
      </c>
      <c r="E17" s="27">
        <v>2</v>
      </c>
      <c r="F17" s="27" t="s">
        <v>961</v>
      </c>
      <c r="G17" s="11">
        <v>2</v>
      </c>
      <c r="H17" s="11">
        <v>2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6</v>
      </c>
      <c r="E22" s="27">
        <v>5</v>
      </c>
      <c r="F22" s="27">
        <v>5.440588203494177</v>
      </c>
      <c r="G22" s="11">
        <v>12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8</v>
      </c>
      <c r="E30" s="27">
        <v>8.125</v>
      </c>
      <c r="F30" s="27">
        <v>5.1668586753876458</v>
      </c>
      <c r="G30" s="11">
        <v>12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19</v>
      </c>
      <c r="F31" s="27" t="s">
        <v>961</v>
      </c>
      <c r="G31" s="11">
        <v>19</v>
      </c>
      <c r="H31" s="11">
        <v>19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2</v>
      </c>
      <c r="E35" s="27">
        <v>7</v>
      </c>
      <c r="F35" s="27">
        <v>7.0710678118654755</v>
      </c>
      <c r="G35" s="11">
        <v>12</v>
      </c>
      <c r="H35" s="11">
        <v>2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2</v>
      </c>
      <c r="E37" s="27">
        <v>1.5</v>
      </c>
      <c r="F37" s="27">
        <v>0.70710678118654757</v>
      </c>
      <c r="G37" s="11">
        <v>2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4.5625</v>
      </c>
      <c r="F42" s="27">
        <v>5.7526291324475167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1</v>
      </c>
      <c r="E47" s="27">
        <v>12</v>
      </c>
      <c r="F47" s="27" t="s">
        <v>961</v>
      </c>
      <c r="G47" s="11">
        <v>12</v>
      </c>
      <c r="H47" s="11">
        <v>12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5</v>
      </c>
      <c r="E77" s="27">
        <v>1.6</v>
      </c>
      <c r="F77" s="27">
        <v>1.3416407864998738</v>
      </c>
      <c r="G77" s="11">
        <v>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22</v>
      </c>
      <c r="E80" s="27">
        <v>3.6818181818181817</v>
      </c>
      <c r="F80" s="27">
        <v>4.1102237644609323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4</v>
      </c>
      <c r="E87" s="27">
        <v>3</v>
      </c>
      <c r="F87" s="27">
        <v>2.4494897427831779</v>
      </c>
      <c r="G87" s="11">
        <v>6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3</v>
      </c>
      <c r="F88" s="27" t="s">
        <v>961</v>
      </c>
      <c r="G88" s="11">
        <v>3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1.5</v>
      </c>
      <c r="F90" s="27">
        <v>0.70710678118654757</v>
      </c>
      <c r="G90" s="11">
        <v>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4.4615384615384617</v>
      </c>
      <c r="F94" s="27">
        <v>4.3706480186082359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2</v>
      </c>
      <c r="E98" s="27">
        <v>6.5</v>
      </c>
      <c r="F98" s="27">
        <v>7.7781745930520225</v>
      </c>
      <c r="G98" s="11">
        <v>12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4</v>
      </c>
      <c r="E104" s="27">
        <v>4</v>
      </c>
      <c r="F104" s="27">
        <v>5.3541261347363367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109</v>
      </c>
      <c r="E107" s="184">
        <v>4.6788990825688073</v>
      </c>
      <c r="F107" s="184">
        <v>5.0860752786133014</v>
      </c>
      <c r="G107" s="142">
        <v>24</v>
      </c>
      <c r="H107" s="142">
        <v>1</v>
      </c>
      <c r="I107" s="3"/>
    </row>
    <row r="108" spans="1:9">
      <c r="E108" s="109"/>
      <c r="F108" s="109"/>
    </row>
    <row r="109" spans="1:9">
      <c r="D109" s="114"/>
    </row>
    <row r="110" spans="1:9">
      <c r="D110" s="110"/>
      <c r="E110" s="110"/>
      <c r="F110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6"/>
  <dimension ref="A1:I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1859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8143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4</v>
      </c>
      <c r="E11" s="27">
        <v>188.5</v>
      </c>
      <c r="F11" s="27">
        <v>203.80464502393789</v>
      </c>
      <c r="G11" s="11">
        <v>365</v>
      </c>
      <c r="H11" s="11">
        <v>12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1</v>
      </c>
      <c r="E12" s="27">
        <v>6</v>
      </c>
      <c r="F12" s="27" t="s">
        <v>961</v>
      </c>
      <c r="G12" s="11">
        <v>6</v>
      </c>
      <c r="H12" s="11">
        <v>6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1</v>
      </c>
      <c r="E15" s="27">
        <v>12</v>
      </c>
      <c r="F15" s="27" t="s">
        <v>961</v>
      </c>
      <c r="G15" s="11">
        <v>12</v>
      </c>
      <c r="H15" s="11">
        <v>12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1</v>
      </c>
      <c r="E21" s="27">
        <v>10</v>
      </c>
      <c r="F21" s="27" t="s">
        <v>961</v>
      </c>
      <c r="G21" s="11">
        <v>10</v>
      </c>
      <c r="H21" s="11">
        <v>10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32</v>
      </c>
      <c r="E22" s="27">
        <v>60.78125</v>
      </c>
      <c r="F22" s="27">
        <v>144.610429815039</v>
      </c>
      <c r="G22" s="11">
        <v>730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1</v>
      </c>
      <c r="E23" s="27">
        <v>1</v>
      </c>
      <c r="F23" s="27" t="s">
        <v>961</v>
      </c>
      <c r="G23" s="11">
        <v>1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2</v>
      </c>
      <c r="E24" s="27">
        <v>12</v>
      </c>
      <c r="F24" s="27">
        <v>0</v>
      </c>
      <c r="G24" s="11">
        <v>12</v>
      </c>
      <c r="H24" s="11">
        <v>12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6</v>
      </c>
      <c r="E25" s="27">
        <v>1.3333333333333333</v>
      </c>
      <c r="F25" s="27">
        <v>0.5163977794943222</v>
      </c>
      <c r="G25" s="11">
        <v>2</v>
      </c>
      <c r="H25" s="11">
        <v>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21</v>
      </c>
      <c r="E27" s="27">
        <v>13.428571428571429</v>
      </c>
      <c r="F27" s="27">
        <v>13.610919985700557</v>
      </c>
      <c r="G27" s="11">
        <v>49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20</v>
      </c>
      <c r="E28" s="27">
        <v>13.15</v>
      </c>
      <c r="F28" s="27">
        <v>13.989751888247941</v>
      </c>
      <c r="G28" s="11">
        <v>53</v>
      </c>
      <c r="H28" s="11">
        <v>1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42</v>
      </c>
      <c r="E29" s="27">
        <v>73.88095238095238</v>
      </c>
      <c r="F29" s="27">
        <v>163.38570292722085</v>
      </c>
      <c r="G29" s="11">
        <v>940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91</v>
      </c>
      <c r="E30" s="27">
        <v>30.714285714285715</v>
      </c>
      <c r="F30" s="27">
        <v>177.28278011974012</v>
      </c>
      <c r="G30" s="11">
        <v>1680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8</v>
      </c>
      <c r="E31" s="27">
        <v>14.5</v>
      </c>
      <c r="F31" s="27">
        <v>15.380878667079738</v>
      </c>
      <c r="G31" s="11">
        <v>51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2</v>
      </c>
      <c r="E32" s="27">
        <v>14</v>
      </c>
      <c r="F32" s="27">
        <v>14.142135623730951</v>
      </c>
      <c r="G32" s="11">
        <v>24</v>
      </c>
      <c r="H32" s="11">
        <v>4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22</v>
      </c>
      <c r="E33" s="27">
        <v>10.909090909090908</v>
      </c>
      <c r="F33" s="27">
        <v>11.637006205202153</v>
      </c>
      <c r="G33" s="11">
        <v>56</v>
      </c>
      <c r="H33" s="11">
        <v>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68</v>
      </c>
      <c r="E34" s="27">
        <v>16.352941176470587</v>
      </c>
      <c r="F34" s="27">
        <v>21.56265753972809</v>
      </c>
      <c r="G34" s="11">
        <v>120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21</v>
      </c>
      <c r="E35" s="27">
        <v>27.285714285714285</v>
      </c>
      <c r="F35" s="27">
        <v>51.442339426918423</v>
      </c>
      <c r="G35" s="11">
        <v>234</v>
      </c>
      <c r="H35" s="11">
        <v>2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3</v>
      </c>
      <c r="E36" s="27">
        <v>80</v>
      </c>
      <c r="F36" s="27">
        <v>124.77179168385777</v>
      </c>
      <c r="G36" s="11">
        <v>224</v>
      </c>
      <c r="H36" s="11">
        <v>4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26</v>
      </c>
      <c r="E37" s="27">
        <v>16.576923076923077</v>
      </c>
      <c r="F37" s="27">
        <v>36.744711812094081</v>
      </c>
      <c r="G37" s="11">
        <v>190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12</v>
      </c>
      <c r="E38" s="27">
        <v>12.166666666666666</v>
      </c>
      <c r="F38" s="27">
        <v>11.142329879855252</v>
      </c>
      <c r="G38" s="11">
        <v>36</v>
      </c>
      <c r="H38" s="11">
        <v>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2</v>
      </c>
      <c r="E39" s="27">
        <v>3.5</v>
      </c>
      <c r="F39" s="27">
        <v>3.5355339059327378</v>
      </c>
      <c r="G39" s="11">
        <v>6</v>
      </c>
      <c r="H39" s="11">
        <v>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37</v>
      </c>
      <c r="E42" s="27">
        <v>7.7027027027027026</v>
      </c>
      <c r="F42" s="27">
        <v>8.4815645335596503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248</v>
      </c>
      <c r="F76" s="27" t="s">
        <v>961</v>
      </c>
      <c r="G76" s="11">
        <v>248</v>
      </c>
      <c r="H76" s="11">
        <v>248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19</v>
      </c>
      <c r="E77" s="27">
        <v>3.263157894736842</v>
      </c>
      <c r="F77" s="27">
        <v>3.413081131033592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34</v>
      </c>
      <c r="E80" s="27">
        <v>4</v>
      </c>
      <c r="F80" s="27">
        <v>4.235492172037854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1</v>
      </c>
      <c r="E84" s="27">
        <v>5</v>
      </c>
      <c r="F84" s="27" t="s">
        <v>961</v>
      </c>
      <c r="G84" s="11">
        <v>5</v>
      </c>
      <c r="H84" s="11">
        <v>5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17</v>
      </c>
      <c r="E87" s="27">
        <v>5.5882352941176467</v>
      </c>
      <c r="F87" s="27">
        <v>6.2655688441813862</v>
      </c>
      <c r="G87" s="11">
        <v>24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3</v>
      </c>
      <c r="E88" s="27">
        <v>3</v>
      </c>
      <c r="F88" s="27">
        <v>2</v>
      </c>
      <c r="G88" s="11">
        <v>5</v>
      </c>
      <c r="H88" s="11">
        <v>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3</v>
      </c>
      <c r="E89" s="27">
        <v>3</v>
      </c>
      <c r="F89" s="27">
        <v>1.7320508075688772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7</v>
      </c>
      <c r="E90" s="27">
        <v>4.5714285714285712</v>
      </c>
      <c r="F90" s="27">
        <v>5.4423384329759958</v>
      </c>
      <c r="G90" s="11">
        <v>13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2</v>
      </c>
      <c r="E93" s="27">
        <v>12</v>
      </c>
      <c r="F93" s="27">
        <v>0</v>
      </c>
      <c r="G93" s="11">
        <v>12</v>
      </c>
      <c r="H93" s="11">
        <v>12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17</v>
      </c>
      <c r="E94" s="27">
        <v>21.882352941176471</v>
      </c>
      <c r="F94" s="27">
        <v>60.746278026868829</v>
      </c>
      <c r="G94" s="11">
        <v>257</v>
      </c>
      <c r="H94" s="11">
        <v>2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2</v>
      </c>
      <c r="E96" s="27">
        <v>12</v>
      </c>
      <c r="F96" s="27">
        <v>0</v>
      </c>
      <c r="G96" s="11">
        <v>12</v>
      </c>
      <c r="H96" s="11">
        <v>12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4</v>
      </c>
      <c r="E104" s="27">
        <v>4</v>
      </c>
      <c r="F104" s="27">
        <v>5.3541261347363367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1</v>
      </c>
      <c r="E105" s="184">
        <v>48</v>
      </c>
      <c r="F105" s="184" t="s">
        <v>961</v>
      </c>
      <c r="G105" s="142">
        <v>48</v>
      </c>
      <c r="H105" s="142">
        <v>48</v>
      </c>
      <c r="I105" s="8"/>
    </row>
    <row r="106" spans="1:9" ht="12.6" customHeight="1">
      <c r="A106" s="52" t="s">
        <v>6352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536</v>
      </c>
      <c r="E107" s="184">
        <v>25.117537313432837</v>
      </c>
      <c r="F107" s="184">
        <v>99.624281046895163</v>
      </c>
      <c r="G107" s="142">
        <v>1680</v>
      </c>
      <c r="H107" s="142">
        <v>1</v>
      </c>
      <c r="I107" s="3"/>
    </row>
    <row r="108" spans="1:9">
      <c r="D108" s="114"/>
    </row>
    <row r="109" spans="1:9">
      <c r="D109" s="110"/>
      <c r="E109" s="110"/>
      <c r="F109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7"/>
  <dimension ref="A1:I10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1860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3053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1</v>
      </c>
      <c r="E12" s="27">
        <v>6</v>
      </c>
      <c r="F12" s="27" t="s">
        <v>961</v>
      </c>
      <c r="G12" s="11">
        <v>6</v>
      </c>
      <c r="H12" s="11">
        <v>6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1</v>
      </c>
      <c r="E15" s="27">
        <v>12</v>
      </c>
      <c r="F15" s="27" t="s">
        <v>961</v>
      </c>
      <c r="G15" s="11">
        <v>12</v>
      </c>
      <c r="H15" s="11">
        <v>12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11</v>
      </c>
      <c r="E17" s="27">
        <v>17.272727272727273</v>
      </c>
      <c r="F17" s="27">
        <v>13.431983539975837</v>
      </c>
      <c r="G17" s="11">
        <v>51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1</v>
      </c>
      <c r="E19" s="27">
        <v>496</v>
      </c>
      <c r="F19" s="27" t="s">
        <v>961</v>
      </c>
      <c r="G19" s="11">
        <v>496</v>
      </c>
      <c r="H19" s="11">
        <v>496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1</v>
      </c>
      <c r="E20" s="27">
        <v>3</v>
      </c>
      <c r="F20" s="27" t="s">
        <v>961</v>
      </c>
      <c r="G20" s="11">
        <v>3</v>
      </c>
      <c r="H20" s="11">
        <v>3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11</v>
      </c>
      <c r="E21" s="27">
        <v>10.818181818181818</v>
      </c>
      <c r="F21" s="27">
        <v>6.2420858984506422</v>
      </c>
      <c r="G21" s="11">
        <v>24</v>
      </c>
      <c r="H21" s="11">
        <v>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18</v>
      </c>
      <c r="E22" s="27">
        <v>118.5</v>
      </c>
      <c r="F22" s="27">
        <v>248.70233802917187</v>
      </c>
      <c r="G22" s="11">
        <v>792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2</v>
      </c>
      <c r="E24" s="27">
        <v>12</v>
      </c>
      <c r="F24" s="27">
        <v>0</v>
      </c>
      <c r="G24" s="11">
        <v>12</v>
      </c>
      <c r="H24" s="11">
        <v>12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24</v>
      </c>
      <c r="E27" s="27">
        <v>5.875</v>
      </c>
      <c r="F27" s="27">
        <v>6.2436924693785096</v>
      </c>
      <c r="G27" s="11">
        <v>23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27</v>
      </c>
      <c r="E28" s="27">
        <v>32.481481481481481</v>
      </c>
      <c r="F28" s="27">
        <v>69.929838668356268</v>
      </c>
      <c r="G28" s="11">
        <v>365</v>
      </c>
      <c r="H28" s="11">
        <v>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14</v>
      </c>
      <c r="E29" s="27">
        <v>84.857142857142861</v>
      </c>
      <c r="F29" s="27">
        <v>125.76159199842384</v>
      </c>
      <c r="G29" s="11">
        <v>365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253</v>
      </c>
      <c r="E30" s="27">
        <v>31.513833992094863</v>
      </c>
      <c r="F30" s="27">
        <v>129.76580249949293</v>
      </c>
      <c r="G30" s="11">
        <v>1680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11</v>
      </c>
      <c r="E31" s="27">
        <v>20</v>
      </c>
      <c r="F31" s="27">
        <v>15.601281998605115</v>
      </c>
      <c r="G31" s="11">
        <v>51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5</v>
      </c>
      <c r="E32" s="27">
        <v>17.8</v>
      </c>
      <c r="F32" s="27">
        <v>19.0840247327444</v>
      </c>
      <c r="G32" s="11">
        <v>48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9</v>
      </c>
      <c r="E33" s="27">
        <v>17.555555555555557</v>
      </c>
      <c r="F33" s="27">
        <v>16.241236953439778</v>
      </c>
      <c r="G33" s="11">
        <v>56</v>
      </c>
      <c r="H33" s="11">
        <v>2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10</v>
      </c>
      <c r="E34" s="27">
        <v>21.1</v>
      </c>
      <c r="F34" s="27">
        <v>16.106934324486872</v>
      </c>
      <c r="G34" s="11">
        <v>50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6</v>
      </c>
      <c r="E35" s="27">
        <v>14.833333333333334</v>
      </c>
      <c r="F35" s="27">
        <v>17.440374613713626</v>
      </c>
      <c r="G35" s="11">
        <v>49</v>
      </c>
      <c r="H35" s="11">
        <v>2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3</v>
      </c>
      <c r="E36" s="27">
        <v>8.6666666666666661</v>
      </c>
      <c r="F36" s="27">
        <v>5.7735026918962582</v>
      </c>
      <c r="G36" s="11">
        <v>12</v>
      </c>
      <c r="H36" s="11">
        <v>2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39</v>
      </c>
      <c r="E37" s="27">
        <v>24.897435897435898</v>
      </c>
      <c r="F37" s="27">
        <v>40.425887271319283</v>
      </c>
      <c r="G37" s="11">
        <v>240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7</v>
      </c>
      <c r="E38" s="27">
        <v>13.285714285714286</v>
      </c>
      <c r="F38" s="27">
        <v>12.684824078589418</v>
      </c>
      <c r="G38" s="11">
        <v>36</v>
      </c>
      <c r="H38" s="11">
        <v>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2</v>
      </c>
      <c r="E39" s="27">
        <v>9</v>
      </c>
      <c r="F39" s="27">
        <v>4.2426406871192848</v>
      </c>
      <c r="G39" s="11">
        <v>12</v>
      </c>
      <c r="H39" s="11">
        <v>6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36</v>
      </c>
      <c r="E42" s="27">
        <v>4.8888888888888893</v>
      </c>
      <c r="F42" s="27">
        <v>5.5486306046899161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961</v>
      </c>
      <c r="F60" s="27" t="s">
        <v>961</v>
      </c>
      <c r="G60" s="11" t="s">
        <v>961</v>
      </c>
      <c r="H60" s="11" t="s">
        <v>961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248</v>
      </c>
      <c r="F76" s="27" t="s">
        <v>961</v>
      </c>
      <c r="G76" s="11">
        <v>248</v>
      </c>
      <c r="H76" s="11">
        <v>248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12</v>
      </c>
      <c r="E77" s="27">
        <v>3.9166666666666665</v>
      </c>
      <c r="F77" s="27">
        <v>4.0554863699647292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33</v>
      </c>
      <c r="E80" s="27">
        <v>3.7575757575757578</v>
      </c>
      <c r="F80" s="27">
        <v>4.0545522489411745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16</v>
      </c>
      <c r="E87" s="27">
        <v>5.3125</v>
      </c>
      <c r="F87" s="27">
        <v>6.2366524140225525</v>
      </c>
      <c r="G87" s="11">
        <v>24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2</v>
      </c>
      <c r="E88" s="27">
        <v>4</v>
      </c>
      <c r="F88" s="27">
        <v>1.4142135623730951</v>
      </c>
      <c r="G88" s="11">
        <v>5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2</v>
      </c>
      <c r="E89" s="27">
        <v>2.5</v>
      </c>
      <c r="F89" s="27">
        <v>2.1213203435596424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7</v>
      </c>
      <c r="E90" s="27">
        <v>2.8571428571428572</v>
      </c>
      <c r="F90" s="27">
        <v>4.0590873945002066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1</v>
      </c>
      <c r="E93" s="27">
        <v>12</v>
      </c>
      <c r="F93" s="27" t="s">
        <v>961</v>
      </c>
      <c r="G93" s="11">
        <v>12</v>
      </c>
      <c r="H93" s="11">
        <v>12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17</v>
      </c>
      <c r="E94" s="27">
        <v>20.352941176470587</v>
      </c>
      <c r="F94" s="27">
        <v>61.146280729565419</v>
      </c>
      <c r="G94" s="11">
        <v>257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6352</v>
      </c>
      <c r="B106" s="4" t="s">
        <v>495</v>
      </c>
      <c r="C106" s="28">
        <v>0</v>
      </c>
      <c r="D106" s="28">
        <v>1</v>
      </c>
      <c r="E106" s="184">
        <v>12</v>
      </c>
      <c r="F106" s="184" t="s">
        <v>961</v>
      </c>
      <c r="G106" s="142">
        <v>12</v>
      </c>
      <c r="H106" s="142">
        <v>12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589</v>
      </c>
      <c r="E107" s="184">
        <v>27.415959252971138</v>
      </c>
      <c r="F107" s="184">
        <v>103.67506383173991</v>
      </c>
      <c r="G107" s="142">
        <v>1680</v>
      </c>
      <c r="H107" s="142">
        <v>1</v>
      </c>
      <c r="I107" s="3"/>
    </row>
    <row r="108" spans="1:9">
      <c r="D108" s="110"/>
      <c r="E108" s="110"/>
      <c r="F10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8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1861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3054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3</v>
      </c>
      <c r="E11" s="27">
        <v>143</v>
      </c>
      <c r="F11" s="27">
        <v>193.29511116425061</v>
      </c>
      <c r="G11" s="11">
        <v>365</v>
      </c>
      <c r="H11" s="11">
        <v>12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1</v>
      </c>
      <c r="E15" s="27">
        <v>12</v>
      </c>
      <c r="F15" s="27" t="s">
        <v>961</v>
      </c>
      <c r="G15" s="11">
        <v>12</v>
      </c>
      <c r="H15" s="11">
        <v>12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</v>
      </c>
      <c r="E17" s="27">
        <v>2</v>
      </c>
      <c r="F17" s="27" t="s">
        <v>961</v>
      </c>
      <c r="G17" s="11">
        <v>2</v>
      </c>
      <c r="H17" s="11">
        <v>2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16</v>
      </c>
      <c r="E22" s="27">
        <v>73.0625</v>
      </c>
      <c r="F22" s="27">
        <v>185.71069570705939</v>
      </c>
      <c r="G22" s="11">
        <v>730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1</v>
      </c>
      <c r="E23" s="27">
        <v>1</v>
      </c>
      <c r="F23" s="27" t="s">
        <v>961</v>
      </c>
      <c r="G23" s="11">
        <v>1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1</v>
      </c>
      <c r="E24" s="27">
        <v>50</v>
      </c>
      <c r="F24" s="27" t="s">
        <v>961</v>
      </c>
      <c r="G24" s="11">
        <v>50</v>
      </c>
      <c r="H24" s="11">
        <v>50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4</v>
      </c>
      <c r="E27" s="27">
        <v>12.25</v>
      </c>
      <c r="F27" s="27">
        <v>9.3941471140279678</v>
      </c>
      <c r="G27" s="11">
        <v>24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20</v>
      </c>
      <c r="E29" s="27">
        <v>52.35</v>
      </c>
      <c r="F29" s="27">
        <v>74.511231933249675</v>
      </c>
      <c r="G29" s="11">
        <v>300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5</v>
      </c>
      <c r="E30" s="27">
        <v>1.4</v>
      </c>
      <c r="F30" s="27">
        <v>0.54772255750516607</v>
      </c>
      <c r="G30" s="11">
        <v>2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7</v>
      </c>
      <c r="E33" s="27">
        <v>12</v>
      </c>
      <c r="F33" s="27">
        <v>6.9282032302755088</v>
      </c>
      <c r="G33" s="11">
        <v>24</v>
      </c>
      <c r="H33" s="11">
        <v>4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27</v>
      </c>
      <c r="E34" s="27">
        <v>64.81481481481481</v>
      </c>
      <c r="F34" s="27">
        <v>263.52609519552868</v>
      </c>
      <c r="G34" s="11">
        <v>1376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4</v>
      </c>
      <c r="E35" s="27">
        <v>9.25</v>
      </c>
      <c r="F35" s="27">
        <v>5.5</v>
      </c>
      <c r="G35" s="11">
        <v>12</v>
      </c>
      <c r="H35" s="11">
        <v>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2</v>
      </c>
      <c r="E37" s="27">
        <v>1</v>
      </c>
      <c r="F37" s="27">
        <v>0</v>
      </c>
      <c r="G37" s="11">
        <v>1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1</v>
      </c>
      <c r="E38" s="27">
        <v>4</v>
      </c>
      <c r="F38" s="27" t="s">
        <v>961</v>
      </c>
      <c r="G38" s="11">
        <v>4</v>
      </c>
      <c r="H38" s="11">
        <v>4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1</v>
      </c>
      <c r="E39" s="27">
        <v>6</v>
      </c>
      <c r="F39" s="27" t="s">
        <v>961</v>
      </c>
      <c r="G39" s="11">
        <v>6</v>
      </c>
      <c r="H39" s="11">
        <v>6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37</v>
      </c>
      <c r="E42" s="27">
        <v>4.5945945945945947</v>
      </c>
      <c r="F42" s="27">
        <v>5.3772125134138422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12</v>
      </c>
      <c r="F76" s="27" t="s">
        <v>961</v>
      </c>
      <c r="G76" s="11">
        <v>12</v>
      </c>
      <c r="H76" s="11">
        <v>12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14</v>
      </c>
      <c r="E77" s="27">
        <v>5.2857142857142856</v>
      </c>
      <c r="F77" s="27">
        <v>6.5448578926638916</v>
      </c>
      <c r="G77" s="11">
        <v>24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30</v>
      </c>
      <c r="E80" s="27">
        <v>3.6</v>
      </c>
      <c r="F80" s="27">
        <v>3.944441746262096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1</v>
      </c>
      <c r="E81" s="27">
        <v>3</v>
      </c>
      <c r="F81" s="27" t="s">
        <v>961</v>
      </c>
      <c r="G81" s="11">
        <v>3</v>
      </c>
      <c r="H81" s="11">
        <v>3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1</v>
      </c>
      <c r="E84" s="27">
        <v>24</v>
      </c>
      <c r="F84" s="27" t="s">
        <v>961</v>
      </c>
      <c r="G84" s="11">
        <v>24</v>
      </c>
      <c r="H84" s="11">
        <v>24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7</v>
      </c>
      <c r="E87" s="27">
        <v>5.4285714285714288</v>
      </c>
      <c r="F87" s="27">
        <v>4.8255273583012963</v>
      </c>
      <c r="G87" s="11">
        <v>12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2</v>
      </c>
      <c r="E88" s="27">
        <v>4</v>
      </c>
      <c r="F88" s="27">
        <v>1.4142135623730951</v>
      </c>
      <c r="G88" s="11">
        <v>5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1</v>
      </c>
      <c r="E89" s="27">
        <v>1</v>
      </c>
      <c r="F89" s="27" t="s">
        <v>961</v>
      </c>
      <c r="G89" s="11">
        <v>1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5</v>
      </c>
      <c r="E90" s="27">
        <v>3.4</v>
      </c>
      <c r="F90" s="27">
        <v>4.8270073544588685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16</v>
      </c>
      <c r="E94" s="27">
        <v>9.25</v>
      </c>
      <c r="F94" s="27">
        <v>14.521248798456236</v>
      </c>
      <c r="G94" s="11">
        <v>61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2</v>
      </c>
      <c r="E98" s="27">
        <v>6.5</v>
      </c>
      <c r="F98" s="27">
        <v>7.7781745930520225</v>
      </c>
      <c r="G98" s="11">
        <v>12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1</v>
      </c>
      <c r="E103" s="27">
        <v>12</v>
      </c>
      <c r="F103" s="27" t="s">
        <v>961</v>
      </c>
      <c r="G103" s="11">
        <v>12</v>
      </c>
      <c r="H103" s="11">
        <v>12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1</v>
      </c>
      <c r="E105" s="184">
        <v>365</v>
      </c>
      <c r="F105" s="184" t="s">
        <v>961</v>
      </c>
      <c r="G105" s="142">
        <v>365</v>
      </c>
      <c r="H105" s="142">
        <v>365</v>
      </c>
      <c r="I105" s="8"/>
    </row>
    <row r="106" spans="1:9" ht="12.6" customHeight="1">
      <c r="A106" s="52" t="s">
        <v>6353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219</v>
      </c>
      <c r="E107" s="184">
        <v>25.894977168949772</v>
      </c>
      <c r="F107" s="184">
        <v>113.73150791265643</v>
      </c>
      <c r="G107" s="142">
        <v>1376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9"/>
  <dimension ref="A1:I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1862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920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1</v>
      </c>
      <c r="E15" s="27">
        <v>12</v>
      </c>
      <c r="F15" s="27" t="s">
        <v>961</v>
      </c>
      <c r="G15" s="11">
        <v>12</v>
      </c>
      <c r="H15" s="11">
        <v>12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</v>
      </c>
      <c r="E17" s="27">
        <v>1</v>
      </c>
      <c r="F17" s="27" t="s">
        <v>961</v>
      </c>
      <c r="G17" s="11">
        <v>1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6</v>
      </c>
      <c r="E22" s="27">
        <v>54.833333333333336</v>
      </c>
      <c r="F22" s="27">
        <v>120.21383725123604</v>
      </c>
      <c r="G22" s="11">
        <v>300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10</v>
      </c>
      <c r="E29" s="27">
        <v>28.9</v>
      </c>
      <c r="F29" s="27">
        <v>22.183327072375775</v>
      </c>
      <c r="G29" s="11">
        <v>64</v>
      </c>
      <c r="H29" s="11">
        <v>3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3</v>
      </c>
      <c r="E30" s="27">
        <v>1</v>
      </c>
      <c r="F30" s="27">
        <v>0</v>
      </c>
      <c r="G30" s="11">
        <v>1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4</v>
      </c>
      <c r="F32" s="27" t="s">
        <v>961</v>
      </c>
      <c r="G32" s="11">
        <v>4</v>
      </c>
      <c r="H32" s="11">
        <v>4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1</v>
      </c>
      <c r="E33" s="27">
        <v>24</v>
      </c>
      <c r="F33" s="27" t="s">
        <v>961</v>
      </c>
      <c r="G33" s="11">
        <v>24</v>
      </c>
      <c r="H33" s="11">
        <v>24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3</v>
      </c>
      <c r="E34" s="27">
        <v>5</v>
      </c>
      <c r="F34" s="27">
        <v>6.0827625302982193</v>
      </c>
      <c r="G34" s="11">
        <v>12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1</v>
      </c>
      <c r="E35" s="27">
        <v>12</v>
      </c>
      <c r="F35" s="27" t="s">
        <v>961</v>
      </c>
      <c r="G35" s="11">
        <v>12</v>
      </c>
      <c r="H35" s="11">
        <v>12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2</v>
      </c>
      <c r="E39" s="27">
        <v>3.5</v>
      </c>
      <c r="F39" s="27">
        <v>3.5355339059327378</v>
      </c>
      <c r="G39" s="11">
        <v>6</v>
      </c>
      <c r="H39" s="11">
        <v>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38</v>
      </c>
      <c r="E42" s="27">
        <v>4.3684210526315788</v>
      </c>
      <c r="F42" s="27">
        <v>5.3444644392350025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12</v>
      </c>
      <c r="F76" s="27" t="s">
        <v>961</v>
      </c>
      <c r="G76" s="11">
        <v>12</v>
      </c>
      <c r="H76" s="11">
        <v>12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11</v>
      </c>
      <c r="E77" s="27">
        <v>3</v>
      </c>
      <c r="F77" s="27">
        <v>3.1622776601683795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26</v>
      </c>
      <c r="E80" s="27">
        <v>4.1538461538461542</v>
      </c>
      <c r="F80" s="27">
        <v>4.4604242640565719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13</v>
      </c>
      <c r="E87" s="27">
        <v>5.384615384615385</v>
      </c>
      <c r="F87" s="27">
        <v>6.8621967029329314</v>
      </c>
      <c r="G87" s="11">
        <v>24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3</v>
      </c>
      <c r="F88" s="27" t="s">
        <v>961</v>
      </c>
      <c r="G88" s="11">
        <v>3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2</v>
      </c>
      <c r="E89" s="27">
        <v>2.5</v>
      </c>
      <c r="F89" s="27">
        <v>2.1213203435596424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6</v>
      </c>
      <c r="E90" s="27">
        <v>3.1666666666666665</v>
      </c>
      <c r="F90" s="27">
        <v>4.3550736694878847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16</v>
      </c>
      <c r="E94" s="27">
        <v>9.25</v>
      </c>
      <c r="F94" s="27">
        <v>14.521248798456236</v>
      </c>
      <c r="G94" s="11">
        <v>61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1</v>
      </c>
      <c r="E103" s="27">
        <v>12</v>
      </c>
      <c r="F103" s="27" t="s">
        <v>961</v>
      </c>
      <c r="G103" s="11">
        <v>12</v>
      </c>
      <c r="H103" s="11">
        <v>12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6354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150</v>
      </c>
      <c r="E107" s="184">
        <v>8.6733333333333338</v>
      </c>
      <c r="F107" s="184">
        <v>26.167887658712836</v>
      </c>
      <c r="G107" s="142">
        <v>300</v>
      </c>
      <c r="H107" s="142">
        <v>1</v>
      </c>
      <c r="I107" s="3"/>
    </row>
    <row r="108" spans="1:9">
      <c r="E108" s="109"/>
      <c r="F108" s="109"/>
    </row>
    <row r="109" spans="1:9">
      <c r="D109" s="114"/>
    </row>
    <row r="110" spans="1:9">
      <c r="D110" s="110"/>
      <c r="E110" s="110"/>
      <c r="F110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0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1863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2757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1</v>
      </c>
      <c r="E15" s="27">
        <v>12</v>
      </c>
      <c r="F15" s="27" t="s">
        <v>961</v>
      </c>
      <c r="G15" s="11">
        <v>12</v>
      </c>
      <c r="H15" s="11">
        <v>12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2</v>
      </c>
      <c r="E22" s="27">
        <v>2</v>
      </c>
      <c r="F22" s="27">
        <v>0</v>
      </c>
      <c r="G22" s="11">
        <v>2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30</v>
      </c>
      <c r="E42" s="27">
        <v>4.4333333333333336</v>
      </c>
      <c r="F42" s="27">
        <v>5.7516614291352637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2</v>
      </c>
      <c r="E77" s="27">
        <v>2.5</v>
      </c>
      <c r="F77" s="27">
        <v>2.1213203435596424</v>
      </c>
      <c r="G77" s="11">
        <v>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</v>
      </c>
      <c r="F80" s="27">
        <v>4.2993267526806784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4</v>
      </c>
      <c r="E87" s="27">
        <v>1.75</v>
      </c>
      <c r="F87" s="27">
        <v>1.5</v>
      </c>
      <c r="G87" s="11">
        <v>4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3</v>
      </c>
      <c r="F88" s="27" t="s">
        <v>961</v>
      </c>
      <c r="G88" s="11">
        <v>3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1</v>
      </c>
      <c r="E90" s="27">
        <v>2</v>
      </c>
      <c r="F90" s="27" t="s">
        <v>961</v>
      </c>
      <c r="G90" s="11">
        <v>2</v>
      </c>
      <c r="H90" s="11">
        <v>2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9</v>
      </c>
      <c r="E94" s="27">
        <v>3.4444444444444446</v>
      </c>
      <c r="F94" s="27">
        <v>3.3208098075285459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1</v>
      </c>
      <c r="E103" s="27">
        <v>12</v>
      </c>
      <c r="F103" s="27" t="s">
        <v>961</v>
      </c>
      <c r="G103" s="11">
        <v>12</v>
      </c>
      <c r="H103" s="11">
        <v>12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8141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78</v>
      </c>
      <c r="E107" s="184">
        <v>4.0384615384615383</v>
      </c>
      <c r="F107" s="184">
        <v>4.7712404325013074</v>
      </c>
      <c r="G107" s="142">
        <v>24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1"/>
  <dimension ref="A1:I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1864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2758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</v>
      </c>
      <c r="E17" s="27">
        <v>1</v>
      </c>
      <c r="F17" s="27" t="s">
        <v>961</v>
      </c>
      <c r="G17" s="11">
        <v>1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</v>
      </c>
      <c r="E22" s="27">
        <v>2</v>
      </c>
      <c r="F22" s="27" t="s">
        <v>961</v>
      </c>
      <c r="G22" s="11">
        <v>2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2</v>
      </c>
      <c r="E39" s="27">
        <v>7.5</v>
      </c>
      <c r="F39" s="27">
        <v>4.9497474683058327</v>
      </c>
      <c r="G39" s="11">
        <v>11</v>
      </c>
      <c r="H39" s="11">
        <v>4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4.28125</v>
      </c>
      <c r="F42" s="27">
        <v>5.5951267678567476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</v>
      </c>
      <c r="E77" s="27">
        <v>1</v>
      </c>
      <c r="F77" s="27" t="s">
        <v>961</v>
      </c>
      <c r="G77" s="11">
        <v>1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18</v>
      </c>
      <c r="E80" s="27">
        <v>4.1111111111111107</v>
      </c>
      <c r="F80" s="27">
        <v>4.4310254939578693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</v>
      </c>
      <c r="E87" s="27">
        <v>1</v>
      </c>
      <c r="F87" s="27" t="s">
        <v>961</v>
      </c>
      <c r="G87" s="11">
        <v>1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1</v>
      </c>
      <c r="E90" s="27">
        <v>1</v>
      </c>
      <c r="F90" s="27" t="s">
        <v>961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5.3076923076923075</v>
      </c>
      <c r="F94" s="27">
        <v>6.4985205416901799</v>
      </c>
      <c r="G94" s="11">
        <v>23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2</v>
      </c>
      <c r="E104" s="27">
        <v>7</v>
      </c>
      <c r="F104" s="27">
        <v>7.0710678118654755</v>
      </c>
      <c r="G104" s="11">
        <v>12</v>
      </c>
      <c r="H104" s="11">
        <v>2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6355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76</v>
      </c>
      <c r="E107" s="184">
        <v>4.3421052631578947</v>
      </c>
      <c r="F107" s="184">
        <v>5.2600446932928806</v>
      </c>
      <c r="G107" s="142">
        <v>24</v>
      </c>
      <c r="H107" s="142">
        <v>1</v>
      </c>
      <c r="I107" s="3"/>
    </row>
    <row r="108" spans="1:9">
      <c r="D108" s="114"/>
    </row>
    <row r="109" spans="1:9">
      <c r="D109" s="110"/>
      <c r="E109" s="110"/>
      <c r="F109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2"/>
  <dimension ref="A1:I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1865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7292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2</v>
      </c>
      <c r="E17" s="27">
        <v>1</v>
      </c>
      <c r="F17" s="27">
        <v>0</v>
      </c>
      <c r="G17" s="11">
        <v>1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16</v>
      </c>
      <c r="E22" s="27">
        <v>27.75</v>
      </c>
      <c r="F22" s="27">
        <v>61.575427999595206</v>
      </c>
      <c r="G22" s="11">
        <v>250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3</v>
      </c>
      <c r="E23" s="27">
        <v>1.6666666666666667</v>
      </c>
      <c r="F23" s="27">
        <v>1.1547005383792515</v>
      </c>
      <c r="G23" s="11">
        <v>3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1</v>
      </c>
      <c r="E25" s="27">
        <v>1</v>
      </c>
      <c r="F25" s="27" t="s">
        <v>961</v>
      </c>
      <c r="G25" s="11">
        <v>1</v>
      </c>
      <c r="H25" s="11">
        <v>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3</v>
      </c>
      <c r="E27" s="27">
        <v>19</v>
      </c>
      <c r="F27" s="27">
        <v>25.357444666211933</v>
      </c>
      <c r="G27" s="11">
        <v>48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3</v>
      </c>
      <c r="E28" s="27">
        <v>5</v>
      </c>
      <c r="F28" s="27">
        <v>6.0827625302982193</v>
      </c>
      <c r="G28" s="11">
        <v>12</v>
      </c>
      <c r="H28" s="11">
        <v>1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5</v>
      </c>
      <c r="E29" s="27">
        <v>9.8000000000000007</v>
      </c>
      <c r="F29" s="27">
        <v>4.919349550499537</v>
      </c>
      <c r="G29" s="11">
        <v>12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16</v>
      </c>
      <c r="E30" s="27">
        <v>5.8125</v>
      </c>
      <c r="F30" s="27">
        <v>5.2309177015128041</v>
      </c>
      <c r="G30" s="11">
        <v>13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2</v>
      </c>
      <c r="E32" s="27">
        <v>12.5</v>
      </c>
      <c r="F32" s="27">
        <v>16.263455967290593</v>
      </c>
      <c r="G32" s="11">
        <v>24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3</v>
      </c>
      <c r="E33" s="27">
        <v>9</v>
      </c>
      <c r="F33" s="27">
        <v>5.196152422706632</v>
      </c>
      <c r="G33" s="11">
        <v>12</v>
      </c>
      <c r="H33" s="11">
        <v>3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3</v>
      </c>
      <c r="E34" s="27">
        <v>8.3333333333333339</v>
      </c>
      <c r="F34" s="27">
        <v>6.3508529610858835</v>
      </c>
      <c r="G34" s="11">
        <v>12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3</v>
      </c>
      <c r="E35" s="27">
        <v>6.666666666666667</v>
      </c>
      <c r="F35" s="27">
        <v>5.0332229568471663</v>
      </c>
      <c r="G35" s="11">
        <v>12</v>
      </c>
      <c r="H35" s="11">
        <v>2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2</v>
      </c>
      <c r="E37" s="27">
        <v>6.5</v>
      </c>
      <c r="F37" s="27">
        <v>7.7781745930520225</v>
      </c>
      <c r="G37" s="11">
        <v>12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1</v>
      </c>
      <c r="E38" s="27">
        <v>12</v>
      </c>
      <c r="F38" s="27" t="s">
        <v>961</v>
      </c>
      <c r="G38" s="11">
        <v>12</v>
      </c>
      <c r="H38" s="11">
        <v>12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2678</v>
      </c>
      <c r="F39" s="27" t="s">
        <v>2678</v>
      </c>
      <c r="G39" s="11" t="s">
        <v>2678</v>
      </c>
      <c r="H39" s="11" t="s">
        <v>2678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6</v>
      </c>
      <c r="E77" s="27">
        <v>4.666666666666667</v>
      </c>
      <c r="F77" s="27">
        <v>4.0824829046386304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3.85</v>
      </c>
      <c r="F80" s="27">
        <v>4.2707696828804202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2</v>
      </c>
      <c r="E84" s="27">
        <v>1</v>
      </c>
      <c r="F84" s="27">
        <v>0</v>
      </c>
      <c r="G84" s="11">
        <v>1</v>
      </c>
      <c r="H84" s="11">
        <v>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3</v>
      </c>
      <c r="E87" s="27">
        <v>5</v>
      </c>
      <c r="F87" s="27">
        <v>6.0827625302982193</v>
      </c>
      <c r="G87" s="11">
        <v>12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3</v>
      </c>
      <c r="E90" s="27">
        <v>1.3333333333333333</v>
      </c>
      <c r="F90" s="27">
        <v>0.57735026918962573</v>
      </c>
      <c r="G90" s="11">
        <v>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15</v>
      </c>
      <c r="E94" s="27">
        <v>4.7333333333333334</v>
      </c>
      <c r="F94" s="27">
        <v>4.6053798767879952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6352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150</v>
      </c>
      <c r="E107" s="184">
        <v>7.7</v>
      </c>
      <c r="F107" s="184">
        <v>21.603116230592363</v>
      </c>
      <c r="G107" s="142">
        <v>250</v>
      </c>
      <c r="H107" s="142">
        <v>1</v>
      </c>
      <c r="I107" s="3"/>
    </row>
    <row r="108" spans="1:9">
      <c r="D108" s="114"/>
    </row>
    <row r="109" spans="1:9">
      <c r="D109" s="110"/>
      <c r="E109" s="110"/>
      <c r="F109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3"/>
  <dimension ref="A1:I10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1866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2202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</v>
      </c>
      <c r="E17" s="27">
        <v>2</v>
      </c>
      <c r="F17" s="27" t="s">
        <v>961</v>
      </c>
      <c r="G17" s="11">
        <v>2</v>
      </c>
      <c r="H17" s="11">
        <v>2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14</v>
      </c>
      <c r="E22" s="27">
        <v>32.142857142857146</v>
      </c>
      <c r="F22" s="27">
        <v>64.763305306984719</v>
      </c>
      <c r="G22" s="11">
        <v>250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2</v>
      </c>
      <c r="E23" s="27">
        <v>5</v>
      </c>
      <c r="F23" s="27">
        <v>2.8284271247461903</v>
      </c>
      <c r="G23" s="11">
        <v>7</v>
      </c>
      <c r="H23" s="11">
        <v>3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1</v>
      </c>
      <c r="E26" s="27">
        <v>12</v>
      </c>
      <c r="F26" s="27" t="s">
        <v>961</v>
      </c>
      <c r="G26" s="11">
        <v>12</v>
      </c>
      <c r="H26" s="11">
        <v>12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3</v>
      </c>
      <c r="E28" s="27">
        <v>12.666666666666666</v>
      </c>
      <c r="F28" s="27">
        <v>11.015141094572204</v>
      </c>
      <c r="G28" s="11">
        <v>24</v>
      </c>
      <c r="H28" s="11">
        <v>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3</v>
      </c>
      <c r="E30" s="27">
        <v>6.666666666666667</v>
      </c>
      <c r="F30" s="27">
        <v>4.6188021535170058</v>
      </c>
      <c r="G30" s="11">
        <v>12</v>
      </c>
      <c r="H30" s="11">
        <v>4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2</v>
      </c>
      <c r="E32" s="27">
        <v>1.5</v>
      </c>
      <c r="F32" s="27">
        <v>0.70710678118654757</v>
      </c>
      <c r="G32" s="11">
        <v>2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1</v>
      </c>
      <c r="E33" s="27">
        <v>12</v>
      </c>
      <c r="F33" s="27" t="s">
        <v>961</v>
      </c>
      <c r="G33" s="11">
        <v>12</v>
      </c>
      <c r="H33" s="11">
        <v>12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1</v>
      </c>
      <c r="E34" s="27">
        <v>12</v>
      </c>
      <c r="F34" s="27" t="s">
        <v>961</v>
      </c>
      <c r="G34" s="11">
        <v>12</v>
      </c>
      <c r="H34" s="11">
        <v>12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1</v>
      </c>
      <c r="E37" s="27">
        <v>12</v>
      </c>
      <c r="F37" s="27" t="s">
        <v>961</v>
      </c>
      <c r="G37" s="11">
        <v>12</v>
      </c>
      <c r="H37" s="11">
        <v>12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5</v>
      </c>
      <c r="E77" s="27">
        <v>4.8</v>
      </c>
      <c r="F77" s="27">
        <v>4.5497252664309302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3.85</v>
      </c>
      <c r="F80" s="27">
        <v>4.2707696828804202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14</v>
      </c>
      <c r="E84" s="27">
        <v>3.5714285714285716</v>
      </c>
      <c r="F84" s="27">
        <v>4.4672188166737428</v>
      </c>
      <c r="G84" s="11">
        <v>13</v>
      </c>
      <c r="H84" s="11">
        <v>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</v>
      </c>
      <c r="E87" s="27">
        <v>1</v>
      </c>
      <c r="F87" s="27" t="s">
        <v>961</v>
      </c>
      <c r="G87" s="11">
        <v>1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3</v>
      </c>
      <c r="F88" s="27" t="s">
        <v>961</v>
      </c>
      <c r="G88" s="11">
        <v>3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15</v>
      </c>
      <c r="E94" s="27">
        <v>4.7333333333333334</v>
      </c>
      <c r="F94" s="27">
        <v>4.6053798767879952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6352</v>
      </c>
      <c r="B106" s="4" t="s">
        <v>495</v>
      </c>
      <c r="C106" s="28">
        <v>0</v>
      </c>
      <c r="D106" s="28">
        <v>1</v>
      </c>
      <c r="E106" s="184">
        <v>1</v>
      </c>
      <c r="F106" s="184" t="s">
        <v>961</v>
      </c>
      <c r="G106" s="142">
        <v>1</v>
      </c>
      <c r="H106" s="142">
        <v>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127</v>
      </c>
      <c r="E107" s="184">
        <v>7.7322834645669287</v>
      </c>
      <c r="F107" s="184">
        <v>23.042902987204982</v>
      </c>
      <c r="G107" s="142">
        <v>250</v>
      </c>
      <c r="H107" s="142">
        <v>1</v>
      </c>
      <c r="I107" s="3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4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2726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1</v>
      </c>
      <c r="E15" s="27">
        <v>12</v>
      </c>
      <c r="F15" s="27" t="s">
        <v>961</v>
      </c>
      <c r="G15" s="11">
        <v>12</v>
      </c>
      <c r="H15" s="11">
        <v>12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5</v>
      </c>
      <c r="E17" s="27">
        <v>18</v>
      </c>
      <c r="F17" s="27">
        <v>20.137030565602267</v>
      </c>
      <c r="G17" s="11">
        <v>53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50</v>
      </c>
      <c r="E22" s="27">
        <v>17.8</v>
      </c>
      <c r="F22" s="27">
        <v>35.013699942643441</v>
      </c>
      <c r="G22" s="11">
        <v>237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1</v>
      </c>
      <c r="E23" s="27">
        <v>1</v>
      </c>
      <c r="F23" s="27" t="s">
        <v>961</v>
      </c>
      <c r="G23" s="11">
        <v>1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4</v>
      </c>
      <c r="E24" s="27">
        <v>21.75</v>
      </c>
      <c r="F24" s="27">
        <v>19.5</v>
      </c>
      <c r="G24" s="11">
        <v>51</v>
      </c>
      <c r="H24" s="11">
        <v>12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4</v>
      </c>
      <c r="E28" s="27">
        <v>7.5</v>
      </c>
      <c r="F28" s="27">
        <v>5.259911279353167</v>
      </c>
      <c r="G28" s="11">
        <v>12</v>
      </c>
      <c r="H28" s="11">
        <v>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3</v>
      </c>
      <c r="E29" s="27">
        <v>8.6666666666666661</v>
      </c>
      <c r="F29" s="27">
        <v>5.7735026918962582</v>
      </c>
      <c r="G29" s="11">
        <v>12</v>
      </c>
      <c r="H29" s="11">
        <v>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15</v>
      </c>
      <c r="E30" s="27">
        <v>7</v>
      </c>
      <c r="F30" s="27">
        <v>5.7196403483336011</v>
      </c>
      <c r="G30" s="11">
        <v>19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3</v>
      </c>
      <c r="E31" s="27">
        <v>7</v>
      </c>
      <c r="F31" s="27">
        <v>5.5677643628300215</v>
      </c>
      <c r="G31" s="11">
        <v>12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3</v>
      </c>
      <c r="E32" s="27">
        <v>10.333333333333334</v>
      </c>
      <c r="F32" s="27">
        <v>12.096831541082704</v>
      </c>
      <c r="G32" s="11">
        <v>24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2</v>
      </c>
      <c r="E33" s="27">
        <v>12</v>
      </c>
      <c r="F33" s="27">
        <v>0</v>
      </c>
      <c r="G33" s="11">
        <v>12</v>
      </c>
      <c r="H33" s="11">
        <v>12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2</v>
      </c>
      <c r="E35" s="27">
        <v>1.5</v>
      </c>
      <c r="F35" s="27">
        <v>0.70710678118654757</v>
      </c>
      <c r="G35" s="11">
        <v>2</v>
      </c>
      <c r="H35" s="11">
        <v>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3</v>
      </c>
      <c r="E37" s="27">
        <v>12</v>
      </c>
      <c r="F37" s="27">
        <v>0</v>
      </c>
      <c r="G37" s="11">
        <v>12</v>
      </c>
      <c r="H37" s="11">
        <v>12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1</v>
      </c>
      <c r="E38" s="27">
        <v>27</v>
      </c>
      <c r="F38" s="27" t="s">
        <v>961</v>
      </c>
      <c r="G38" s="11">
        <v>27</v>
      </c>
      <c r="H38" s="11">
        <v>27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1</v>
      </c>
      <c r="E52" s="27">
        <v>12</v>
      </c>
      <c r="F52" s="27" t="s">
        <v>961</v>
      </c>
      <c r="G52" s="11">
        <v>12</v>
      </c>
      <c r="H52" s="11">
        <v>12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12</v>
      </c>
      <c r="E77" s="27">
        <v>4.75</v>
      </c>
      <c r="F77" s="27">
        <v>3.8168287645874051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4.4000000000000004</v>
      </c>
      <c r="F80" s="27">
        <v>4.5814270357837774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1</v>
      </c>
      <c r="E84" s="27">
        <v>1</v>
      </c>
      <c r="F84" s="27" t="s">
        <v>961</v>
      </c>
      <c r="G84" s="11">
        <v>1</v>
      </c>
      <c r="H84" s="11">
        <v>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4</v>
      </c>
      <c r="E87" s="27">
        <v>7.75</v>
      </c>
      <c r="F87" s="27">
        <v>5.315072906367325</v>
      </c>
      <c r="G87" s="11">
        <v>12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12</v>
      </c>
      <c r="F88" s="27" t="s">
        <v>961</v>
      </c>
      <c r="G88" s="11">
        <v>12</v>
      </c>
      <c r="H88" s="11">
        <v>12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3</v>
      </c>
      <c r="E90" s="27">
        <v>5.333333333333333</v>
      </c>
      <c r="F90" s="27">
        <v>6.6583281184793934</v>
      </c>
      <c r="G90" s="11">
        <v>13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15</v>
      </c>
      <c r="E94" s="27">
        <v>4.2</v>
      </c>
      <c r="F94" s="27">
        <v>4.1438422474110395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4</v>
      </c>
      <c r="E104" s="27">
        <v>4</v>
      </c>
      <c r="F104" s="27">
        <v>5.3541261347363367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6354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191</v>
      </c>
      <c r="E107" s="184">
        <v>9.5916230366492155</v>
      </c>
      <c r="F107" s="184">
        <v>19.632699173205189</v>
      </c>
      <c r="G107" s="142">
        <v>237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5"/>
  <dimension ref="A1:I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5127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1</v>
      </c>
      <c r="E15" s="27">
        <v>12</v>
      </c>
      <c r="F15" s="27" t="s">
        <v>961</v>
      </c>
      <c r="G15" s="11">
        <v>12</v>
      </c>
      <c r="H15" s="11">
        <v>12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</v>
      </c>
      <c r="E17" s="27">
        <v>1</v>
      </c>
      <c r="F17" s="27" t="s">
        <v>961</v>
      </c>
      <c r="G17" s="11">
        <v>1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11</v>
      </c>
      <c r="E22" s="27">
        <v>33.909090909090907</v>
      </c>
      <c r="F22" s="27">
        <v>70.154763980010003</v>
      </c>
      <c r="G22" s="11">
        <v>237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1</v>
      </c>
      <c r="E23" s="27">
        <v>1</v>
      </c>
      <c r="F23" s="27" t="s">
        <v>961</v>
      </c>
      <c r="G23" s="11">
        <v>1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3</v>
      </c>
      <c r="E29" s="27">
        <v>5.333333333333333</v>
      </c>
      <c r="F29" s="27">
        <v>5.7735026918962582</v>
      </c>
      <c r="G29" s="11">
        <v>12</v>
      </c>
      <c r="H29" s="11">
        <v>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</v>
      </c>
      <c r="E30" s="27">
        <v>1</v>
      </c>
      <c r="F30" s="27" t="s">
        <v>961</v>
      </c>
      <c r="G30" s="11">
        <v>1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2</v>
      </c>
      <c r="E31" s="27">
        <v>1</v>
      </c>
      <c r="F31" s="27">
        <v>0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9</v>
      </c>
      <c r="E77" s="27">
        <v>3.5555555555555554</v>
      </c>
      <c r="F77" s="27">
        <v>3.3952581312438941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3.85</v>
      </c>
      <c r="F80" s="27">
        <v>4.2707696828804202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4</v>
      </c>
      <c r="E87" s="27">
        <v>2.5</v>
      </c>
      <c r="F87" s="27">
        <v>2.3804761428476167</v>
      </c>
      <c r="G87" s="11">
        <v>6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12</v>
      </c>
      <c r="F88" s="27" t="s">
        <v>961</v>
      </c>
      <c r="G88" s="11">
        <v>12</v>
      </c>
      <c r="H88" s="11">
        <v>12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8141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107</v>
      </c>
      <c r="E107" s="184">
        <v>7.1682242990654208</v>
      </c>
      <c r="F107" s="184">
        <v>23.808784640599001</v>
      </c>
      <c r="G107" s="142">
        <v>237</v>
      </c>
      <c r="H107" s="142">
        <v>1</v>
      </c>
      <c r="I107" s="3"/>
    </row>
    <row r="108" spans="1:9">
      <c r="E108" s="109"/>
      <c r="F108" s="109"/>
    </row>
    <row r="109" spans="1:9">
      <c r="D109" s="114"/>
    </row>
    <row r="110" spans="1:9">
      <c r="D110" s="110"/>
      <c r="E110" s="110"/>
      <c r="F110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6"/>
  <dimension ref="A1:I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1869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7862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42</v>
      </c>
      <c r="E22" s="27">
        <v>17.61904761904762</v>
      </c>
      <c r="F22" s="27">
        <v>39.659497297622373</v>
      </c>
      <c r="G22" s="11">
        <v>250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</v>
      </c>
      <c r="E30" s="27">
        <v>1</v>
      </c>
      <c r="F30" s="27" t="s">
        <v>961</v>
      </c>
      <c r="G30" s="11">
        <v>1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4</v>
      </c>
      <c r="E77" s="27">
        <v>4.5</v>
      </c>
      <c r="F77" s="27">
        <v>5.196152422706632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3.85</v>
      </c>
      <c r="F80" s="27">
        <v>4.2707696828804202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2</v>
      </c>
      <c r="E87" s="27">
        <v>1.5</v>
      </c>
      <c r="F87" s="27">
        <v>0.70710678118654757</v>
      </c>
      <c r="G87" s="11">
        <v>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14</v>
      </c>
      <c r="E94" s="27">
        <v>3.6428571428571428</v>
      </c>
      <c r="F94" s="27">
        <v>3.671242565947118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125</v>
      </c>
      <c r="E107" s="184">
        <v>8.6880000000000006</v>
      </c>
      <c r="F107" s="184">
        <v>24.003835714990593</v>
      </c>
      <c r="G107" s="142">
        <v>250</v>
      </c>
      <c r="H107" s="142">
        <v>1</v>
      </c>
      <c r="I107" s="3"/>
    </row>
    <row r="108" spans="1:9">
      <c r="E108" s="109"/>
      <c r="F108" s="109"/>
    </row>
    <row r="109" spans="1:9">
      <c r="D109" s="114"/>
    </row>
    <row r="110" spans="1:9">
      <c r="D110" s="110"/>
      <c r="E110" s="110"/>
      <c r="F110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7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1870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8284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8</v>
      </c>
      <c r="E22" s="27">
        <v>54</v>
      </c>
      <c r="F22" s="27">
        <v>82.134036793524274</v>
      </c>
      <c r="G22" s="11">
        <v>250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</v>
      </c>
      <c r="E31" s="27">
        <v>1</v>
      </c>
      <c r="F31" s="27" t="s">
        <v>961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1</v>
      </c>
      <c r="E37" s="27">
        <v>1</v>
      </c>
      <c r="F37" s="27" t="s">
        <v>961</v>
      </c>
      <c r="G37" s="11">
        <v>1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3</v>
      </c>
      <c r="E77" s="27">
        <v>2</v>
      </c>
      <c r="F77" s="27">
        <v>1.7320508075688772</v>
      </c>
      <c r="G77" s="11">
        <v>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3.85</v>
      </c>
      <c r="F80" s="27">
        <v>4.2707696828804202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2</v>
      </c>
      <c r="E84" s="27">
        <v>1</v>
      </c>
      <c r="F84" s="27">
        <v>0</v>
      </c>
      <c r="G84" s="11">
        <v>1</v>
      </c>
      <c r="H84" s="11">
        <v>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</v>
      </c>
      <c r="E87" s="27">
        <v>1</v>
      </c>
      <c r="F87" s="27" t="s">
        <v>961</v>
      </c>
      <c r="G87" s="11">
        <v>1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6356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90</v>
      </c>
      <c r="E107" s="184">
        <v>8.4666666666666668</v>
      </c>
      <c r="F107" s="184">
        <v>27.497170436655331</v>
      </c>
      <c r="G107" s="142">
        <v>250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8"/>
  <dimension ref="A1:I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1871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5866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5</v>
      </c>
      <c r="E22" s="27">
        <v>71</v>
      </c>
      <c r="F22" s="27">
        <v>102.96115772464877</v>
      </c>
      <c r="G22" s="11">
        <v>250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1</v>
      </c>
      <c r="E33" s="27">
        <v>12</v>
      </c>
      <c r="F33" s="27" t="s">
        <v>961</v>
      </c>
      <c r="G33" s="11">
        <v>12</v>
      </c>
      <c r="H33" s="11">
        <v>12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1</v>
      </c>
      <c r="E37" s="27">
        <v>1</v>
      </c>
      <c r="F37" s="27" t="s">
        <v>961</v>
      </c>
      <c r="G37" s="11">
        <v>1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3</v>
      </c>
      <c r="E77" s="27">
        <v>5.666666666666667</v>
      </c>
      <c r="F77" s="27">
        <v>5.6862407030773268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3.85</v>
      </c>
      <c r="F80" s="27">
        <v>4.2707696828804202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2</v>
      </c>
      <c r="E84" s="27">
        <v>1</v>
      </c>
      <c r="F84" s="27">
        <v>0</v>
      </c>
      <c r="G84" s="11">
        <v>1</v>
      </c>
      <c r="H84" s="11">
        <v>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</v>
      </c>
      <c r="E87" s="27">
        <v>1</v>
      </c>
      <c r="F87" s="27" t="s">
        <v>961</v>
      </c>
      <c r="G87" s="11">
        <v>1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6357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87</v>
      </c>
      <c r="E107" s="184">
        <v>8.1264367816091951</v>
      </c>
      <c r="F107" s="184">
        <v>27.564640560850126</v>
      </c>
      <c r="G107" s="142">
        <v>250</v>
      </c>
      <c r="H107" s="142">
        <v>1</v>
      </c>
      <c r="I107" s="3"/>
    </row>
    <row r="108" spans="1:9">
      <c r="E108" s="109"/>
      <c r="F108" s="109"/>
    </row>
    <row r="109" spans="1:9">
      <c r="D109" s="114"/>
    </row>
    <row r="110" spans="1:9">
      <c r="D110" s="110"/>
      <c r="E110" s="110"/>
      <c r="F110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9"/>
  <dimension ref="A1:I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1872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8718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5</v>
      </c>
      <c r="E22" s="27">
        <v>11.2</v>
      </c>
      <c r="F22" s="27">
        <v>21.695621678117455</v>
      </c>
      <c r="G22" s="11">
        <v>50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2</v>
      </c>
      <c r="E28" s="27">
        <v>7</v>
      </c>
      <c r="F28" s="27">
        <v>7.0710678118654755</v>
      </c>
      <c r="G28" s="11">
        <v>12</v>
      </c>
      <c r="H28" s="11">
        <v>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</v>
      </c>
      <c r="E30" s="27">
        <v>1</v>
      </c>
      <c r="F30" s="27" t="s">
        <v>961</v>
      </c>
      <c r="G30" s="11">
        <v>1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1</v>
      </c>
      <c r="E33" s="27">
        <v>1</v>
      </c>
      <c r="F33" s="27" t="s">
        <v>961</v>
      </c>
      <c r="G33" s="11">
        <v>1</v>
      </c>
      <c r="H33" s="11">
        <v>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1</v>
      </c>
      <c r="E37" s="27">
        <v>12</v>
      </c>
      <c r="F37" s="27" t="s">
        <v>961</v>
      </c>
      <c r="G37" s="11">
        <v>12</v>
      </c>
      <c r="H37" s="11">
        <v>12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6</v>
      </c>
      <c r="E77" s="27">
        <v>4</v>
      </c>
      <c r="F77" s="27">
        <v>4.1472882706655438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20</v>
      </c>
      <c r="E80" s="27">
        <v>3.85</v>
      </c>
      <c r="F80" s="27">
        <v>4.2707696828804202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</v>
      </c>
      <c r="E87" s="27">
        <v>1</v>
      </c>
      <c r="F87" s="27" t="s">
        <v>961</v>
      </c>
      <c r="G87" s="11">
        <v>1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6357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90</v>
      </c>
      <c r="E107" s="184">
        <v>4.6222222222222218</v>
      </c>
      <c r="F107" s="184">
        <v>6.7799734475927274</v>
      </c>
      <c r="G107" s="142">
        <v>50</v>
      </c>
      <c r="H107" s="142">
        <v>1</v>
      </c>
      <c r="I107" s="3"/>
    </row>
    <row r="108" spans="1:9">
      <c r="D108" s="114"/>
    </row>
    <row r="109" spans="1:9">
      <c r="D109" s="110"/>
      <c r="E109" s="110"/>
      <c r="F109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0"/>
  <dimension ref="A1:I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1873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7031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7</v>
      </c>
      <c r="E22" s="27">
        <v>47.428571428571431</v>
      </c>
      <c r="F22" s="27">
        <v>90.926448559366094</v>
      </c>
      <c r="G22" s="11">
        <v>250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3</v>
      </c>
      <c r="E77" s="27">
        <v>2</v>
      </c>
      <c r="F77" s="27">
        <v>1.7320508075688772</v>
      </c>
      <c r="G77" s="11">
        <v>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19</v>
      </c>
      <c r="E80" s="27">
        <v>3.9473684210526314</v>
      </c>
      <c r="F80" s="27">
        <v>4.3649320245505967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2</v>
      </c>
      <c r="E87" s="27">
        <v>1.5</v>
      </c>
      <c r="F87" s="27">
        <v>0.70710678118654757</v>
      </c>
      <c r="G87" s="11">
        <v>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6358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85</v>
      </c>
      <c r="E107" s="184">
        <v>7.7411764705882353</v>
      </c>
      <c r="F107" s="184">
        <v>27.483394528149464</v>
      </c>
      <c r="G107" s="142">
        <v>250</v>
      </c>
      <c r="H107" s="142">
        <v>1</v>
      </c>
      <c r="I107" s="3"/>
    </row>
    <row r="108" spans="1:9">
      <c r="E108" s="109"/>
      <c r="F108" s="109"/>
    </row>
    <row r="109" spans="1:9">
      <c r="D109" s="114"/>
    </row>
    <row r="110" spans="1:9">
      <c r="D110" s="110"/>
      <c r="E110" s="110"/>
      <c r="F110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1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1874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3710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8</v>
      </c>
      <c r="E22" s="27">
        <v>16.25</v>
      </c>
      <c r="F22" s="27">
        <v>16.645462702232958</v>
      </c>
      <c r="G22" s="11">
        <v>50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2</v>
      </c>
      <c r="E77" s="27">
        <v>2.5</v>
      </c>
      <c r="F77" s="27">
        <v>2.1213203435596424</v>
      </c>
      <c r="G77" s="11">
        <v>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18</v>
      </c>
      <c r="E80" s="27">
        <v>4.0555555555555554</v>
      </c>
      <c r="F80" s="27">
        <v>4.4651885174908372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</v>
      </c>
      <c r="E87" s="27">
        <v>1</v>
      </c>
      <c r="F87" s="27" t="s">
        <v>961</v>
      </c>
      <c r="G87" s="11">
        <v>1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2</v>
      </c>
      <c r="E90" s="27">
        <v>1</v>
      </c>
      <c r="F90" s="27">
        <v>0</v>
      </c>
      <c r="G90" s="11">
        <v>1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8141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83</v>
      </c>
      <c r="E107" s="184">
        <v>5.4337349397590362</v>
      </c>
      <c r="F107" s="184">
        <v>7.6368694439865887</v>
      </c>
      <c r="G107" s="142">
        <v>50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2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1875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3711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1</v>
      </c>
      <c r="E20" s="27">
        <v>3</v>
      </c>
      <c r="F20" s="27" t="s">
        <v>961</v>
      </c>
      <c r="G20" s="11">
        <v>3</v>
      </c>
      <c r="H20" s="11">
        <v>3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8</v>
      </c>
      <c r="E22" s="27">
        <v>8</v>
      </c>
      <c r="F22" s="27">
        <v>5.0426750270636544</v>
      </c>
      <c r="G22" s="11">
        <v>12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12</v>
      </c>
      <c r="E25" s="27">
        <v>3.3333333333333335</v>
      </c>
      <c r="F25" s="27">
        <v>4.2923469599092785</v>
      </c>
      <c r="G25" s="11">
        <v>12</v>
      </c>
      <c r="H25" s="11">
        <v>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2</v>
      </c>
      <c r="E29" s="27">
        <v>12</v>
      </c>
      <c r="F29" s="27">
        <v>0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4.28125</v>
      </c>
      <c r="F42" s="27">
        <v>5.5951267678567476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3</v>
      </c>
      <c r="E77" s="27">
        <v>1</v>
      </c>
      <c r="F77" s="27">
        <v>0</v>
      </c>
      <c r="G77" s="11">
        <v>1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16</v>
      </c>
      <c r="E80" s="27">
        <v>4.4375</v>
      </c>
      <c r="F80" s="27">
        <v>4.6038932799678722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3</v>
      </c>
      <c r="E90" s="27">
        <v>1.3333333333333333</v>
      </c>
      <c r="F90" s="27">
        <v>0.57735026918962573</v>
      </c>
      <c r="G90" s="11">
        <v>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8141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95</v>
      </c>
      <c r="E107" s="184">
        <v>4.4315789473684211</v>
      </c>
      <c r="F107" s="184">
        <v>4.9414715518177799</v>
      </c>
      <c r="G107" s="142">
        <v>24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3"/>
  <dimension ref="A1:I109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1876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7216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3</v>
      </c>
      <c r="E22" s="27">
        <v>8.6666666666666661</v>
      </c>
      <c r="F22" s="27">
        <v>5.7735026918962582</v>
      </c>
      <c r="G22" s="11">
        <v>12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1</v>
      </c>
      <c r="E25" s="27">
        <v>1</v>
      </c>
      <c r="F25" s="27" t="s">
        <v>961</v>
      </c>
      <c r="G25" s="11">
        <v>1</v>
      </c>
      <c r="H25" s="11">
        <v>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33</v>
      </c>
      <c r="E42" s="27">
        <v>4.333333333333333</v>
      </c>
      <c r="F42" s="27">
        <v>5.5377492419453835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4</v>
      </c>
      <c r="E77" s="27">
        <v>1.75</v>
      </c>
      <c r="F77" s="27">
        <v>1.5</v>
      </c>
      <c r="G77" s="11">
        <v>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16</v>
      </c>
      <c r="E80" s="27">
        <v>4.4375</v>
      </c>
      <c r="F80" s="27">
        <v>4.6038932799678722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3</v>
      </c>
      <c r="F88" s="27" t="s">
        <v>961</v>
      </c>
      <c r="G88" s="11">
        <v>3</v>
      </c>
      <c r="H88" s="11">
        <v>3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3</v>
      </c>
      <c r="E90" s="27">
        <v>1.3333333333333333</v>
      </c>
      <c r="F90" s="27">
        <v>0.57735026918962573</v>
      </c>
      <c r="G90" s="11">
        <v>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6359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80</v>
      </c>
      <c r="E107" s="184">
        <v>4.2750000000000004</v>
      </c>
      <c r="F107" s="184">
        <v>4.8807941872951552</v>
      </c>
      <c r="G107" s="142">
        <v>24</v>
      </c>
      <c r="H107" s="142">
        <v>1</v>
      </c>
      <c r="I107" s="3"/>
    </row>
    <row r="108" spans="1:9">
      <c r="D108" s="114"/>
    </row>
    <row r="109" spans="1:9">
      <c r="D109" s="110"/>
      <c r="E109" s="110"/>
      <c r="F109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4"/>
  <dimension ref="A1:I112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7217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3</v>
      </c>
      <c r="E22" s="27">
        <v>5.333333333333333</v>
      </c>
      <c r="F22" s="27">
        <v>5.7735026918962582</v>
      </c>
      <c r="G22" s="11">
        <v>12</v>
      </c>
      <c r="H22" s="11">
        <v>2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12</v>
      </c>
      <c r="F29" s="27" t="s">
        <v>961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4.40625</v>
      </c>
      <c r="F42" s="27">
        <v>5.6102404928039205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2</v>
      </c>
      <c r="E77" s="27">
        <v>1</v>
      </c>
      <c r="F77" s="27">
        <v>0</v>
      </c>
      <c r="G77" s="11">
        <v>1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16</v>
      </c>
      <c r="E80" s="27">
        <v>4.4375</v>
      </c>
      <c r="F80" s="27">
        <v>4.6038932799678722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3</v>
      </c>
      <c r="E90" s="27">
        <v>1.3333333333333333</v>
      </c>
      <c r="F90" s="27">
        <v>0.57735026918962573</v>
      </c>
      <c r="G90" s="11">
        <v>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6359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75</v>
      </c>
      <c r="E107" s="184">
        <v>4.28</v>
      </c>
      <c r="F107" s="184">
        <v>4.9307638792009127</v>
      </c>
      <c r="G107" s="142">
        <v>24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E110" s="109"/>
      <c r="F110" s="109"/>
    </row>
    <row r="111" spans="1:9">
      <c r="D111" s="114"/>
    </row>
    <row r="112" spans="1:9">
      <c r="D112" s="110"/>
      <c r="E112" s="110"/>
      <c r="F112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5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7218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40</v>
      </c>
      <c r="E22" s="27">
        <v>19.55</v>
      </c>
      <c r="F22" s="27">
        <v>42.708282989338684</v>
      </c>
      <c r="G22" s="11">
        <v>250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12</v>
      </c>
      <c r="E23" s="27">
        <v>18.666666666666668</v>
      </c>
      <c r="F23" s="27">
        <v>26.022135099786013</v>
      </c>
      <c r="G23" s="11">
        <v>88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1</v>
      </c>
      <c r="E26" s="27">
        <v>1</v>
      </c>
      <c r="F26" s="27" t="s">
        <v>961</v>
      </c>
      <c r="G26" s="11">
        <v>1</v>
      </c>
      <c r="H26" s="11">
        <v>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6</v>
      </c>
      <c r="E28" s="27">
        <v>8.5</v>
      </c>
      <c r="F28" s="27">
        <v>5.4313902456001077</v>
      </c>
      <c r="G28" s="11">
        <v>12</v>
      </c>
      <c r="H28" s="11">
        <v>1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2</v>
      </c>
      <c r="E29" s="27">
        <v>12</v>
      </c>
      <c r="F29" s="27">
        <v>0</v>
      </c>
      <c r="G29" s="11">
        <v>12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2</v>
      </c>
      <c r="E30" s="27">
        <v>1.5</v>
      </c>
      <c r="F30" s="27">
        <v>0.70710678118654757</v>
      </c>
      <c r="G30" s="11">
        <v>2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2</v>
      </c>
      <c r="E31" s="27">
        <v>1</v>
      </c>
      <c r="F31" s="27">
        <v>0</v>
      </c>
      <c r="G31" s="11">
        <v>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</v>
      </c>
      <c r="E32" s="27">
        <v>1</v>
      </c>
      <c r="F32" s="27" t="s">
        <v>961</v>
      </c>
      <c r="G32" s="11">
        <v>1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2</v>
      </c>
      <c r="E34" s="27">
        <v>6.5</v>
      </c>
      <c r="F34" s="27">
        <v>7.7781745930520225</v>
      </c>
      <c r="G34" s="11">
        <v>12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4</v>
      </c>
      <c r="E37" s="27">
        <v>2</v>
      </c>
      <c r="F37" s="27">
        <v>0</v>
      </c>
      <c r="G37" s="11">
        <v>2</v>
      </c>
      <c r="H37" s="11">
        <v>2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1</v>
      </c>
      <c r="E39" s="27">
        <v>4</v>
      </c>
      <c r="F39" s="27" t="s">
        <v>961</v>
      </c>
      <c r="G39" s="11">
        <v>4</v>
      </c>
      <c r="H39" s="11">
        <v>4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32</v>
      </c>
      <c r="E42" s="27">
        <v>4.75</v>
      </c>
      <c r="F42" s="27">
        <v>5.7361333497794149</v>
      </c>
      <c r="G42" s="11">
        <v>24</v>
      </c>
      <c r="H42" s="11">
        <v>2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10</v>
      </c>
      <c r="E77" s="27">
        <v>3.9</v>
      </c>
      <c r="F77" s="27">
        <v>3.3149493041204852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17</v>
      </c>
      <c r="E80" s="27">
        <v>4.2352941176470589</v>
      </c>
      <c r="F80" s="27">
        <v>4.5349946494553039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6</v>
      </c>
      <c r="E87" s="27">
        <v>2</v>
      </c>
      <c r="F87" s="27">
        <v>2</v>
      </c>
      <c r="G87" s="11">
        <v>6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1</v>
      </c>
      <c r="E88" s="27">
        <v>12</v>
      </c>
      <c r="F88" s="27" t="s">
        <v>961</v>
      </c>
      <c r="G88" s="11">
        <v>12</v>
      </c>
      <c r="H88" s="11">
        <v>12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4</v>
      </c>
      <c r="E90" s="27">
        <v>4</v>
      </c>
      <c r="F90" s="27">
        <v>5.3541261347363367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13</v>
      </c>
      <c r="E94" s="27">
        <v>3.6153846153846154</v>
      </c>
      <c r="F94" s="27">
        <v>3.8196522864972393</v>
      </c>
      <c r="G94" s="11">
        <v>12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5235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160</v>
      </c>
      <c r="E107" s="184">
        <v>9.2437500000000004</v>
      </c>
      <c r="F107" s="184">
        <v>23.645374479519869</v>
      </c>
      <c r="G107" s="142">
        <v>250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6"/>
  <dimension ref="A1:I110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1879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8353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1</v>
      </c>
      <c r="E11" s="27">
        <v>52</v>
      </c>
      <c r="F11" s="27" t="s">
        <v>961</v>
      </c>
      <c r="G11" s="11">
        <v>52</v>
      </c>
      <c r="H11" s="11">
        <v>52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1</v>
      </c>
      <c r="E21" s="27">
        <v>1</v>
      </c>
      <c r="F21" s="27" t="s">
        <v>961</v>
      </c>
      <c r="G21" s="11">
        <v>1</v>
      </c>
      <c r="H21" s="11">
        <v>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6</v>
      </c>
      <c r="E22" s="27">
        <v>51.5</v>
      </c>
      <c r="F22" s="27">
        <v>121.74029735465575</v>
      </c>
      <c r="G22" s="11">
        <v>300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5</v>
      </c>
      <c r="E27" s="27">
        <v>7.8</v>
      </c>
      <c r="F27" s="27">
        <v>5.7619441163551732</v>
      </c>
      <c r="G27" s="11">
        <v>12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2</v>
      </c>
      <c r="E28" s="27">
        <v>7</v>
      </c>
      <c r="F28" s="27">
        <v>7.0710678118654755</v>
      </c>
      <c r="G28" s="11">
        <v>12</v>
      </c>
      <c r="H28" s="11">
        <v>2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18</v>
      </c>
      <c r="E29" s="27">
        <v>58.5</v>
      </c>
      <c r="F29" s="27">
        <v>68.032215552201265</v>
      </c>
      <c r="G29" s="11">
        <v>300</v>
      </c>
      <c r="H29" s="11">
        <v>12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1</v>
      </c>
      <c r="E30" s="27">
        <v>12</v>
      </c>
      <c r="F30" s="27" t="s">
        <v>961</v>
      </c>
      <c r="G30" s="11">
        <v>12</v>
      </c>
      <c r="H30" s="11">
        <v>12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2</v>
      </c>
      <c r="E31" s="27">
        <v>6.5</v>
      </c>
      <c r="F31" s="27">
        <v>7.7781745930520225</v>
      </c>
      <c r="G31" s="11">
        <v>12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1</v>
      </c>
      <c r="E33" s="27">
        <v>24</v>
      </c>
      <c r="F33" s="27" t="s">
        <v>961</v>
      </c>
      <c r="G33" s="11">
        <v>24</v>
      </c>
      <c r="H33" s="11">
        <v>24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6</v>
      </c>
      <c r="E34" s="27">
        <v>7.166666666666667</v>
      </c>
      <c r="F34" s="27">
        <v>5.3820689949745777</v>
      </c>
      <c r="G34" s="11">
        <v>12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1</v>
      </c>
      <c r="E35" s="27">
        <v>12</v>
      </c>
      <c r="F35" s="27" t="s">
        <v>961</v>
      </c>
      <c r="G35" s="11">
        <v>12</v>
      </c>
      <c r="H35" s="11">
        <v>12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1</v>
      </c>
      <c r="E37" s="27">
        <v>1</v>
      </c>
      <c r="F37" s="27" t="s">
        <v>961</v>
      </c>
      <c r="G37" s="11">
        <v>1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1</v>
      </c>
      <c r="E38" s="27">
        <v>1</v>
      </c>
      <c r="F38" s="27" t="s">
        <v>961</v>
      </c>
      <c r="G38" s="11">
        <v>1</v>
      </c>
      <c r="H38" s="11">
        <v>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2</v>
      </c>
      <c r="E39" s="27">
        <v>12.5</v>
      </c>
      <c r="F39" s="27">
        <v>16.263455967290593</v>
      </c>
      <c r="G39" s="11">
        <v>24</v>
      </c>
      <c r="H39" s="11">
        <v>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36</v>
      </c>
      <c r="E42" s="27">
        <v>4.5555555555555554</v>
      </c>
      <c r="F42" s="27">
        <v>5.4481684704623152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10</v>
      </c>
      <c r="E77" s="27">
        <v>3.9</v>
      </c>
      <c r="F77" s="27">
        <v>4.5325979795746774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26</v>
      </c>
      <c r="E80" s="27">
        <v>3.8461538461538463</v>
      </c>
      <c r="F80" s="27">
        <v>4.1827484523199114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3</v>
      </c>
      <c r="E87" s="27">
        <v>12.666666666666666</v>
      </c>
      <c r="F87" s="27">
        <v>11.015141094572204</v>
      </c>
      <c r="G87" s="11">
        <v>24</v>
      </c>
      <c r="H87" s="11">
        <v>2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1</v>
      </c>
      <c r="E89" s="27">
        <v>1</v>
      </c>
      <c r="F89" s="27" t="s">
        <v>961</v>
      </c>
      <c r="G89" s="11">
        <v>1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6</v>
      </c>
      <c r="E90" s="27">
        <v>3.1666666666666665</v>
      </c>
      <c r="F90" s="27">
        <v>4.3550736694878847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17</v>
      </c>
      <c r="E94" s="27">
        <v>8.2941176470588243</v>
      </c>
      <c r="F94" s="27">
        <v>14.22042855315177</v>
      </c>
      <c r="G94" s="11">
        <v>61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1</v>
      </c>
      <c r="E98" s="27">
        <v>1</v>
      </c>
      <c r="F98" s="27" t="s">
        <v>961</v>
      </c>
      <c r="G98" s="11">
        <v>1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1</v>
      </c>
      <c r="E103" s="27">
        <v>12</v>
      </c>
      <c r="F103" s="27" t="s">
        <v>961</v>
      </c>
      <c r="G103" s="11">
        <v>12</v>
      </c>
      <c r="H103" s="11">
        <v>12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6360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152</v>
      </c>
      <c r="E107" s="184">
        <v>14.006578947368421</v>
      </c>
      <c r="F107" s="184">
        <v>37.67541695221869</v>
      </c>
      <c r="G107" s="142">
        <v>300</v>
      </c>
      <c r="H107" s="142">
        <v>1</v>
      </c>
      <c r="I107" s="3"/>
    </row>
    <row r="108" spans="1:9">
      <c r="E108" s="109"/>
      <c r="F108" s="109"/>
    </row>
    <row r="109" spans="1:9">
      <c r="D109" s="114"/>
    </row>
    <row r="110" spans="1:9">
      <c r="D110" s="110"/>
      <c r="E110" s="110"/>
      <c r="F110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7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0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8483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3</v>
      </c>
      <c r="E11" s="27">
        <v>129.66666666666666</v>
      </c>
      <c r="F11" s="27">
        <v>203.80464502393789</v>
      </c>
      <c r="G11" s="11">
        <v>365</v>
      </c>
      <c r="H11" s="11">
        <v>12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3</v>
      </c>
      <c r="E15" s="27">
        <v>5</v>
      </c>
      <c r="F15" s="27">
        <v>6.0827625302982193</v>
      </c>
      <c r="G15" s="11">
        <v>12</v>
      </c>
      <c r="H15" s="11">
        <v>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3</v>
      </c>
      <c r="E17" s="27">
        <v>1.6666666666666667</v>
      </c>
      <c r="F17" s="27">
        <v>0.57735026918962573</v>
      </c>
      <c r="G17" s="11">
        <v>2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1</v>
      </c>
      <c r="E19" s="27">
        <v>31</v>
      </c>
      <c r="F19" s="27" t="s">
        <v>961</v>
      </c>
      <c r="G19" s="11">
        <v>31</v>
      </c>
      <c r="H19" s="11">
        <v>31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3</v>
      </c>
      <c r="E20" s="27">
        <v>1.6666666666666667</v>
      </c>
      <c r="F20" s="27">
        <v>0.57735026918962573</v>
      </c>
      <c r="G20" s="11">
        <v>2</v>
      </c>
      <c r="H20" s="11">
        <v>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4</v>
      </c>
      <c r="E21" s="27">
        <v>3.75</v>
      </c>
      <c r="F21" s="27">
        <v>5.5</v>
      </c>
      <c r="G21" s="11">
        <v>12</v>
      </c>
      <c r="H21" s="11">
        <v>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99</v>
      </c>
      <c r="E22" s="27">
        <v>26.404040404040405</v>
      </c>
      <c r="F22" s="27">
        <v>103.30289515194558</v>
      </c>
      <c r="G22" s="11">
        <v>730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2</v>
      </c>
      <c r="E23" s="27">
        <v>1</v>
      </c>
      <c r="F23" s="27">
        <v>0</v>
      </c>
      <c r="G23" s="11">
        <v>1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2</v>
      </c>
      <c r="E24" s="27">
        <v>12</v>
      </c>
      <c r="F24" s="27">
        <v>0</v>
      </c>
      <c r="G24" s="11">
        <v>12</v>
      </c>
      <c r="H24" s="11">
        <v>12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1</v>
      </c>
      <c r="E25" s="27">
        <v>1</v>
      </c>
      <c r="F25" s="27" t="s">
        <v>961</v>
      </c>
      <c r="G25" s="11">
        <v>1</v>
      </c>
      <c r="H25" s="11">
        <v>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35</v>
      </c>
      <c r="E27" s="27">
        <v>20.457142857142856</v>
      </c>
      <c r="F27" s="27">
        <v>60.652502425045647</v>
      </c>
      <c r="G27" s="11">
        <v>365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26</v>
      </c>
      <c r="E28" s="27">
        <v>7.1923076923076925</v>
      </c>
      <c r="F28" s="27">
        <v>6.7528911187385852</v>
      </c>
      <c r="G28" s="11">
        <v>24</v>
      </c>
      <c r="H28" s="11">
        <v>1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32</v>
      </c>
      <c r="E29" s="27">
        <v>39.9375</v>
      </c>
      <c r="F29" s="27">
        <v>88.3037052157989</v>
      </c>
      <c r="G29" s="11">
        <v>365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222</v>
      </c>
      <c r="E30" s="27">
        <v>10.382882882882884</v>
      </c>
      <c r="F30" s="27">
        <v>38.009313871374303</v>
      </c>
      <c r="G30" s="11">
        <v>550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15</v>
      </c>
      <c r="E31" s="27">
        <v>6.8666666666666663</v>
      </c>
      <c r="F31" s="27">
        <v>5.1529002466941813</v>
      </c>
      <c r="G31" s="11">
        <v>13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7</v>
      </c>
      <c r="E32" s="27">
        <v>5</v>
      </c>
      <c r="F32" s="27">
        <v>5.0990195135927845</v>
      </c>
      <c r="G32" s="11">
        <v>12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19</v>
      </c>
      <c r="E33" s="27">
        <v>8.3157894736842106</v>
      </c>
      <c r="F33" s="27">
        <v>6.0466026418784899</v>
      </c>
      <c r="G33" s="11">
        <v>24</v>
      </c>
      <c r="H33" s="11">
        <v>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117</v>
      </c>
      <c r="E34" s="27">
        <v>10.974358974358974</v>
      </c>
      <c r="F34" s="27">
        <v>9.6216902401253321</v>
      </c>
      <c r="G34" s="11">
        <v>51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29</v>
      </c>
      <c r="E35" s="27">
        <v>5.8620689655172411</v>
      </c>
      <c r="F35" s="27">
        <v>5.8047033757796944</v>
      </c>
      <c r="G35" s="11">
        <v>21</v>
      </c>
      <c r="H35" s="11">
        <v>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5</v>
      </c>
      <c r="E36" s="27">
        <v>14</v>
      </c>
      <c r="F36" s="27">
        <v>19.987496091306685</v>
      </c>
      <c r="G36" s="11">
        <v>49</v>
      </c>
      <c r="H36" s="11">
        <v>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68</v>
      </c>
      <c r="E37" s="27">
        <v>6.7352941176470589</v>
      </c>
      <c r="F37" s="27">
        <v>5.0949716125901245</v>
      </c>
      <c r="G37" s="11">
        <v>14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8</v>
      </c>
      <c r="E38" s="27">
        <v>12</v>
      </c>
      <c r="F38" s="27">
        <v>10.528871870107588</v>
      </c>
      <c r="G38" s="11">
        <v>36</v>
      </c>
      <c r="H38" s="11">
        <v>2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5</v>
      </c>
      <c r="E39" s="27">
        <v>10</v>
      </c>
      <c r="F39" s="27">
        <v>9.5655632348544959</v>
      </c>
      <c r="G39" s="11">
        <v>24</v>
      </c>
      <c r="H39" s="11">
        <v>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47</v>
      </c>
      <c r="E42" s="27">
        <v>8.5319148936170208</v>
      </c>
      <c r="F42" s="27">
        <v>9.1148494796171864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248</v>
      </c>
      <c r="F76" s="27" t="s">
        <v>961</v>
      </c>
      <c r="G76" s="11">
        <v>248</v>
      </c>
      <c r="H76" s="11">
        <v>248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23</v>
      </c>
      <c r="E77" s="27">
        <v>4.3478260869565215</v>
      </c>
      <c r="F77" s="27">
        <v>4.2811287344702356</v>
      </c>
      <c r="G77" s="11">
        <v>12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34</v>
      </c>
      <c r="E80" s="27">
        <v>4.0588235294117645</v>
      </c>
      <c r="F80" s="27">
        <v>4.2564829447354215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1</v>
      </c>
      <c r="E81" s="27">
        <v>2</v>
      </c>
      <c r="F81" s="27" t="s">
        <v>961</v>
      </c>
      <c r="G81" s="11">
        <v>2</v>
      </c>
      <c r="H81" s="11">
        <v>2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3</v>
      </c>
      <c r="E87" s="27">
        <v>2</v>
      </c>
      <c r="F87" s="27">
        <v>1</v>
      </c>
      <c r="G87" s="11">
        <v>3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2</v>
      </c>
      <c r="E89" s="27">
        <v>2.5</v>
      </c>
      <c r="F89" s="27">
        <v>2.1213203435596424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5</v>
      </c>
      <c r="E90" s="27">
        <v>3.4</v>
      </c>
      <c r="F90" s="27">
        <v>4.8270073544588685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1</v>
      </c>
      <c r="E93" s="27">
        <v>2</v>
      </c>
      <c r="F93" s="27" t="s">
        <v>961</v>
      </c>
      <c r="G93" s="11">
        <v>2</v>
      </c>
      <c r="H93" s="11">
        <v>2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17</v>
      </c>
      <c r="E94" s="27">
        <v>22.352941176470587</v>
      </c>
      <c r="F94" s="27">
        <v>61.064454857624199</v>
      </c>
      <c r="G94" s="11">
        <v>257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2</v>
      </c>
      <c r="E98" s="27">
        <v>6.5</v>
      </c>
      <c r="F98" s="27">
        <v>7.7781745930520225</v>
      </c>
      <c r="G98" s="11">
        <v>12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6361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849</v>
      </c>
      <c r="E107" s="184">
        <v>13.355712603062427</v>
      </c>
      <c r="F107" s="184">
        <v>49.244080369196375</v>
      </c>
      <c r="G107" s="142">
        <v>730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/>
  <dimension ref="A1:I111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1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D4" s="74"/>
      <c r="E4" s="3"/>
      <c r="F4" s="3"/>
      <c r="G4" s="45" t="s">
        <v>5052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2</v>
      </c>
      <c r="E11" s="27">
        <v>188.5</v>
      </c>
      <c r="F11" s="27">
        <v>249.60869375885127</v>
      </c>
      <c r="G11" s="11">
        <v>365</v>
      </c>
      <c r="H11" s="11">
        <v>12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1</v>
      </c>
      <c r="E12" s="27">
        <v>6</v>
      </c>
      <c r="F12" s="27" t="s">
        <v>961</v>
      </c>
      <c r="G12" s="11">
        <v>6</v>
      </c>
      <c r="H12" s="11">
        <v>6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1</v>
      </c>
      <c r="E14" s="27">
        <v>1</v>
      </c>
      <c r="F14" s="27" t="s">
        <v>961</v>
      </c>
      <c r="G14" s="11">
        <v>1</v>
      </c>
      <c r="H14" s="11">
        <v>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2</v>
      </c>
      <c r="E15" s="27">
        <v>6.5</v>
      </c>
      <c r="F15" s="27">
        <v>7.7781745930520225</v>
      </c>
      <c r="G15" s="11">
        <v>12</v>
      </c>
      <c r="H15" s="11">
        <v>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5</v>
      </c>
      <c r="E17" s="27">
        <v>5.6</v>
      </c>
      <c r="F17" s="27">
        <v>5.8566201857385289</v>
      </c>
      <c r="G17" s="11">
        <v>12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1</v>
      </c>
      <c r="E19" s="27">
        <v>3</v>
      </c>
      <c r="F19" s="27" t="s">
        <v>961</v>
      </c>
      <c r="G19" s="11">
        <v>3</v>
      </c>
      <c r="H19" s="11">
        <v>3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1</v>
      </c>
      <c r="E20" s="27">
        <v>2</v>
      </c>
      <c r="F20" s="27" t="s">
        <v>961</v>
      </c>
      <c r="G20" s="11">
        <v>2</v>
      </c>
      <c r="H20" s="11">
        <v>2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99</v>
      </c>
      <c r="E22" s="27">
        <v>34.373737373737377</v>
      </c>
      <c r="F22" s="27">
        <v>111.84342060133834</v>
      </c>
      <c r="G22" s="11">
        <v>730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1</v>
      </c>
      <c r="E23" s="27">
        <v>1</v>
      </c>
      <c r="F23" s="27" t="s">
        <v>961</v>
      </c>
      <c r="G23" s="11">
        <v>1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3</v>
      </c>
      <c r="E24" s="27">
        <v>17</v>
      </c>
      <c r="F24" s="27">
        <v>27.712812921102035</v>
      </c>
      <c r="G24" s="11">
        <v>49</v>
      </c>
      <c r="H24" s="11">
        <v>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4</v>
      </c>
      <c r="E25" s="27">
        <v>1.5</v>
      </c>
      <c r="F25" s="27">
        <v>1</v>
      </c>
      <c r="G25" s="11">
        <v>3</v>
      </c>
      <c r="H25" s="11">
        <v>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43</v>
      </c>
      <c r="E27" s="27">
        <v>19.395348837209301</v>
      </c>
      <c r="F27" s="27">
        <v>31.059190446387024</v>
      </c>
      <c r="G27" s="11">
        <v>200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52</v>
      </c>
      <c r="E28" s="27">
        <v>28.192307692307693</v>
      </c>
      <c r="F28" s="27">
        <v>75.449772530885028</v>
      </c>
      <c r="G28" s="11">
        <v>365</v>
      </c>
      <c r="H28" s="11">
        <v>1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43</v>
      </c>
      <c r="E29" s="27">
        <v>56</v>
      </c>
      <c r="F29" s="27">
        <v>155.12606240762781</v>
      </c>
      <c r="G29" s="11">
        <v>939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252</v>
      </c>
      <c r="E30" s="27">
        <v>12.178571428571429</v>
      </c>
      <c r="F30" s="27">
        <v>37.351830213013791</v>
      </c>
      <c r="G30" s="11">
        <v>550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17</v>
      </c>
      <c r="E31" s="27">
        <v>9.3529411764705888</v>
      </c>
      <c r="F31" s="27">
        <v>11.963178802426366</v>
      </c>
      <c r="G31" s="11">
        <v>51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10</v>
      </c>
      <c r="E32" s="27">
        <v>13.7</v>
      </c>
      <c r="F32" s="27">
        <v>12.702143301208833</v>
      </c>
      <c r="G32" s="11">
        <v>48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21</v>
      </c>
      <c r="E33" s="27">
        <v>13.476190476190476</v>
      </c>
      <c r="F33" s="27">
        <v>10.934436645840734</v>
      </c>
      <c r="G33" s="11">
        <v>52</v>
      </c>
      <c r="H33" s="11">
        <v>1</v>
      </c>
      <c r="I33" s="3"/>
    </row>
    <row r="34" spans="1:9" ht="12.6" customHeight="1">
      <c r="A34" s="111" t="s">
        <v>476</v>
      </c>
      <c r="B34" s="112" t="s">
        <v>2377</v>
      </c>
      <c r="C34" s="28">
        <v>1</v>
      </c>
      <c r="D34" s="28">
        <v>122</v>
      </c>
      <c r="E34" s="27">
        <v>40.655737704918032</v>
      </c>
      <c r="F34" s="27">
        <v>178.24946630925419</v>
      </c>
      <c r="G34" s="11">
        <v>1376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49</v>
      </c>
      <c r="E35" s="27">
        <v>63.795918367346935</v>
      </c>
      <c r="F35" s="27">
        <v>358.35311842230868</v>
      </c>
      <c r="G35" s="11">
        <v>2520</v>
      </c>
      <c r="H35" s="11">
        <v>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8</v>
      </c>
      <c r="E36" s="27">
        <v>11.75</v>
      </c>
      <c r="F36" s="27">
        <v>10.039208847599213</v>
      </c>
      <c r="G36" s="11">
        <v>28</v>
      </c>
      <c r="H36" s="11">
        <v>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100</v>
      </c>
      <c r="E37" s="27">
        <v>22.53</v>
      </c>
      <c r="F37" s="27">
        <v>93.735977267767552</v>
      </c>
      <c r="G37" s="11">
        <v>710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18</v>
      </c>
      <c r="E38" s="27">
        <v>11.388888888888889</v>
      </c>
      <c r="F38" s="27">
        <v>9.4192474339631946</v>
      </c>
      <c r="G38" s="11">
        <v>36</v>
      </c>
      <c r="H38" s="11">
        <v>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4</v>
      </c>
      <c r="E39" s="27">
        <v>21.75</v>
      </c>
      <c r="F39" s="27">
        <v>24.878035828149027</v>
      </c>
      <c r="G39" s="11">
        <v>56</v>
      </c>
      <c r="H39" s="11">
        <v>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45</v>
      </c>
      <c r="E42" s="27">
        <v>6.177777777777778</v>
      </c>
      <c r="F42" s="27">
        <v>7.5446817177547141</v>
      </c>
      <c r="G42" s="11">
        <v>24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24</v>
      </c>
      <c r="F76" s="27" t="s">
        <v>961</v>
      </c>
      <c r="G76" s="11">
        <v>24</v>
      </c>
      <c r="H76" s="11">
        <v>24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18</v>
      </c>
      <c r="E77" s="27">
        <v>5.6111111111111107</v>
      </c>
      <c r="F77" s="27">
        <v>6.3165412062660939</v>
      </c>
      <c r="G77" s="11">
        <v>24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35</v>
      </c>
      <c r="E80" s="27">
        <v>3.6857142857142855</v>
      </c>
      <c r="F80" s="27">
        <v>4.0056682527713781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2</v>
      </c>
      <c r="E84" s="27">
        <v>15</v>
      </c>
      <c r="F84" s="27">
        <v>12.727922061357855</v>
      </c>
      <c r="G84" s="11">
        <v>24</v>
      </c>
      <c r="H84" s="11">
        <v>6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9</v>
      </c>
      <c r="E87" s="27">
        <v>4.666666666666667</v>
      </c>
      <c r="F87" s="27">
        <v>4.4721359549995796</v>
      </c>
      <c r="G87" s="11">
        <v>12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2</v>
      </c>
      <c r="E88" s="27">
        <v>2</v>
      </c>
      <c r="F88" s="27">
        <v>1.4142135623730951</v>
      </c>
      <c r="G88" s="11">
        <v>3</v>
      </c>
      <c r="H88" s="11">
        <v>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2</v>
      </c>
      <c r="E89" s="27">
        <v>2.5</v>
      </c>
      <c r="F89" s="27">
        <v>2.1213203435596424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8</v>
      </c>
      <c r="E90" s="27">
        <v>4</v>
      </c>
      <c r="F90" s="27">
        <v>4.9569575922564209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2</v>
      </c>
      <c r="E93" s="27">
        <v>7</v>
      </c>
      <c r="F93" s="27">
        <v>7.0710678118654755</v>
      </c>
      <c r="G93" s="11">
        <v>12</v>
      </c>
      <c r="H93" s="11">
        <v>2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17</v>
      </c>
      <c r="E94" s="27">
        <v>19.882352941176471</v>
      </c>
      <c r="F94" s="27">
        <v>61.246308412161845</v>
      </c>
      <c r="G94" s="11">
        <v>257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4</v>
      </c>
      <c r="E98" s="27">
        <v>6.5</v>
      </c>
      <c r="F98" s="27">
        <v>6.3508529610858835</v>
      </c>
      <c r="G98" s="11">
        <v>12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6</v>
      </c>
      <c r="E104" s="27">
        <v>3</v>
      </c>
      <c r="F104" s="27">
        <v>4.4271887242357311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6359</v>
      </c>
      <c r="B106" s="4" t="s">
        <v>495</v>
      </c>
      <c r="C106" s="28">
        <v>0</v>
      </c>
      <c r="D106" s="28">
        <v>1</v>
      </c>
      <c r="E106" s="184">
        <v>12</v>
      </c>
      <c r="F106" s="184" t="s">
        <v>961</v>
      </c>
      <c r="G106" s="142">
        <v>12</v>
      </c>
      <c r="H106" s="142">
        <v>12</v>
      </c>
      <c r="I106" s="8"/>
    </row>
    <row r="107" spans="1:9" ht="12.6" customHeight="1">
      <c r="A107" s="52"/>
      <c r="B107" s="4" t="s">
        <v>499</v>
      </c>
      <c r="C107" s="135">
        <f>SUM(C7:C106)</f>
        <v>1</v>
      </c>
      <c r="D107" s="135">
        <v>1012</v>
      </c>
      <c r="E107" s="184">
        <v>23.74110671936759</v>
      </c>
      <c r="F107" s="184">
        <v>118.75942221960827</v>
      </c>
      <c r="G107" s="142">
        <v>2520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D110" s="114"/>
    </row>
    <row r="111" spans="1:9">
      <c r="D111" s="110"/>
      <c r="E111" s="110"/>
      <c r="F111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9"/>
  <dimension ref="A1:I112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2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D4" s="74"/>
      <c r="E4" s="3"/>
      <c r="F4" s="3"/>
      <c r="G4" s="45" t="s">
        <v>5053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2</v>
      </c>
      <c r="E11" s="27">
        <v>12</v>
      </c>
      <c r="F11" s="27">
        <v>0</v>
      </c>
      <c r="G11" s="11">
        <v>12</v>
      </c>
      <c r="H11" s="11">
        <v>12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1</v>
      </c>
      <c r="E12" s="27">
        <v>6</v>
      </c>
      <c r="F12" s="27" t="s">
        <v>961</v>
      </c>
      <c r="G12" s="11">
        <v>6</v>
      </c>
      <c r="H12" s="11">
        <v>6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5</v>
      </c>
      <c r="E15" s="27">
        <v>4.2</v>
      </c>
      <c r="F15" s="27">
        <v>4.4944410108488464</v>
      </c>
      <c r="G15" s="11">
        <v>12</v>
      </c>
      <c r="H15" s="11">
        <v>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12</v>
      </c>
      <c r="E17" s="27">
        <v>6.916666666666667</v>
      </c>
      <c r="F17" s="27">
        <v>13.283334283867498</v>
      </c>
      <c r="G17" s="11">
        <v>47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1</v>
      </c>
      <c r="E19" s="27">
        <v>12</v>
      </c>
      <c r="F19" s="27" t="s">
        <v>961</v>
      </c>
      <c r="G19" s="11">
        <v>12</v>
      </c>
      <c r="H19" s="11">
        <v>12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6</v>
      </c>
      <c r="E20" s="27">
        <v>1.3333333333333333</v>
      </c>
      <c r="F20" s="27">
        <v>0.5163977794943222</v>
      </c>
      <c r="G20" s="11">
        <v>2</v>
      </c>
      <c r="H20" s="11">
        <v>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2</v>
      </c>
      <c r="E21" s="27">
        <v>6.5</v>
      </c>
      <c r="F21" s="27">
        <v>7.7781745930520225</v>
      </c>
      <c r="G21" s="11">
        <v>12</v>
      </c>
      <c r="H21" s="11">
        <v>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164</v>
      </c>
      <c r="E22" s="27">
        <v>19.26829268292683</v>
      </c>
      <c r="F22" s="27">
        <v>84.500996295791069</v>
      </c>
      <c r="G22" s="11">
        <v>730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6</v>
      </c>
      <c r="E23" s="27">
        <v>1.6666666666666667</v>
      </c>
      <c r="F23" s="27">
        <v>1.2110601416389966</v>
      </c>
      <c r="G23" s="11">
        <v>4</v>
      </c>
      <c r="H23" s="11">
        <v>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4</v>
      </c>
      <c r="E24" s="27">
        <v>6</v>
      </c>
      <c r="F24" s="27">
        <v>4.9665548085837798</v>
      </c>
      <c r="G24" s="11">
        <v>12</v>
      </c>
      <c r="H24" s="11">
        <v>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1</v>
      </c>
      <c r="E25" s="27">
        <v>1</v>
      </c>
      <c r="F25" s="27" t="s">
        <v>961</v>
      </c>
      <c r="G25" s="11">
        <v>1</v>
      </c>
      <c r="H25" s="11">
        <v>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13</v>
      </c>
      <c r="E27" s="27">
        <v>4.3076923076923075</v>
      </c>
      <c r="F27" s="27">
        <v>4.4419330511354209</v>
      </c>
      <c r="G27" s="11">
        <v>14</v>
      </c>
      <c r="H27" s="11">
        <v>1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35</v>
      </c>
      <c r="E28" s="27">
        <v>8.9428571428571431</v>
      </c>
      <c r="F28" s="27">
        <v>10.434509648116611</v>
      </c>
      <c r="G28" s="11">
        <v>53</v>
      </c>
      <c r="H28" s="11">
        <v>1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32</v>
      </c>
      <c r="E29" s="27">
        <v>17.96875</v>
      </c>
      <c r="F29" s="27">
        <v>24.814777562651471</v>
      </c>
      <c r="G29" s="11">
        <v>124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207</v>
      </c>
      <c r="E30" s="27">
        <v>15.304347826086957</v>
      </c>
      <c r="F30" s="27">
        <v>116.48621373670525</v>
      </c>
      <c r="G30" s="11">
        <v>1680</v>
      </c>
      <c r="H30" s="11">
        <v>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12</v>
      </c>
      <c r="E31" s="27">
        <v>4.833333333333333</v>
      </c>
      <c r="F31" s="27">
        <v>5.3058001424398897</v>
      </c>
      <c r="G31" s="11">
        <v>12</v>
      </c>
      <c r="H31" s="11">
        <v>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10</v>
      </c>
      <c r="E32" s="27">
        <v>11.9</v>
      </c>
      <c r="F32" s="27">
        <v>14.677647404585427</v>
      </c>
      <c r="G32" s="11">
        <v>48</v>
      </c>
      <c r="H32" s="11">
        <v>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11</v>
      </c>
      <c r="E33" s="27">
        <v>13.272727272727273</v>
      </c>
      <c r="F33" s="27">
        <v>15.576205629683432</v>
      </c>
      <c r="G33" s="11">
        <v>54</v>
      </c>
      <c r="H33" s="11">
        <v>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120</v>
      </c>
      <c r="E34" s="27">
        <v>10.525</v>
      </c>
      <c r="F34" s="27">
        <v>9.6274838549930202</v>
      </c>
      <c r="G34" s="11">
        <v>77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44</v>
      </c>
      <c r="E35" s="27">
        <v>6.9545454545454541</v>
      </c>
      <c r="F35" s="27">
        <v>6.3464128137505362</v>
      </c>
      <c r="G35" s="11">
        <v>24</v>
      </c>
      <c r="H35" s="11">
        <v>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10</v>
      </c>
      <c r="E36" s="27">
        <v>7.6</v>
      </c>
      <c r="F36" s="27">
        <v>7.3363630105265525</v>
      </c>
      <c r="G36" s="11">
        <v>24</v>
      </c>
      <c r="H36" s="11">
        <v>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82</v>
      </c>
      <c r="E37" s="27">
        <v>7.6341463414634143</v>
      </c>
      <c r="F37" s="27">
        <v>6.115174800651026</v>
      </c>
      <c r="G37" s="11">
        <v>26</v>
      </c>
      <c r="H37" s="11">
        <v>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9</v>
      </c>
      <c r="E38" s="27">
        <v>6.1111111111111107</v>
      </c>
      <c r="F38" s="27">
        <v>4.6487752269937843</v>
      </c>
      <c r="G38" s="11">
        <v>12</v>
      </c>
      <c r="H38" s="11">
        <v>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11</v>
      </c>
      <c r="E39" s="27">
        <v>5.5454545454545459</v>
      </c>
      <c r="F39" s="27">
        <v>5.6100559063816178</v>
      </c>
      <c r="G39" s="11">
        <v>14</v>
      </c>
      <c r="H39" s="11">
        <v>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49</v>
      </c>
      <c r="E42" s="27">
        <v>19.224489795918366</v>
      </c>
      <c r="F42" s="27">
        <v>39.324645212492833</v>
      </c>
      <c r="G42" s="11">
        <v>269</v>
      </c>
      <c r="H42" s="11">
        <v>1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1</v>
      </c>
      <c r="E45" s="27">
        <v>1</v>
      </c>
      <c r="F45" s="27" t="s">
        <v>961</v>
      </c>
      <c r="G45" s="11">
        <v>1</v>
      </c>
      <c r="H45" s="11">
        <v>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1</v>
      </c>
      <c r="E76" s="27">
        <v>24</v>
      </c>
      <c r="F76" s="27" t="s">
        <v>961</v>
      </c>
      <c r="G76" s="11">
        <v>24</v>
      </c>
      <c r="H76" s="11">
        <v>24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26</v>
      </c>
      <c r="E77" s="27">
        <v>6.3461538461538458</v>
      </c>
      <c r="F77" s="27">
        <v>12.286390219075114</v>
      </c>
      <c r="G77" s="11">
        <v>62</v>
      </c>
      <c r="H77" s="11">
        <v>1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961</v>
      </c>
      <c r="F78" s="27" t="s">
        <v>961</v>
      </c>
      <c r="G78" s="11" t="s">
        <v>961</v>
      </c>
      <c r="H78" s="11" t="s">
        <v>961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40</v>
      </c>
      <c r="E80" s="27">
        <v>4.375</v>
      </c>
      <c r="F80" s="27">
        <v>4.57242291154824</v>
      </c>
      <c r="G80" s="11">
        <v>12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11</v>
      </c>
      <c r="E87" s="27">
        <v>4.3636363636363633</v>
      </c>
      <c r="F87" s="27">
        <v>4.9451537341669622</v>
      </c>
      <c r="G87" s="11">
        <v>12</v>
      </c>
      <c r="H87" s="11">
        <v>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2</v>
      </c>
      <c r="E89" s="27">
        <v>2.5</v>
      </c>
      <c r="F89" s="27">
        <v>2.1213203435596424</v>
      </c>
      <c r="G89" s="11">
        <v>4</v>
      </c>
      <c r="H89" s="11">
        <v>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7</v>
      </c>
      <c r="E90" s="27">
        <v>2.8571428571428572</v>
      </c>
      <c r="F90" s="27">
        <v>4.0590873945002066</v>
      </c>
      <c r="G90" s="11">
        <v>12</v>
      </c>
      <c r="H90" s="11">
        <v>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1</v>
      </c>
      <c r="E93" s="27">
        <v>2</v>
      </c>
      <c r="F93" s="27" t="s">
        <v>961</v>
      </c>
      <c r="G93" s="11">
        <v>2</v>
      </c>
      <c r="H93" s="11">
        <v>2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21</v>
      </c>
      <c r="E94" s="27">
        <v>17.904761904761905</v>
      </c>
      <c r="F94" s="27">
        <v>54.979000320035617</v>
      </c>
      <c r="G94" s="11">
        <v>257</v>
      </c>
      <c r="H94" s="11">
        <v>1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3</v>
      </c>
      <c r="E98" s="27">
        <v>4.666666666666667</v>
      </c>
      <c r="F98" s="27">
        <v>6.3508529610858835</v>
      </c>
      <c r="G98" s="11">
        <v>12</v>
      </c>
      <c r="H98" s="11">
        <v>1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961</v>
      </c>
      <c r="F100" s="27" t="s">
        <v>961</v>
      </c>
      <c r="G100" s="11" t="s">
        <v>961</v>
      </c>
      <c r="H100" s="11" t="s">
        <v>961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1</v>
      </c>
      <c r="E103" s="27">
        <v>1</v>
      </c>
      <c r="F103" s="27" t="s">
        <v>961</v>
      </c>
      <c r="G103" s="11">
        <v>1</v>
      </c>
      <c r="H103" s="11">
        <v>1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3</v>
      </c>
      <c r="E104" s="27">
        <v>5</v>
      </c>
      <c r="F104" s="27">
        <v>6.0827625302982193</v>
      </c>
      <c r="G104" s="11">
        <v>12</v>
      </c>
      <c r="H104" s="11">
        <v>1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52" t="s">
        <v>6362</v>
      </c>
      <c r="B106" s="4" t="s">
        <v>495</v>
      </c>
      <c r="C106" s="28">
        <v>0</v>
      </c>
      <c r="D106" s="28">
        <v>0</v>
      </c>
      <c r="E106" s="184" t="s">
        <v>961</v>
      </c>
      <c r="F106" s="184" t="s">
        <v>961</v>
      </c>
      <c r="G106" s="142" t="s">
        <v>961</v>
      </c>
      <c r="H106" s="142" t="s">
        <v>961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966</v>
      </c>
      <c r="E107" s="184">
        <v>12.393374741200828</v>
      </c>
      <c r="F107" s="184">
        <v>65.767800975702627</v>
      </c>
      <c r="G107" s="142">
        <v>1680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E110" s="109"/>
      <c r="F110" s="109"/>
    </row>
    <row r="111" spans="1:9">
      <c r="D111" s="114"/>
    </row>
    <row r="112" spans="1:9">
      <c r="D112" s="110"/>
      <c r="E112" s="110"/>
      <c r="F112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9"/>
  <dimension ref="A1:I112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D4" s="74"/>
      <c r="E4" s="3"/>
      <c r="F4" s="3"/>
      <c r="G4" s="45" t="s">
        <v>913</v>
      </c>
      <c r="H4" s="45" t="s">
        <v>5513</v>
      </c>
      <c r="I4" s="3"/>
    </row>
    <row r="5" spans="1:9" ht="12.6" customHeight="1">
      <c r="A5" s="209" t="s">
        <v>447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11" t="s">
        <v>449</v>
      </c>
      <c r="B7" s="112" t="s">
        <v>2802</v>
      </c>
      <c r="C7" s="28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111" t="s">
        <v>450</v>
      </c>
      <c r="B8" s="112" t="s">
        <v>955</v>
      </c>
      <c r="C8" s="28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111" t="s">
        <v>451</v>
      </c>
      <c r="B9" s="112" t="s">
        <v>956</v>
      </c>
      <c r="C9" s="28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111" t="s">
        <v>452</v>
      </c>
      <c r="B10" s="112" t="s">
        <v>957</v>
      </c>
      <c r="C10" s="28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111" t="s">
        <v>453</v>
      </c>
      <c r="B11" s="112" t="s">
        <v>958</v>
      </c>
      <c r="C11" s="28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111" t="s">
        <v>454</v>
      </c>
      <c r="B12" s="112" t="s">
        <v>959</v>
      </c>
      <c r="C12" s="28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111" t="s">
        <v>455</v>
      </c>
      <c r="B13" s="112" t="s">
        <v>960</v>
      </c>
      <c r="C13" s="28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111" t="s">
        <v>456</v>
      </c>
      <c r="B14" s="112" t="s">
        <v>2357</v>
      </c>
      <c r="C14" s="28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111" t="s">
        <v>457</v>
      </c>
      <c r="B15" s="112" t="s">
        <v>2358</v>
      </c>
      <c r="C15" s="28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111" t="s">
        <v>458</v>
      </c>
      <c r="B16" s="112" t="s">
        <v>2359</v>
      </c>
      <c r="C16" s="28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111" t="s">
        <v>459</v>
      </c>
      <c r="B17" s="112" t="s">
        <v>2360</v>
      </c>
      <c r="C17" s="28">
        <v>0</v>
      </c>
      <c r="D17" s="28">
        <v>4</v>
      </c>
      <c r="E17" s="27">
        <v>18.5</v>
      </c>
      <c r="F17" s="27">
        <v>23.586719427112651</v>
      </c>
      <c r="G17" s="11">
        <v>52</v>
      </c>
      <c r="H17" s="11">
        <v>1</v>
      </c>
      <c r="I17" s="3"/>
    </row>
    <row r="18" spans="1:9" ht="12.6" customHeight="1">
      <c r="A18" s="111" t="s">
        <v>460</v>
      </c>
      <c r="B18" s="112" t="s">
        <v>2361</v>
      </c>
      <c r="C18" s="28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111" t="s">
        <v>461</v>
      </c>
      <c r="B19" s="112" t="s">
        <v>2362</v>
      </c>
      <c r="C19" s="28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111" t="s">
        <v>462</v>
      </c>
      <c r="B20" s="112" t="s">
        <v>2363</v>
      </c>
      <c r="C20" s="28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111" t="s">
        <v>463</v>
      </c>
      <c r="B21" s="112" t="s">
        <v>2364</v>
      </c>
      <c r="C21" s="28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111" t="s">
        <v>464</v>
      </c>
      <c r="B22" s="112" t="s">
        <v>2365</v>
      </c>
      <c r="C22" s="28">
        <v>0</v>
      </c>
      <c r="D22" s="28">
        <v>10</v>
      </c>
      <c r="E22" s="27">
        <v>39.6</v>
      </c>
      <c r="F22" s="27">
        <v>114.40396263533299</v>
      </c>
      <c r="G22" s="11">
        <v>365</v>
      </c>
      <c r="H22" s="11">
        <v>1</v>
      </c>
      <c r="I22" s="3"/>
    </row>
    <row r="23" spans="1:9" ht="12.6" customHeight="1">
      <c r="A23" s="111" t="s">
        <v>465</v>
      </c>
      <c r="B23" s="112" t="s">
        <v>2366</v>
      </c>
      <c r="C23" s="28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111" t="s">
        <v>466</v>
      </c>
      <c r="B24" s="112" t="s">
        <v>2367</v>
      </c>
      <c r="C24" s="28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11" t="s">
        <v>467</v>
      </c>
      <c r="B25" s="112" t="s">
        <v>2368</v>
      </c>
      <c r="C25" s="28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111" t="s">
        <v>468</v>
      </c>
      <c r="B26" s="112" t="s">
        <v>2369</v>
      </c>
      <c r="C26" s="28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111" t="s">
        <v>469</v>
      </c>
      <c r="B27" s="112" t="s">
        <v>2370</v>
      </c>
      <c r="C27" s="28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111" t="s">
        <v>470</v>
      </c>
      <c r="B28" s="112" t="s">
        <v>2371</v>
      </c>
      <c r="C28" s="28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111" t="s">
        <v>471</v>
      </c>
      <c r="B29" s="112" t="s">
        <v>2372</v>
      </c>
      <c r="C29" s="28">
        <v>0</v>
      </c>
      <c r="D29" s="28">
        <v>1</v>
      </c>
      <c r="E29" s="27">
        <v>1</v>
      </c>
      <c r="F29" s="27" t="s">
        <v>961</v>
      </c>
      <c r="G29" s="11">
        <v>1</v>
      </c>
      <c r="H29" s="11">
        <v>1</v>
      </c>
      <c r="I29" s="3"/>
    </row>
    <row r="30" spans="1:9" ht="12.6" customHeight="1">
      <c r="A30" s="111" t="s">
        <v>472</v>
      </c>
      <c r="B30" s="112" t="s">
        <v>2373</v>
      </c>
      <c r="C30" s="28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111" t="s">
        <v>473</v>
      </c>
      <c r="B31" s="112" t="s">
        <v>2374</v>
      </c>
      <c r="C31" s="28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111" t="s">
        <v>474</v>
      </c>
      <c r="B32" s="112" t="s">
        <v>2375</v>
      </c>
      <c r="C32" s="28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111" t="s">
        <v>475</v>
      </c>
      <c r="B33" s="112" t="s">
        <v>2376</v>
      </c>
      <c r="C33" s="28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111" t="s">
        <v>476</v>
      </c>
      <c r="B34" s="112" t="s">
        <v>2377</v>
      </c>
      <c r="C34" s="28">
        <v>0</v>
      </c>
      <c r="D34" s="28">
        <v>2</v>
      </c>
      <c r="E34" s="27">
        <v>1</v>
      </c>
      <c r="F34" s="27">
        <v>0</v>
      </c>
      <c r="G34" s="11">
        <v>1</v>
      </c>
      <c r="H34" s="11">
        <v>1</v>
      </c>
      <c r="I34" s="3"/>
    </row>
    <row r="35" spans="1:9" ht="12.6" customHeight="1">
      <c r="A35" s="111" t="s">
        <v>477</v>
      </c>
      <c r="B35" s="112" t="s">
        <v>2378</v>
      </c>
      <c r="C35" s="28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111" t="s">
        <v>478</v>
      </c>
      <c r="B36" s="112" t="s">
        <v>2379</v>
      </c>
      <c r="C36" s="28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111" t="s">
        <v>479</v>
      </c>
      <c r="B37" s="112" t="s">
        <v>2380</v>
      </c>
      <c r="C37" s="28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111" t="s">
        <v>480</v>
      </c>
      <c r="B38" s="112" t="s">
        <v>2381</v>
      </c>
      <c r="C38" s="28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111" t="s">
        <v>1640</v>
      </c>
      <c r="B39" s="112" t="s">
        <v>2382</v>
      </c>
      <c r="C39" s="28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111" t="s">
        <v>1641</v>
      </c>
      <c r="B40" s="112" t="s">
        <v>2383</v>
      </c>
      <c r="C40" s="28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111" t="s">
        <v>1642</v>
      </c>
      <c r="B41" s="112" t="s">
        <v>2384</v>
      </c>
      <c r="C41" s="28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111" t="s">
        <v>5956</v>
      </c>
      <c r="B42" s="112" t="s">
        <v>2385</v>
      </c>
      <c r="C42" s="28">
        <v>0</v>
      </c>
      <c r="D42" s="28">
        <v>2</v>
      </c>
      <c r="E42" s="27">
        <v>24</v>
      </c>
      <c r="F42" s="27">
        <v>0</v>
      </c>
      <c r="G42" s="11">
        <v>24</v>
      </c>
      <c r="H42" s="11">
        <v>24</v>
      </c>
      <c r="I42" s="3"/>
    </row>
    <row r="43" spans="1:9" ht="12.6" customHeight="1">
      <c r="A43" s="111" t="s">
        <v>5957</v>
      </c>
      <c r="B43" s="112" t="s">
        <v>2386</v>
      </c>
      <c r="C43" s="28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111" t="s">
        <v>5958</v>
      </c>
      <c r="B44" s="112" t="s">
        <v>2387</v>
      </c>
      <c r="C44" s="28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111" t="s">
        <v>5959</v>
      </c>
      <c r="B45" s="112" t="s">
        <v>2388</v>
      </c>
      <c r="C45" s="28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111" t="s">
        <v>5960</v>
      </c>
      <c r="B46" s="112" t="s">
        <v>2389</v>
      </c>
      <c r="C46" s="28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111" t="s">
        <v>5961</v>
      </c>
      <c r="B47" s="112" t="s">
        <v>2390</v>
      </c>
      <c r="C47" s="28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111" t="s">
        <v>1077</v>
      </c>
      <c r="B48" s="112" t="s">
        <v>2391</v>
      </c>
      <c r="C48" s="28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111" t="s">
        <v>1078</v>
      </c>
      <c r="B49" s="112" t="s">
        <v>2392</v>
      </c>
      <c r="C49" s="28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111" t="s">
        <v>1079</v>
      </c>
      <c r="B50" s="112" t="s">
        <v>2393</v>
      </c>
      <c r="C50" s="28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111" t="s">
        <v>1080</v>
      </c>
      <c r="B51" s="112" t="s">
        <v>2394</v>
      </c>
      <c r="C51" s="28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111" t="s">
        <v>1081</v>
      </c>
      <c r="B52" s="112" t="s">
        <v>2395</v>
      </c>
      <c r="C52" s="28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111" t="s">
        <v>1082</v>
      </c>
      <c r="B53" s="112" t="s">
        <v>2396</v>
      </c>
      <c r="C53" s="28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111" t="s">
        <v>1083</v>
      </c>
      <c r="B54" s="112" t="s">
        <v>2397</v>
      </c>
      <c r="C54" s="28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111" t="s">
        <v>1084</v>
      </c>
      <c r="B55" s="112" t="s">
        <v>2398</v>
      </c>
      <c r="C55" s="28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111" t="s">
        <v>1085</v>
      </c>
      <c r="B56" s="112" t="s">
        <v>2399</v>
      </c>
      <c r="C56" s="28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111" t="s">
        <v>1086</v>
      </c>
      <c r="B57" s="112" t="s">
        <v>2400</v>
      </c>
      <c r="C57" s="28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111" t="s">
        <v>1087</v>
      </c>
      <c r="B58" s="112" t="s">
        <v>2401</v>
      </c>
      <c r="C58" s="28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111" t="s">
        <v>2409</v>
      </c>
      <c r="B59" s="112" t="s">
        <v>2402</v>
      </c>
      <c r="C59" s="28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111" t="s">
        <v>2410</v>
      </c>
      <c r="B60" s="112" t="s">
        <v>2403</v>
      </c>
      <c r="C60" s="28">
        <v>0</v>
      </c>
      <c r="D60" s="28">
        <v>0</v>
      </c>
      <c r="E60" s="27" t="s">
        <v>2678</v>
      </c>
      <c r="F60" s="27" t="s">
        <v>2678</v>
      </c>
      <c r="G60" s="11" t="s">
        <v>2678</v>
      </c>
      <c r="H60" s="11" t="s">
        <v>2678</v>
      </c>
      <c r="I60" s="3"/>
    </row>
    <row r="61" spans="1:9" ht="12.6" customHeight="1">
      <c r="A61" s="111" t="s">
        <v>2411</v>
      </c>
      <c r="B61" s="112" t="s">
        <v>2404</v>
      </c>
      <c r="C61" s="28">
        <v>0</v>
      </c>
      <c r="D61" s="28">
        <v>0</v>
      </c>
      <c r="E61" s="27" t="s">
        <v>2678</v>
      </c>
      <c r="F61" s="27" t="s">
        <v>2678</v>
      </c>
      <c r="G61" s="11" t="s">
        <v>2678</v>
      </c>
      <c r="H61" s="11" t="s">
        <v>2678</v>
      </c>
      <c r="I61" s="3"/>
    </row>
    <row r="62" spans="1:9" ht="12.6" customHeight="1">
      <c r="A62" s="111" t="s">
        <v>2412</v>
      </c>
      <c r="B62" s="112" t="s">
        <v>2405</v>
      </c>
      <c r="C62" s="28">
        <v>0</v>
      </c>
      <c r="D62" s="28">
        <v>0</v>
      </c>
      <c r="E62" s="27" t="s">
        <v>2678</v>
      </c>
      <c r="F62" s="27" t="s">
        <v>2678</v>
      </c>
      <c r="G62" s="11" t="s">
        <v>2678</v>
      </c>
      <c r="H62" s="11" t="s">
        <v>2678</v>
      </c>
      <c r="I62" s="3"/>
    </row>
    <row r="63" spans="1:9" ht="12.6" customHeight="1">
      <c r="A63" s="111" t="s">
        <v>2413</v>
      </c>
      <c r="B63" s="112" t="s">
        <v>2406</v>
      </c>
      <c r="C63" s="28">
        <v>0</v>
      </c>
      <c r="D63" s="28">
        <v>0</v>
      </c>
      <c r="E63" s="27" t="s">
        <v>2678</v>
      </c>
      <c r="F63" s="27" t="s">
        <v>2678</v>
      </c>
      <c r="G63" s="11" t="s">
        <v>2678</v>
      </c>
      <c r="H63" s="11" t="s">
        <v>2678</v>
      </c>
      <c r="I63" s="3"/>
    </row>
    <row r="64" spans="1:9" ht="12.6" customHeight="1">
      <c r="A64" s="111" t="s">
        <v>2414</v>
      </c>
      <c r="B64" s="112" t="s">
        <v>2407</v>
      </c>
      <c r="C64" s="28">
        <v>0</v>
      </c>
      <c r="D64" s="28">
        <v>0</v>
      </c>
      <c r="E64" s="27" t="s">
        <v>2678</v>
      </c>
      <c r="F64" s="27" t="s">
        <v>2678</v>
      </c>
      <c r="G64" s="11" t="s">
        <v>2678</v>
      </c>
      <c r="H64" s="11" t="s">
        <v>2678</v>
      </c>
      <c r="I64" s="3"/>
    </row>
    <row r="65" spans="1:9" ht="12.6" customHeight="1">
      <c r="A65" s="111" t="s">
        <v>2415</v>
      </c>
      <c r="B65" s="112" t="s">
        <v>2408</v>
      </c>
      <c r="C65" s="28">
        <v>0</v>
      </c>
      <c r="D65" s="28">
        <v>0</v>
      </c>
      <c r="E65" s="27" t="s">
        <v>2678</v>
      </c>
      <c r="F65" s="27" t="s">
        <v>2678</v>
      </c>
      <c r="G65" s="11" t="s">
        <v>2678</v>
      </c>
      <c r="H65" s="11" t="s">
        <v>2678</v>
      </c>
      <c r="I65" s="3"/>
    </row>
    <row r="66" spans="1:9" ht="12.6" customHeight="1">
      <c r="A66" s="111" t="s">
        <v>2416</v>
      </c>
      <c r="B66" s="112" t="s">
        <v>1760</v>
      </c>
      <c r="C66" s="28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111" t="s">
        <v>2417</v>
      </c>
      <c r="B67" s="112" t="s">
        <v>1761</v>
      </c>
      <c r="C67" s="28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111" t="s">
        <v>2418</v>
      </c>
      <c r="B68" s="112" t="s">
        <v>1762</v>
      </c>
      <c r="C68" s="28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111" t="s">
        <v>2419</v>
      </c>
      <c r="B69" s="112" t="s">
        <v>1763</v>
      </c>
      <c r="C69" s="28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111" t="s">
        <v>2420</v>
      </c>
      <c r="B70" s="112" t="s">
        <v>1764</v>
      </c>
      <c r="C70" s="28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111" t="s">
        <v>2421</v>
      </c>
      <c r="B71" s="112" t="s">
        <v>1765</v>
      </c>
      <c r="C71" s="28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111" t="s">
        <v>2422</v>
      </c>
      <c r="B72" s="112" t="s">
        <v>1766</v>
      </c>
      <c r="C72" s="28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111" t="s">
        <v>2423</v>
      </c>
      <c r="B73" s="112" t="s">
        <v>1767</v>
      </c>
      <c r="C73" s="28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111" t="s">
        <v>2424</v>
      </c>
      <c r="B74" s="112" t="s">
        <v>1768</v>
      </c>
      <c r="C74" s="28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111" t="s">
        <v>2425</v>
      </c>
      <c r="B75" s="112" t="s">
        <v>1769</v>
      </c>
      <c r="C75" s="28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111" t="s">
        <v>2426</v>
      </c>
      <c r="B76" s="112" t="s">
        <v>1770</v>
      </c>
      <c r="C76" s="28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111" t="s">
        <v>2427</v>
      </c>
      <c r="B77" s="112" t="s">
        <v>1771</v>
      </c>
      <c r="C77" s="28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11" t="s">
        <v>2428</v>
      </c>
      <c r="B78" s="112" t="s">
        <v>1772</v>
      </c>
      <c r="C78" s="28">
        <v>0</v>
      </c>
      <c r="D78" s="28">
        <v>0</v>
      </c>
      <c r="E78" s="27" t="s">
        <v>2678</v>
      </c>
      <c r="F78" s="27" t="s">
        <v>2678</v>
      </c>
      <c r="G78" s="11" t="s">
        <v>2678</v>
      </c>
      <c r="H78" s="11" t="s">
        <v>2678</v>
      </c>
      <c r="I78" s="3"/>
    </row>
    <row r="79" spans="1:9" ht="12.6" customHeight="1">
      <c r="A79" s="111" t="s">
        <v>1663</v>
      </c>
      <c r="B79" s="112" t="s">
        <v>1773</v>
      </c>
      <c r="C79" s="28">
        <v>0</v>
      </c>
      <c r="D79" s="28">
        <v>0</v>
      </c>
      <c r="E79" s="27" t="s">
        <v>2678</v>
      </c>
      <c r="F79" s="27" t="s">
        <v>2678</v>
      </c>
      <c r="G79" s="11" t="s">
        <v>2678</v>
      </c>
      <c r="H79" s="11" t="s">
        <v>2678</v>
      </c>
      <c r="I79" s="3"/>
    </row>
    <row r="80" spans="1:9" ht="12.6" customHeight="1">
      <c r="A80" s="111" t="s">
        <v>1664</v>
      </c>
      <c r="B80" s="112" t="s">
        <v>1774</v>
      </c>
      <c r="C80" s="28">
        <v>0</v>
      </c>
      <c r="D80" s="28">
        <v>1</v>
      </c>
      <c r="E80" s="27">
        <v>1</v>
      </c>
      <c r="F80" s="27" t="s">
        <v>961</v>
      </c>
      <c r="G80" s="11">
        <v>1</v>
      </c>
      <c r="H80" s="11">
        <v>1</v>
      </c>
      <c r="I80" s="3"/>
    </row>
    <row r="81" spans="1:9" ht="12.6" customHeight="1">
      <c r="A81" s="111" t="s">
        <v>1665</v>
      </c>
      <c r="B81" s="112" t="s">
        <v>1775</v>
      </c>
      <c r="C81" s="28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111" t="s">
        <v>1666</v>
      </c>
      <c r="B82" s="112" t="s">
        <v>1776</v>
      </c>
      <c r="C82" s="28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111" t="s">
        <v>1667</v>
      </c>
      <c r="B83" s="112" t="s">
        <v>1777</v>
      </c>
      <c r="C83" s="28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11" t="s">
        <v>1668</v>
      </c>
      <c r="B84" s="112" t="s">
        <v>1778</v>
      </c>
      <c r="C84" s="28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111" t="s">
        <v>1669</v>
      </c>
      <c r="B85" s="112" t="s">
        <v>1779</v>
      </c>
      <c r="C85" s="28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111" t="s">
        <v>1670</v>
      </c>
      <c r="B86" s="112" t="s">
        <v>1780</v>
      </c>
      <c r="C86" s="28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111" t="s">
        <v>1671</v>
      </c>
      <c r="B87" s="112" t="s">
        <v>1781</v>
      </c>
      <c r="C87" s="28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111" t="s">
        <v>1672</v>
      </c>
      <c r="B88" s="112" t="s">
        <v>1782</v>
      </c>
      <c r="C88" s="28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111" t="s">
        <v>1673</v>
      </c>
      <c r="B89" s="112" t="s">
        <v>1783</v>
      </c>
      <c r="C89" s="28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111" t="s">
        <v>1674</v>
      </c>
      <c r="B90" s="112" t="s">
        <v>1784</v>
      </c>
      <c r="C90" s="28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111" t="s">
        <v>1675</v>
      </c>
      <c r="B91" s="112" t="s">
        <v>1785</v>
      </c>
      <c r="C91" s="28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11" t="s">
        <v>1676</v>
      </c>
      <c r="B92" s="112" t="s">
        <v>1786</v>
      </c>
      <c r="C92" s="28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111" t="s">
        <v>1677</v>
      </c>
      <c r="B93" s="112" t="s">
        <v>1787</v>
      </c>
      <c r="C93" s="28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11" t="s">
        <v>1678</v>
      </c>
      <c r="B94" s="112" t="s">
        <v>1788</v>
      </c>
      <c r="C94" s="28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111" t="s">
        <v>1679</v>
      </c>
      <c r="B95" s="112" t="s">
        <v>1789</v>
      </c>
      <c r="C95" s="28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111" t="s">
        <v>1680</v>
      </c>
      <c r="B96" s="112" t="s">
        <v>1790</v>
      </c>
      <c r="C96" s="28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11" t="s">
        <v>1681</v>
      </c>
      <c r="B97" s="112" t="s">
        <v>1791</v>
      </c>
      <c r="C97" s="28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111" t="s">
        <v>1682</v>
      </c>
      <c r="B98" s="112" t="s">
        <v>1792</v>
      </c>
      <c r="C98" s="28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11" t="s">
        <v>1683</v>
      </c>
      <c r="B99" s="112" t="s">
        <v>1793</v>
      </c>
      <c r="C99" s="28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111" t="s">
        <v>1684</v>
      </c>
      <c r="B100" s="112" t="s">
        <v>1794</v>
      </c>
      <c r="C100" s="28">
        <v>0</v>
      </c>
      <c r="D100" s="28">
        <v>0</v>
      </c>
      <c r="E100" s="27" t="s">
        <v>2678</v>
      </c>
      <c r="F100" s="27" t="s">
        <v>2678</v>
      </c>
      <c r="G100" s="11" t="s">
        <v>2678</v>
      </c>
      <c r="H100" s="11" t="s">
        <v>2678</v>
      </c>
      <c r="I100" s="3"/>
    </row>
    <row r="101" spans="1:9" ht="12.6" customHeight="1">
      <c r="A101" s="111" t="s">
        <v>492</v>
      </c>
      <c r="B101" s="112" t="s">
        <v>1795</v>
      </c>
      <c r="C101" s="28">
        <v>0</v>
      </c>
      <c r="D101" s="28">
        <v>0</v>
      </c>
      <c r="E101" s="27" t="s">
        <v>2678</v>
      </c>
      <c r="F101" s="27" t="s">
        <v>2678</v>
      </c>
      <c r="G101" s="11" t="s">
        <v>2678</v>
      </c>
      <c r="H101" s="11" t="s">
        <v>2678</v>
      </c>
      <c r="I101" s="3"/>
    </row>
    <row r="102" spans="1:9" ht="12.6" customHeight="1">
      <c r="A102" s="111" t="s">
        <v>493</v>
      </c>
      <c r="B102" s="112" t="s">
        <v>696</v>
      </c>
      <c r="C102" s="28">
        <v>0</v>
      </c>
      <c r="D102" s="28">
        <v>0</v>
      </c>
      <c r="E102" s="27" t="s">
        <v>2678</v>
      </c>
      <c r="F102" s="27" t="s">
        <v>2678</v>
      </c>
      <c r="G102" s="11" t="s">
        <v>2678</v>
      </c>
      <c r="H102" s="11" t="s">
        <v>2678</v>
      </c>
      <c r="I102" s="3"/>
    </row>
    <row r="103" spans="1:9" ht="12.6" customHeight="1">
      <c r="A103" s="111" t="s">
        <v>699</v>
      </c>
      <c r="B103" s="112" t="s">
        <v>697</v>
      </c>
      <c r="C103" s="28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111" t="s">
        <v>700</v>
      </c>
      <c r="B104" s="112" t="s">
        <v>698</v>
      </c>
      <c r="C104" s="28">
        <v>0</v>
      </c>
      <c r="D104" s="28">
        <v>0</v>
      </c>
      <c r="E104" s="27" t="s">
        <v>2678</v>
      </c>
      <c r="F104" s="27" t="s">
        <v>2678</v>
      </c>
      <c r="G104" s="11" t="s">
        <v>2678</v>
      </c>
      <c r="H104" s="11" t="s">
        <v>2678</v>
      </c>
      <c r="I104" s="3"/>
    </row>
    <row r="105" spans="1:9" ht="12.6" customHeight="1">
      <c r="A105" s="111" t="s">
        <v>494</v>
      </c>
      <c r="B105" s="112" t="s">
        <v>2180</v>
      </c>
      <c r="C105" s="135">
        <v>0</v>
      </c>
      <c r="D105" s="135">
        <v>0</v>
      </c>
      <c r="E105" s="184" t="s">
        <v>2678</v>
      </c>
      <c r="F105" s="184" t="s">
        <v>2678</v>
      </c>
      <c r="G105" s="142" t="s">
        <v>2678</v>
      </c>
      <c r="H105" s="142" t="s">
        <v>2678</v>
      </c>
      <c r="I105" s="8"/>
    </row>
    <row r="106" spans="1:9" ht="12.6" customHeight="1">
      <c r="A106" s="52" t="s">
        <v>439</v>
      </c>
      <c r="B106" s="4" t="s">
        <v>495</v>
      </c>
      <c r="C106" s="28">
        <v>0</v>
      </c>
      <c r="D106" s="28">
        <v>0</v>
      </c>
      <c r="E106" s="184" t="s">
        <v>2678</v>
      </c>
      <c r="F106" s="184" t="s">
        <v>2678</v>
      </c>
      <c r="G106" s="142" t="s">
        <v>2678</v>
      </c>
      <c r="H106" s="142" t="s">
        <v>2678</v>
      </c>
      <c r="I106" s="8"/>
    </row>
    <row r="107" spans="1:9" ht="12.6" customHeight="1">
      <c r="A107" s="52"/>
      <c r="B107" s="4" t="s">
        <v>499</v>
      </c>
      <c r="C107" s="135">
        <f>SUM(C7:C106)</f>
        <v>0</v>
      </c>
      <c r="D107" s="135">
        <v>20</v>
      </c>
      <c r="E107" s="184">
        <v>26.1</v>
      </c>
      <c r="F107" s="184">
        <v>80.800534130595167</v>
      </c>
      <c r="G107" s="142">
        <v>365</v>
      </c>
      <c r="H107" s="142">
        <v>1</v>
      </c>
      <c r="I107" s="3"/>
    </row>
    <row r="108" spans="1:9">
      <c r="E108" s="109"/>
      <c r="F108" s="109"/>
    </row>
    <row r="109" spans="1:9">
      <c r="E109" s="109"/>
      <c r="F109" s="109"/>
    </row>
    <row r="110" spans="1:9">
      <c r="E110" s="109"/>
      <c r="F110" s="109"/>
    </row>
    <row r="111" spans="1:9">
      <c r="D111" s="114"/>
    </row>
    <row r="112" spans="1:9">
      <c r="D112" s="110"/>
      <c r="E112" s="110"/>
      <c r="F112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6"/>
  <dimension ref="A1:H11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2801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2620</v>
      </c>
      <c r="B6" s="13" t="s">
        <v>2621</v>
      </c>
      <c r="C6" s="11">
        <v>7</v>
      </c>
      <c r="D6" s="186">
        <v>1.7142857142857144E-3</v>
      </c>
      <c r="E6" s="186">
        <v>3.6839419880650361E-3</v>
      </c>
      <c r="F6" s="186">
        <v>0.01</v>
      </c>
      <c r="G6" s="186">
        <v>0</v>
      </c>
      <c r="H6" s="3"/>
    </row>
    <row r="7" spans="1:8" ht="12.6" customHeight="1">
      <c r="A7" s="4" t="s">
        <v>2622</v>
      </c>
      <c r="B7" s="13" t="s">
        <v>5443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2623</v>
      </c>
      <c r="B8" s="13" t="s">
        <v>2624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2625</v>
      </c>
      <c r="B9" s="13" t="s">
        <v>2626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2627</v>
      </c>
      <c r="B10" s="13" t="s">
        <v>2628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2629</v>
      </c>
      <c r="B11" s="13" t="s">
        <v>2630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2631</v>
      </c>
      <c r="B12" s="13" t="s">
        <v>2632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2633</v>
      </c>
      <c r="B13" s="13" t="s">
        <v>2634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2635</v>
      </c>
      <c r="B14" s="13" t="s">
        <v>2636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2637</v>
      </c>
      <c r="B15" s="13" t="s">
        <v>2638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2639</v>
      </c>
      <c r="B16" s="13" t="s">
        <v>2640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2641</v>
      </c>
      <c r="B17" s="13" t="s">
        <v>8764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2642</v>
      </c>
      <c r="B18" s="13" t="s">
        <v>2643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2644</v>
      </c>
      <c r="B19" s="13" t="s">
        <v>2645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2646</v>
      </c>
      <c r="B20" s="13" t="s">
        <v>2647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5347</v>
      </c>
      <c r="B21" s="13" t="s">
        <v>5348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5349</v>
      </c>
      <c r="B22" s="13" t="s">
        <v>5350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5351</v>
      </c>
      <c r="B23" s="13" t="s">
        <v>5352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5353</v>
      </c>
      <c r="B24" s="13" t="s">
        <v>5354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5355</v>
      </c>
      <c r="B25" s="13" t="s">
        <v>5356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5357</v>
      </c>
      <c r="B26" s="13" t="s">
        <v>5358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5359</v>
      </c>
      <c r="B27" s="13" t="s">
        <v>5360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5361</v>
      </c>
      <c r="B28" s="13" t="s">
        <v>5362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5363</v>
      </c>
      <c r="B29" s="13" t="s">
        <v>5364</v>
      </c>
      <c r="C29" s="11">
        <v>0</v>
      </c>
      <c r="D29" s="186" t="s">
        <v>2678</v>
      </c>
      <c r="E29" s="186" t="s">
        <v>2678</v>
      </c>
      <c r="F29" s="186" t="s">
        <v>2678</v>
      </c>
      <c r="G29" s="186" t="s">
        <v>2678</v>
      </c>
      <c r="H29" s="3"/>
    </row>
    <row r="30" spans="1:8" ht="12.6" customHeight="1">
      <c r="A30" s="4" t="s">
        <v>5365</v>
      </c>
      <c r="B30" s="13" t="s">
        <v>5366</v>
      </c>
      <c r="C30" s="11">
        <v>0</v>
      </c>
      <c r="D30" s="186" t="s">
        <v>2678</v>
      </c>
      <c r="E30" s="186" t="s">
        <v>2678</v>
      </c>
      <c r="F30" s="186" t="s">
        <v>2678</v>
      </c>
      <c r="G30" s="186" t="s">
        <v>2678</v>
      </c>
      <c r="H30" s="3"/>
    </row>
    <row r="31" spans="1:8" ht="12.6" customHeight="1">
      <c r="A31" s="4" t="s">
        <v>5367</v>
      </c>
      <c r="B31" s="13" t="s">
        <v>5368</v>
      </c>
      <c r="C31" s="11">
        <v>0</v>
      </c>
      <c r="D31" s="186" t="s">
        <v>2678</v>
      </c>
      <c r="E31" s="186" t="s">
        <v>2678</v>
      </c>
      <c r="F31" s="186" t="s">
        <v>2678</v>
      </c>
      <c r="G31" s="186" t="s">
        <v>2678</v>
      </c>
      <c r="H31" s="3"/>
    </row>
    <row r="32" spans="1:8" ht="12.6" customHeight="1">
      <c r="A32" s="4" t="s">
        <v>5369</v>
      </c>
      <c r="B32" s="13" t="s">
        <v>5370</v>
      </c>
      <c r="C32" s="11">
        <v>0</v>
      </c>
      <c r="D32" s="186" t="s">
        <v>2678</v>
      </c>
      <c r="E32" s="186" t="s">
        <v>2678</v>
      </c>
      <c r="F32" s="186" t="s">
        <v>2678</v>
      </c>
      <c r="G32" s="186" t="s">
        <v>2678</v>
      </c>
      <c r="H32" s="3"/>
    </row>
    <row r="33" spans="1:8" ht="12.6" customHeight="1">
      <c r="A33" s="4" t="s">
        <v>5371</v>
      </c>
      <c r="B33" s="13" t="s">
        <v>2187</v>
      </c>
      <c r="C33" s="11">
        <v>0</v>
      </c>
      <c r="D33" s="186" t="s">
        <v>2678</v>
      </c>
      <c r="E33" s="186" t="s">
        <v>2678</v>
      </c>
      <c r="F33" s="186" t="s">
        <v>2678</v>
      </c>
      <c r="G33" s="186" t="s">
        <v>2678</v>
      </c>
      <c r="H33" s="3"/>
    </row>
    <row r="34" spans="1:8" ht="12.6" customHeight="1">
      <c r="A34" s="145" t="s">
        <v>5372</v>
      </c>
      <c r="B34" s="13" t="s">
        <v>5373</v>
      </c>
      <c r="C34" s="11">
        <v>0</v>
      </c>
      <c r="D34" s="186" t="s">
        <v>2678</v>
      </c>
      <c r="E34" s="186" t="s">
        <v>2678</v>
      </c>
      <c r="F34" s="186" t="s">
        <v>2678</v>
      </c>
      <c r="G34" s="186" t="s">
        <v>2678</v>
      </c>
      <c r="H34" s="3"/>
    </row>
    <row r="35" spans="1:8" ht="12.6" customHeight="1">
      <c r="A35" s="4" t="s">
        <v>5374</v>
      </c>
      <c r="B35" s="13" t="s">
        <v>419</v>
      </c>
      <c r="C35" s="11">
        <v>0</v>
      </c>
      <c r="D35" s="186" t="s">
        <v>2678</v>
      </c>
      <c r="E35" s="186" t="s">
        <v>2678</v>
      </c>
      <c r="F35" s="186" t="s">
        <v>2678</v>
      </c>
      <c r="G35" s="186" t="s">
        <v>2678</v>
      </c>
      <c r="H35" s="3"/>
    </row>
    <row r="36" spans="1:8" ht="12.6" customHeight="1">
      <c r="A36" s="4" t="s">
        <v>5375</v>
      </c>
      <c r="B36" s="13" t="s">
        <v>5376</v>
      </c>
      <c r="C36" s="11">
        <v>0</v>
      </c>
      <c r="D36" s="186" t="s">
        <v>2678</v>
      </c>
      <c r="E36" s="186" t="s">
        <v>2678</v>
      </c>
      <c r="F36" s="186" t="s">
        <v>2678</v>
      </c>
      <c r="G36" s="186" t="s">
        <v>2678</v>
      </c>
      <c r="H36" s="3"/>
    </row>
    <row r="37" spans="1:8" ht="12.6" customHeight="1">
      <c r="A37" s="4" t="s">
        <v>5377</v>
      </c>
      <c r="B37" s="13" t="s">
        <v>1759</v>
      </c>
      <c r="C37" s="11">
        <v>0</v>
      </c>
      <c r="D37" s="186" t="s">
        <v>2678</v>
      </c>
      <c r="E37" s="186" t="s">
        <v>2678</v>
      </c>
      <c r="F37" s="186" t="s">
        <v>2678</v>
      </c>
      <c r="G37" s="186" t="s">
        <v>2678</v>
      </c>
      <c r="H37" s="3"/>
    </row>
    <row r="38" spans="1:8" ht="12.6" customHeight="1">
      <c r="A38" s="4" t="s">
        <v>5378</v>
      </c>
      <c r="B38" s="13" t="s">
        <v>5379</v>
      </c>
      <c r="C38" s="11">
        <v>0</v>
      </c>
      <c r="D38" s="186" t="s">
        <v>2678</v>
      </c>
      <c r="E38" s="186" t="s">
        <v>2678</v>
      </c>
      <c r="F38" s="186" t="s">
        <v>2678</v>
      </c>
      <c r="G38" s="186" t="s">
        <v>2678</v>
      </c>
      <c r="H38" s="3"/>
    </row>
    <row r="39" spans="1:8" ht="12.6" customHeight="1">
      <c r="A39" s="4" t="s">
        <v>5380</v>
      </c>
      <c r="B39" s="13" t="s">
        <v>5381</v>
      </c>
      <c r="C39" s="11">
        <v>10</v>
      </c>
      <c r="D39" s="186">
        <v>8.2439999999999999E-2</v>
      </c>
      <c r="E39" s="186">
        <v>0.16241791909898504</v>
      </c>
      <c r="F39" s="186">
        <v>0.49</v>
      </c>
      <c r="G39" s="186">
        <v>0</v>
      </c>
      <c r="H39" s="3"/>
    </row>
    <row r="40" spans="1:8" ht="12.6" customHeight="1">
      <c r="A40" s="4" t="s">
        <v>5382</v>
      </c>
      <c r="B40" s="13" t="s">
        <v>421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5383</v>
      </c>
      <c r="B41" s="13" t="s">
        <v>422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5384</v>
      </c>
      <c r="B42" s="13" t="s">
        <v>423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5385</v>
      </c>
      <c r="B43" s="13" t="s">
        <v>5386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5387</v>
      </c>
      <c r="B44" s="13" t="s">
        <v>5388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5389</v>
      </c>
      <c r="B45" s="13" t="s">
        <v>5390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5391</v>
      </c>
      <c r="B46" s="13" t="s">
        <v>5392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5393</v>
      </c>
      <c r="B47" s="13" t="s">
        <v>5394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5395</v>
      </c>
      <c r="B48" s="13" t="s">
        <v>5396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5397</v>
      </c>
      <c r="B49" s="13" t="s">
        <v>8761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5398</v>
      </c>
      <c r="B50" s="13" t="s">
        <v>855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5399</v>
      </c>
      <c r="B51" s="13" t="s">
        <v>856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5400</v>
      </c>
      <c r="B52" s="13" t="s">
        <v>8762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5401</v>
      </c>
      <c r="B53" s="13" t="s">
        <v>5402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5403</v>
      </c>
      <c r="B54" s="13" t="s">
        <v>5404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5405</v>
      </c>
      <c r="B55" s="13" t="s">
        <v>5406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5407</v>
      </c>
      <c r="B56" s="13" t="s">
        <v>5408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5409</v>
      </c>
      <c r="B57" s="13" t="s">
        <v>428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5410</v>
      </c>
      <c r="B58" s="13" t="s">
        <v>5411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4" t="s">
        <v>5412</v>
      </c>
      <c r="B59" s="13" t="s">
        <v>5413</v>
      </c>
      <c r="C59" s="11">
        <v>2</v>
      </c>
      <c r="D59" s="186">
        <v>0</v>
      </c>
      <c r="E59" s="186">
        <v>0</v>
      </c>
      <c r="F59" s="186">
        <v>0</v>
      </c>
      <c r="G59" s="186">
        <v>0</v>
      </c>
      <c r="H59" s="3"/>
    </row>
    <row r="60" spans="1:8" ht="12.6" customHeight="1">
      <c r="A60" s="4" t="s">
        <v>5414</v>
      </c>
      <c r="B60" s="13" t="s">
        <v>5415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5416</v>
      </c>
      <c r="B61" s="13" t="s">
        <v>5417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5418</v>
      </c>
      <c r="B62" s="13" t="s">
        <v>405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5419</v>
      </c>
      <c r="B63" s="13" t="s">
        <v>5420</v>
      </c>
      <c r="C63" s="11">
        <v>2</v>
      </c>
      <c r="D63" s="186">
        <v>0</v>
      </c>
      <c r="E63" s="186">
        <v>0</v>
      </c>
      <c r="F63" s="186">
        <v>0</v>
      </c>
      <c r="G63" s="186">
        <v>0</v>
      </c>
      <c r="H63" s="3"/>
    </row>
    <row r="64" spans="1:8" ht="12.6" customHeight="1">
      <c r="A64" s="4" t="s">
        <v>5421</v>
      </c>
      <c r="B64" s="13" t="s">
        <v>5422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5423</v>
      </c>
      <c r="B65" s="13" t="s">
        <v>1687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5424</v>
      </c>
      <c r="B66" s="13" t="s">
        <v>5425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5426</v>
      </c>
      <c r="B67" s="13" t="s">
        <v>5427</v>
      </c>
      <c r="C67" s="11">
        <v>3</v>
      </c>
      <c r="D67" s="186">
        <v>0</v>
      </c>
      <c r="E67" s="186">
        <v>0</v>
      </c>
      <c r="F67" s="186">
        <v>0</v>
      </c>
      <c r="G67" s="186">
        <v>0</v>
      </c>
      <c r="H67" s="3"/>
    </row>
    <row r="68" spans="1:8" ht="12.6" customHeight="1">
      <c r="A68" s="4" t="s">
        <v>5428</v>
      </c>
      <c r="B68" s="13" t="s">
        <v>5429</v>
      </c>
      <c r="C68" s="11">
        <v>2</v>
      </c>
      <c r="D68" s="186">
        <v>5.0000000000000001E-3</v>
      </c>
      <c r="E68" s="186">
        <v>0</v>
      </c>
      <c r="F68" s="186">
        <v>5.0000000000000001E-3</v>
      </c>
      <c r="G68" s="186">
        <v>5.0000000000000001E-3</v>
      </c>
      <c r="H68" s="3"/>
    </row>
    <row r="69" spans="1:8" ht="12.6" customHeight="1">
      <c r="A69" s="4" t="s">
        <v>5430</v>
      </c>
      <c r="B69" s="13" t="s">
        <v>86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5431</v>
      </c>
      <c r="B70" s="13" t="s">
        <v>5432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5433</v>
      </c>
      <c r="B71" s="13" t="s">
        <v>5434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5435</v>
      </c>
      <c r="B72" s="13" t="s">
        <v>5436</v>
      </c>
      <c r="C72" s="11">
        <v>5</v>
      </c>
      <c r="D72" s="186">
        <v>6.9999999999999993E-3</v>
      </c>
      <c r="E72" s="186">
        <v>8.3666002653407547E-3</v>
      </c>
      <c r="F72" s="186">
        <v>0.02</v>
      </c>
      <c r="G72" s="186">
        <v>0</v>
      </c>
      <c r="H72" s="3"/>
    </row>
    <row r="73" spans="1:8" ht="12.6" customHeight="1">
      <c r="A73" s="4" t="s">
        <v>5437</v>
      </c>
      <c r="B73" s="13" t="s">
        <v>5438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5439</v>
      </c>
      <c r="B74" s="13" t="s">
        <v>2848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5167</v>
      </c>
      <c r="B75" s="13" t="s">
        <v>5168</v>
      </c>
      <c r="C75" s="11">
        <v>1</v>
      </c>
      <c r="D75" s="186">
        <v>0</v>
      </c>
      <c r="E75" s="186" t="s">
        <v>961</v>
      </c>
      <c r="F75" s="186">
        <v>0</v>
      </c>
      <c r="G75" s="186">
        <v>0</v>
      </c>
      <c r="H75" s="3"/>
    </row>
    <row r="76" spans="1:8" ht="12.6" customHeight="1">
      <c r="A76" s="4" t="s">
        <v>5169</v>
      </c>
      <c r="B76" s="13" t="s">
        <v>3170</v>
      </c>
      <c r="C76" s="11">
        <v>13</v>
      </c>
      <c r="D76" s="186">
        <v>7.3076923076923076E-3</v>
      </c>
      <c r="E76" s="186">
        <v>6.6003107929932022E-3</v>
      </c>
      <c r="F76" s="186">
        <v>2.5999999999999999E-2</v>
      </c>
      <c r="G76" s="186">
        <v>0</v>
      </c>
      <c r="H76" s="3"/>
    </row>
    <row r="77" spans="1:8" ht="12.6" customHeight="1">
      <c r="A77" s="145" t="s">
        <v>5170</v>
      </c>
      <c r="B77" s="13" t="s">
        <v>88</v>
      </c>
      <c r="C77" s="11">
        <v>8</v>
      </c>
      <c r="D77" s="186">
        <v>1.6875000000000001E-2</v>
      </c>
      <c r="E77" s="186">
        <v>3.3799566776598108E-2</v>
      </c>
      <c r="F77" s="186">
        <v>0.1</v>
      </c>
      <c r="G77" s="186">
        <v>0</v>
      </c>
      <c r="H77" s="3"/>
    </row>
    <row r="78" spans="1:8" ht="12.6" customHeight="1">
      <c r="A78" s="4" t="s">
        <v>5171</v>
      </c>
      <c r="B78" s="13" t="s">
        <v>5172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5173</v>
      </c>
      <c r="B79" s="13" t="s">
        <v>89</v>
      </c>
      <c r="C79" s="11">
        <v>2</v>
      </c>
      <c r="D79" s="186">
        <v>3.8999999999999998E-3</v>
      </c>
      <c r="E79" s="186">
        <v>5.5154328932550704E-3</v>
      </c>
      <c r="F79" s="186">
        <v>7.7999999999999996E-3</v>
      </c>
      <c r="G79" s="186">
        <v>0</v>
      </c>
      <c r="H79" s="3"/>
    </row>
    <row r="80" spans="1:8" ht="12.6" customHeight="1">
      <c r="A80" s="145" t="s">
        <v>5174</v>
      </c>
      <c r="B80" s="13" t="s">
        <v>5175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5176</v>
      </c>
      <c r="B81" s="13" t="s">
        <v>5177</v>
      </c>
      <c r="C81" s="11">
        <v>3</v>
      </c>
      <c r="D81" s="186">
        <v>9.9999999999999991E-5</v>
      </c>
      <c r="E81" s="186">
        <v>1.7320508075688773E-4</v>
      </c>
      <c r="F81" s="186">
        <v>2.9999999999999997E-4</v>
      </c>
      <c r="G81" s="186">
        <v>0</v>
      </c>
      <c r="H81" s="3"/>
    </row>
    <row r="82" spans="1:8" ht="12.6" customHeight="1">
      <c r="A82" s="4" t="s">
        <v>5178</v>
      </c>
      <c r="B82" s="13" t="s">
        <v>5179</v>
      </c>
      <c r="C82" s="11">
        <v>33</v>
      </c>
      <c r="D82" s="186">
        <v>7.4999999999999997E-3</v>
      </c>
      <c r="E82" s="186">
        <v>1.5264337522473746E-2</v>
      </c>
      <c r="F82" s="186">
        <v>0.08</v>
      </c>
      <c r="G82" s="186">
        <v>0</v>
      </c>
      <c r="H82" s="3"/>
    </row>
    <row r="83" spans="1:8" ht="12.6" customHeight="1">
      <c r="A83" s="145" t="s">
        <v>5180</v>
      </c>
      <c r="B83" s="13" t="s">
        <v>5181</v>
      </c>
      <c r="C83" s="11">
        <v>10</v>
      </c>
      <c r="D83" s="186">
        <v>3.4999999999999996E-3</v>
      </c>
      <c r="E83" s="186">
        <v>4.1163630117428233E-3</v>
      </c>
      <c r="F83" s="186">
        <v>0.01</v>
      </c>
      <c r="G83" s="186">
        <v>0</v>
      </c>
      <c r="H83" s="3"/>
    </row>
    <row r="84" spans="1:8" ht="12.6" customHeight="1">
      <c r="A84" s="4" t="s">
        <v>5182</v>
      </c>
      <c r="B84" s="13" t="s">
        <v>5183</v>
      </c>
      <c r="C84" s="11">
        <v>0</v>
      </c>
      <c r="D84" s="186" t="s">
        <v>2678</v>
      </c>
      <c r="E84" s="186" t="s">
        <v>2678</v>
      </c>
      <c r="F84" s="186" t="s">
        <v>2678</v>
      </c>
      <c r="G84" s="186" t="s">
        <v>2678</v>
      </c>
      <c r="H84" s="3"/>
    </row>
    <row r="85" spans="1:8" ht="12.6" customHeight="1">
      <c r="A85" s="4" t="s">
        <v>5184</v>
      </c>
      <c r="B85" s="13" t="s">
        <v>5185</v>
      </c>
      <c r="C85" s="11">
        <v>0</v>
      </c>
      <c r="D85" s="186" t="s">
        <v>2678</v>
      </c>
      <c r="E85" s="186" t="s">
        <v>2678</v>
      </c>
      <c r="F85" s="186" t="s">
        <v>2678</v>
      </c>
      <c r="G85" s="186" t="s">
        <v>2678</v>
      </c>
      <c r="H85" s="3"/>
    </row>
    <row r="86" spans="1:8" ht="12.6" customHeight="1">
      <c r="A86" s="4" t="s">
        <v>5186</v>
      </c>
      <c r="B86" s="13" t="s">
        <v>5187</v>
      </c>
      <c r="C86" s="11">
        <v>0</v>
      </c>
      <c r="D86" s="186" t="s">
        <v>2678</v>
      </c>
      <c r="E86" s="186" t="s">
        <v>2678</v>
      </c>
      <c r="F86" s="186" t="s">
        <v>2678</v>
      </c>
      <c r="G86" s="186" t="s">
        <v>2678</v>
      </c>
      <c r="H86" s="3"/>
    </row>
    <row r="87" spans="1:8" ht="12.6" customHeight="1">
      <c r="A87" s="4" t="s">
        <v>5188</v>
      </c>
      <c r="B87" s="13" t="s">
        <v>5189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5190</v>
      </c>
      <c r="B88" s="13" t="s">
        <v>5191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5192</v>
      </c>
      <c r="B89" s="13" t="s">
        <v>5461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5462</v>
      </c>
      <c r="B90" s="13" t="s">
        <v>5463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5464</v>
      </c>
      <c r="B91" s="13" t="s">
        <v>5465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5466</v>
      </c>
      <c r="B92" s="13" t="s">
        <v>5467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5468</v>
      </c>
      <c r="B93" s="13" t="s">
        <v>5469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5470</v>
      </c>
      <c r="B94" s="13" t="s">
        <v>5471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5472</v>
      </c>
      <c r="B95" s="13" t="s">
        <v>5473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5474</v>
      </c>
      <c r="B96" s="13" t="s">
        <v>5475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5476</v>
      </c>
      <c r="B97" s="13" t="s">
        <v>1289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5477</v>
      </c>
      <c r="B98" s="13" t="s">
        <v>5478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5479</v>
      </c>
      <c r="B99" s="13" t="s">
        <v>5480</v>
      </c>
      <c r="C99" s="11">
        <v>82</v>
      </c>
      <c r="D99" s="186">
        <v>3.0865853658536596E-3</v>
      </c>
      <c r="E99" s="186">
        <v>1.1422198034941119E-2</v>
      </c>
      <c r="F99" s="186">
        <v>0.1</v>
      </c>
      <c r="G99" s="186">
        <v>0</v>
      </c>
      <c r="H99" s="3"/>
    </row>
    <row r="100" spans="1:8" ht="12.6" customHeight="1">
      <c r="A100" s="4" t="s">
        <v>5481</v>
      </c>
      <c r="B100" s="13" t="s">
        <v>5482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5483</v>
      </c>
      <c r="B101" s="13" t="s">
        <v>5484</v>
      </c>
      <c r="C101" s="11">
        <v>6</v>
      </c>
      <c r="D101" s="186">
        <v>8.0000000000000019E-3</v>
      </c>
      <c r="E101" s="186">
        <v>1.3281566172707194E-2</v>
      </c>
      <c r="F101" s="186">
        <v>3.4000000000000002E-2</v>
      </c>
      <c r="G101" s="186">
        <v>0</v>
      </c>
      <c r="H101" s="3"/>
    </row>
    <row r="102" spans="1:8" ht="12.6" customHeight="1">
      <c r="A102" s="4" t="s">
        <v>5485</v>
      </c>
      <c r="B102" s="13" t="s">
        <v>5223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5224</v>
      </c>
      <c r="B103" s="13" t="s">
        <v>5225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5226</v>
      </c>
      <c r="B104" s="4" t="s">
        <v>5227</v>
      </c>
      <c r="C104" s="142">
        <v>7</v>
      </c>
      <c r="D104" s="187">
        <v>1.4285714285714286E-3</v>
      </c>
      <c r="E104" s="187">
        <v>3.7796447300922722E-3</v>
      </c>
      <c r="F104" s="187">
        <v>0.01</v>
      </c>
      <c r="G104" s="187">
        <v>0</v>
      </c>
      <c r="H104" s="8"/>
    </row>
    <row r="105" spans="1:8" ht="12.6" customHeight="1">
      <c r="A105" s="4" t="s">
        <v>5228</v>
      </c>
      <c r="B105" s="4" t="s">
        <v>5229</v>
      </c>
      <c r="C105" s="142">
        <v>34</v>
      </c>
      <c r="D105" s="187">
        <v>1.6176470588235292E-3</v>
      </c>
      <c r="E105" s="187">
        <v>2.3742903996690858E-3</v>
      </c>
      <c r="F105" s="187">
        <v>5.0000000000000001E-3</v>
      </c>
      <c r="G105" s="187">
        <v>0</v>
      </c>
      <c r="H105" s="8"/>
    </row>
    <row r="106" spans="1:8" ht="12.6" customHeight="1">
      <c r="A106" s="4" t="s">
        <v>5230</v>
      </c>
      <c r="B106" s="4" t="s">
        <v>1291</v>
      </c>
      <c r="C106" s="142">
        <v>2</v>
      </c>
      <c r="D106" s="187">
        <v>5.4999999999999997E-3</v>
      </c>
      <c r="E106" s="187">
        <v>7.0710678118655608E-4</v>
      </c>
      <c r="F106" s="187">
        <v>6.0000000000000001E-3</v>
      </c>
      <c r="G106" s="187">
        <v>5.0000000000000001E-3</v>
      </c>
      <c r="H106" s="3"/>
    </row>
    <row r="107" spans="1:8" ht="12.6" customHeight="1">
      <c r="A107" s="4" t="s">
        <v>5231</v>
      </c>
      <c r="B107" s="4" t="s">
        <v>2741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5232</v>
      </c>
      <c r="B108" s="4" t="s">
        <v>1293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5233</v>
      </c>
      <c r="B109" s="13" t="s">
        <v>5234</v>
      </c>
      <c r="C109" s="142">
        <v>1</v>
      </c>
      <c r="D109" s="187">
        <v>0</v>
      </c>
      <c r="E109" s="187" t="s">
        <v>961</v>
      </c>
      <c r="F109" s="187">
        <v>0</v>
      </c>
      <c r="G109" s="187">
        <v>0</v>
      </c>
    </row>
    <row r="110" spans="1:8" ht="12.6" customHeight="1">
      <c r="A110" s="105" t="s">
        <v>5235</v>
      </c>
      <c r="B110" s="13" t="s">
        <v>5236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2705</v>
      </c>
      <c r="C111" s="142">
        <v>237</v>
      </c>
      <c r="D111" s="187">
        <v>7.5067510548523179E-3</v>
      </c>
      <c r="E111" s="187">
        <v>3.7217449046813643E-2</v>
      </c>
      <c r="F111" s="187">
        <v>0.49</v>
      </c>
      <c r="G111" s="187">
        <v>0</v>
      </c>
    </row>
    <row r="112" spans="1:8">
      <c r="C112" s="110"/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7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5237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2620</v>
      </c>
      <c r="B6" s="13" t="s">
        <v>2621</v>
      </c>
      <c r="C6" s="11">
        <v>2</v>
      </c>
      <c r="D6" s="186">
        <v>3.5000000000000003E-2</v>
      </c>
      <c r="E6" s="186">
        <v>4.9497474683058332E-2</v>
      </c>
      <c r="F6" s="186">
        <v>7.0000000000000007E-2</v>
      </c>
      <c r="G6" s="186">
        <v>0</v>
      </c>
      <c r="H6" s="3"/>
    </row>
    <row r="7" spans="1:8" ht="12.6" customHeight="1">
      <c r="A7" s="4" t="s">
        <v>2622</v>
      </c>
      <c r="B7" s="13" t="s">
        <v>5443</v>
      </c>
      <c r="C7" s="11">
        <v>1</v>
      </c>
      <c r="D7" s="186">
        <v>0</v>
      </c>
      <c r="E7" s="186" t="s">
        <v>961</v>
      </c>
      <c r="F7" s="186">
        <v>0</v>
      </c>
      <c r="G7" s="186">
        <v>0</v>
      </c>
      <c r="H7" s="3"/>
    </row>
    <row r="8" spans="1:8" ht="12.6" customHeight="1">
      <c r="A8" s="4" t="s">
        <v>2623</v>
      </c>
      <c r="B8" s="13" t="s">
        <v>2624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2625</v>
      </c>
      <c r="B9" s="13" t="s">
        <v>2626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2627</v>
      </c>
      <c r="B10" s="13" t="s">
        <v>2628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2629</v>
      </c>
      <c r="B11" s="13" t="s">
        <v>2630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2631</v>
      </c>
      <c r="B12" s="13" t="s">
        <v>2632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2633</v>
      </c>
      <c r="B13" s="13" t="s">
        <v>2634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2635</v>
      </c>
      <c r="B14" s="13" t="s">
        <v>2636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2637</v>
      </c>
      <c r="B15" s="13" t="s">
        <v>2638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2639</v>
      </c>
      <c r="B16" s="13" t="s">
        <v>2640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2641</v>
      </c>
      <c r="B17" s="13" t="s">
        <v>8764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2642</v>
      </c>
      <c r="B18" s="13" t="s">
        <v>2643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2644</v>
      </c>
      <c r="B19" s="13" t="s">
        <v>2645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2646</v>
      </c>
      <c r="B20" s="13" t="s">
        <v>2647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5347</v>
      </c>
      <c r="B21" s="13" t="s">
        <v>5348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5349</v>
      </c>
      <c r="B22" s="13" t="s">
        <v>5350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5351</v>
      </c>
      <c r="B23" s="13" t="s">
        <v>5352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5353</v>
      </c>
      <c r="B24" s="13" t="s">
        <v>5354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5355</v>
      </c>
      <c r="B25" s="13" t="s">
        <v>5356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5357</v>
      </c>
      <c r="B26" s="13" t="s">
        <v>5358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5359</v>
      </c>
      <c r="B27" s="13" t="s">
        <v>5360</v>
      </c>
      <c r="C27" s="11">
        <v>1</v>
      </c>
      <c r="D27" s="186">
        <v>0</v>
      </c>
      <c r="E27" s="186" t="s">
        <v>961</v>
      </c>
      <c r="F27" s="186">
        <v>0</v>
      </c>
      <c r="G27" s="186">
        <v>0</v>
      </c>
      <c r="H27" s="3"/>
    </row>
    <row r="28" spans="1:8" ht="12.6" customHeight="1">
      <c r="A28" s="4" t="s">
        <v>5361</v>
      </c>
      <c r="B28" s="13" t="s">
        <v>5362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5363</v>
      </c>
      <c r="B29" s="13" t="s">
        <v>5364</v>
      </c>
      <c r="C29" s="11">
        <v>2</v>
      </c>
      <c r="D29" s="186">
        <v>0.03</v>
      </c>
      <c r="E29" s="186">
        <v>4.2426406871192854E-2</v>
      </c>
      <c r="F29" s="186">
        <v>0.06</v>
      </c>
      <c r="G29" s="186">
        <v>0</v>
      </c>
      <c r="H29" s="3"/>
    </row>
    <row r="30" spans="1:8" ht="12.6" customHeight="1">
      <c r="A30" s="4" t="s">
        <v>5365</v>
      </c>
      <c r="B30" s="13" t="s">
        <v>5366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5367</v>
      </c>
      <c r="B31" s="13" t="s">
        <v>5368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5369</v>
      </c>
      <c r="B32" s="13" t="s">
        <v>5370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5371</v>
      </c>
      <c r="B33" s="13" t="s">
        <v>2187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5372</v>
      </c>
      <c r="B34" s="13" t="s">
        <v>5373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5374</v>
      </c>
      <c r="B35" s="13" t="s">
        <v>419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5375</v>
      </c>
      <c r="B36" s="13" t="s">
        <v>5376</v>
      </c>
      <c r="C36" s="11">
        <v>3</v>
      </c>
      <c r="D36" s="186">
        <v>0</v>
      </c>
      <c r="E36" s="186">
        <v>0</v>
      </c>
      <c r="F36" s="186">
        <v>0</v>
      </c>
      <c r="G36" s="186">
        <v>0</v>
      </c>
      <c r="H36" s="3"/>
    </row>
    <row r="37" spans="1:8" ht="12.6" customHeight="1">
      <c r="A37" s="4" t="s">
        <v>5377</v>
      </c>
      <c r="B37" s="13" t="s">
        <v>1759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5378</v>
      </c>
      <c r="B38" s="13" t="s">
        <v>5379</v>
      </c>
      <c r="C38" s="11">
        <v>2</v>
      </c>
      <c r="D38" s="186">
        <v>0.06</v>
      </c>
      <c r="E38" s="186">
        <v>8.4852813742385708E-2</v>
      </c>
      <c r="F38" s="186">
        <v>0.12</v>
      </c>
      <c r="G38" s="186">
        <v>0</v>
      </c>
      <c r="H38" s="3"/>
    </row>
    <row r="39" spans="1:8" ht="12.6" customHeight="1">
      <c r="A39" s="4" t="s">
        <v>5380</v>
      </c>
      <c r="B39" s="13" t="s">
        <v>5381</v>
      </c>
      <c r="C39" s="11">
        <v>14</v>
      </c>
      <c r="D39" s="186">
        <v>6.4285714285714293E-2</v>
      </c>
      <c r="E39" s="186">
        <v>0.1027853840039291</v>
      </c>
      <c r="F39" s="186">
        <v>0.3</v>
      </c>
      <c r="G39" s="186">
        <v>0</v>
      </c>
      <c r="H39" s="3"/>
    </row>
    <row r="40" spans="1:8" ht="12.6" customHeight="1">
      <c r="A40" s="4" t="s">
        <v>5382</v>
      </c>
      <c r="B40" s="13" t="s">
        <v>421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5383</v>
      </c>
      <c r="B41" s="13" t="s">
        <v>422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5384</v>
      </c>
      <c r="B42" s="13" t="s">
        <v>423</v>
      </c>
      <c r="C42" s="11">
        <v>1</v>
      </c>
      <c r="D42" s="186">
        <v>0</v>
      </c>
      <c r="E42" s="186" t="s">
        <v>961</v>
      </c>
      <c r="F42" s="186">
        <v>0</v>
      </c>
      <c r="G42" s="186">
        <v>0</v>
      </c>
      <c r="H42" s="3"/>
    </row>
    <row r="43" spans="1:8" ht="12.6" customHeight="1">
      <c r="A43" s="4" t="s">
        <v>5385</v>
      </c>
      <c r="B43" s="13" t="s">
        <v>5386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5387</v>
      </c>
      <c r="B44" s="13" t="s">
        <v>5388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4" t="s">
        <v>5389</v>
      </c>
      <c r="B45" s="13" t="s">
        <v>5390</v>
      </c>
      <c r="C45" s="11">
        <v>2</v>
      </c>
      <c r="D45" s="186">
        <v>0</v>
      </c>
      <c r="E45" s="186">
        <v>0</v>
      </c>
      <c r="F45" s="186">
        <v>0</v>
      </c>
      <c r="G45" s="186">
        <v>0</v>
      </c>
      <c r="H45" s="3"/>
    </row>
    <row r="46" spans="1:8" ht="12.6" customHeight="1">
      <c r="A46" s="4" t="s">
        <v>5391</v>
      </c>
      <c r="B46" s="13" t="s">
        <v>5392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5393</v>
      </c>
      <c r="B47" s="13" t="s">
        <v>5394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5395</v>
      </c>
      <c r="B48" s="13" t="s">
        <v>5396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5397</v>
      </c>
      <c r="B49" s="13" t="s">
        <v>8761</v>
      </c>
      <c r="C49" s="11">
        <v>6</v>
      </c>
      <c r="D49" s="186">
        <v>1.8333333333333333E-2</v>
      </c>
      <c r="E49" s="186">
        <v>4.0207793606049397E-2</v>
      </c>
      <c r="F49" s="186">
        <v>0.1</v>
      </c>
      <c r="G49" s="186">
        <v>0</v>
      </c>
      <c r="H49" s="3"/>
    </row>
    <row r="50" spans="1:8" ht="12.6" customHeight="1">
      <c r="A50" s="4" t="s">
        <v>5398</v>
      </c>
      <c r="B50" s="13" t="s">
        <v>855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5399</v>
      </c>
      <c r="B51" s="13" t="s">
        <v>856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5400</v>
      </c>
      <c r="B52" s="13" t="s">
        <v>8762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5401</v>
      </c>
      <c r="B53" s="13" t="s">
        <v>5402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5403</v>
      </c>
      <c r="B54" s="13" t="s">
        <v>5404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5405</v>
      </c>
      <c r="B55" s="13" t="s">
        <v>5406</v>
      </c>
      <c r="C55" s="11">
        <v>1</v>
      </c>
      <c r="D55" s="186">
        <v>0</v>
      </c>
      <c r="E55" s="186" t="s">
        <v>961</v>
      </c>
      <c r="F55" s="186">
        <v>0</v>
      </c>
      <c r="G55" s="186">
        <v>0</v>
      </c>
      <c r="H55" s="3"/>
    </row>
    <row r="56" spans="1:8" ht="12.6" customHeight="1">
      <c r="A56" s="4" t="s">
        <v>5407</v>
      </c>
      <c r="B56" s="13" t="s">
        <v>5408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5409</v>
      </c>
      <c r="B57" s="13" t="s">
        <v>428</v>
      </c>
      <c r="C57" s="11">
        <v>0</v>
      </c>
      <c r="D57" s="186" t="s">
        <v>961</v>
      </c>
      <c r="E57" s="186" t="s">
        <v>961</v>
      </c>
      <c r="F57" s="186" t="s">
        <v>961</v>
      </c>
      <c r="G57" s="186" t="s">
        <v>961</v>
      </c>
      <c r="H57" s="3"/>
    </row>
    <row r="58" spans="1:8" ht="12.6" customHeight="1">
      <c r="A58" s="4" t="s">
        <v>5410</v>
      </c>
      <c r="B58" s="13" t="s">
        <v>5411</v>
      </c>
      <c r="C58" s="11">
        <v>18</v>
      </c>
      <c r="D58" s="186">
        <v>1.7155555555555552E-2</v>
      </c>
      <c r="E58" s="186">
        <v>3.1040584860738889E-2</v>
      </c>
      <c r="F58" s="186">
        <v>0.1</v>
      </c>
      <c r="G58" s="186">
        <v>0</v>
      </c>
      <c r="H58" s="3"/>
    </row>
    <row r="59" spans="1:8" ht="12.6" customHeight="1">
      <c r="A59" s="4" t="s">
        <v>5412</v>
      </c>
      <c r="B59" s="13" t="s">
        <v>5413</v>
      </c>
      <c r="C59" s="11">
        <v>10</v>
      </c>
      <c r="D59" s="186">
        <v>1.0999999999999999E-2</v>
      </c>
      <c r="E59" s="186">
        <v>3.1428932176861782E-2</v>
      </c>
      <c r="F59" s="186">
        <v>0.1</v>
      </c>
      <c r="G59" s="186">
        <v>0</v>
      </c>
      <c r="H59" s="3"/>
    </row>
    <row r="60" spans="1:8" ht="12.6" customHeight="1">
      <c r="A60" s="4" t="s">
        <v>5414</v>
      </c>
      <c r="B60" s="13" t="s">
        <v>5415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5416</v>
      </c>
      <c r="B61" s="13" t="s">
        <v>5417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5418</v>
      </c>
      <c r="B62" s="13" t="s">
        <v>405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5419</v>
      </c>
      <c r="B63" s="13" t="s">
        <v>5420</v>
      </c>
      <c r="C63" s="11">
        <v>2</v>
      </c>
      <c r="D63" s="186">
        <v>0</v>
      </c>
      <c r="E63" s="186">
        <v>0</v>
      </c>
      <c r="F63" s="186">
        <v>0</v>
      </c>
      <c r="G63" s="186">
        <v>0</v>
      </c>
      <c r="H63" s="3"/>
    </row>
    <row r="64" spans="1:8" ht="12.6" customHeight="1">
      <c r="A64" s="4" t="s">
        <v>5421</v>
      </c>
      <c r="B64" s="13" t="s">
        <v>5422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5423</v>
      </c>
      <c r="B65" s="13" t="s">
        <v>1687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5424</v>
      </c>
      <c r="B66" s="13" t="s">
        <v>5425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5426</v>
      </c>
      <c r="B67" s="13" t="s">
        <v>5427</v>
      </c>
      <c r="C67" s="11">
        <v>0</v>
      </c>
      <c r="D67" s="186" t="s">
        <v>2678</v>
      </c>
      <c r="E67" s="186" t="s">
        <v>2678</v>
      </c>
      <c r="F67" s="186" t="s">
        <v>2678</v>
      </c>
      <c r="G67" s="186" t="s">
        <v>2678</v>
      </c>
      <c r="H67" s="3"/>
    </row>
    <row r="68" spans="1:8" ht="12.6" customHeight="1">
      <c r="A68" s="4" t="s">
        <v>5428</v>
      </c>
      <c r="B68" s="13" t="s">
        <v>5429</v>
      </c>
      <c r="C68" s="11">
        <v>0</v>
      </c>
      <c r="D68" s="186" t="s">
        <v>2678</v>
      </c>
      <c r="E68" s="186" t="s">
        <v>2678</v>
      </c>
      <c r="F68" s="186" t="s">
        <v>2678</v>
      </c>
      <c r="G68" s="186" t="s">
        <v>2678</v>
      </c>
      <c r="H68" s="3"/>
    </row>
    <row r="69" spans="1:8" ht="12.6" customHeight="1">
      <c r="A69" s="4" t="s">
        <v>5430</v>
      </c>
      <c r="B69" s="13" t="s">
        <v>86</v>
      </c>
      <c r="C69" s="11">
        <v>0</v>
      </c>
      <c r="D69" s="186" t="s">
        <v>2678</v>
      </c>
      <c r="E69" s="186" t="s">
        <v>2678</v>
      </c>
      <c r="F69" s="186" t="s">
        <v>2678</v>
      </c>
      <c r="G69" s="186" t="s">
        <v>2678</v>
      </c>
      <c r="H69" s="3"/>
    </row>
    <row r="70" spans="1:8" ht="12.6" customHeight="1">
      <c r="A70" s="4" t="s">
        <v>5431</v>
      </c>
      <c r="B70" s="13" t="s">
        <v>5432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5433</v>
      </c>
      <c r="B71" s="13" t="s">
        <v>5434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5435</v>
      </c>
      <c r="B72" s="13" t="s">
        <v>5436</v>
      </c>
      <c r="C72" s="11">
        <v>1</v>
      </c>
      <c r="D72" s="186">
        <v>0</v>
      </c>
      <c r="E72" s="186" t="s">
        <v>961</v>
      </c>
      <c r="F72" s="186">
        <v>0</v>
      </c>
      <c r="G72" s="186">
        <v>0</v>
      </c>
      <c r="H72" s="3"/>
    </row>
    <row r="73" spans="1:8" ht="12.6" customHeight="1">
      <c r="A73" s="4" t="s">
        <v>5437</v>
      </c>
      <c r="B73" s="13" t="s">
        <v>5438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5439</v>
      </c>
      <c r="B74" s="13" t="s">
        <v>2848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5167</v>
      </c>
      <c r="B75" s="13" t="s">
        <v>5168</v>
      </c>
      <c r="C75" s="11">
        <v>5</v>
      </c>
      <c r="D75" s="186">
        <v>1.892E-3</v>
      </c>
      <c r="E75" s="186">
        <v>3.0476745233046134E-3</v>
      </c>
      <c r="F75" s="186">
        <v>7.0000000000000001E-3</v>
      </c>
      <c r="G75" s="186">
        <v>0</v>
      </c>
      <c r="H75" s="3"/>
    </row>
    <row r="76" spans="1:8" ht="12.6" customHeight="1">
      <c r="A76" s="4" t="s">
        <v>5169</v>
      </c>
      <c r="B76" s="13" t="s">
        <v>3170</v>
      </c>
      <c r="C76" s="11">
        <v>3</v>
      </c>
      <c r="D76" s="186">
        <v>3.3333333333333335E-3</v>
      </c>
      <c r="E76" s="186">
        <v>5.773502691896258E-3</v>
      </c>
      <c r="F76" s="186">
        <v>0.01</v>
      </c>
      <c r="G76" s="186">
        <v>0</v>
      </c>
      <c r="H76" s="3"/>
    </row>
    <row r="77" spans="1:8" ht="12.6" customHeight="1">
      <c r="A77" s="145" t="s">
        <v>5170</v>
      </c>
      <c r="B77" s="13" t="s">
        <v>88</v>
      </c>
      <c r="C77" s="11">
        <v>29</v>
      </c>
      <c r="D77" s="186">
        <v>5.9896551724137936E-2</v>
      </c>
      <c r="E77" s="186">
        <v>0.1182987576397711</v>
      </c>
      <c r="F77" s="186">
        <v>0.56999999999999995</v>
      </c>
      <c r="G77" s="186">
        <v>0</v>
      </c>
      <c r="H77" s="3"/>
    </row>
    <row r="78" spans="1:8" ht="12.6" customHeight="1">
      <c r="A78" s="4" t="s">
        <v>5171</v>
      </c>
      <c r="B78" s="13" t="s">
        <v>5172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5173</v>
      </c>
      <c r="B79" s="13" t="s">
        <v>89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5174</v>
      </c>
      <c r="B80" s="13" t="s">
        <v>5175</v>
      </c>
      <c r="C80" s="11">
        <v>2</v>
      </c>
      <c r="D80" s="186">
        <v>0.1</v>
      </c>
      <c r="E80" s="186">
        <v>0.14142135623730953</v>
      </c>
      <c r="F80" s="186">
        <v>0.2</v>
      </c>
      <c r="G80" s="186">
        <v>0</v>
      </c>
      <c r="H80" s="3"/>
    </row>
    <row r="81" spans="1:8" ht="12.6" customHeight="1">
      <c r="A81" s="4" t="s">
        <v>5176</v>
      </c>
      <c r="B81" s="13" t="s">
        <v>5177</v>
      </c>
      <c r="C81" s="11">
        <v>4</v>
      </c>
      <c r="D81" s="186">
        <v>2.5000000000000001E-4</v>
      </c>
      <c r="E81" s="186">
        <v>5.0000000000000001E-4</v>
      </c>
      <c r="F81" s="186">
        <v>1E-3</v>
      </c>
      <c r="G81" s="186">
        <v>0</v>
      </c>
      <c r="H81" s="3"/>
    </row>
    <row r="82" spans="1:8" ht="12.6" customHeight="1">
      <c r="A82" s="4" t="s">
        <v>5178</v>
      </c>
      <c r="B82" s="13" t="s">
        <v>5179</v>
      </c>
      <c r="C82" s="11">
        <v>47</v>
      </c>
      <c r="D82" s="186">
        <v>5.9574468085106386E-2</v>
      </c>
      <c r="E82" s="186">
        <v>0.1012091559444773</v>
      </c>
      <c r="F82" s="186">
        <v>0.5</v>
      </c>
      <c r="G82" s="186">
        <v>0</v>
      </c>
      <c r="H82" s="3"/>
    </row>
    <row r="83" spans="1:8" ht="12.6" customHeight="1">
      <c r="A83" s="145" t="s">
        <v>5180</v>
      </c>
      <c r="B83" s="13" t="s">
        <v>5181</v>
      </c>
      <c r="C83" s="11">
        <v>238</v>
      </c>
      <c r="D83" s="186">
        <v>7.2331932773109162E-2</v>
      </c>
      <c r="E83" s="186">
        <v>0.1149752271485123</v>
      </c>
      <c r="F83" s="186">
        <v>0.98</v>
      </c>
      <c r="G83" s="186">
        <v>0</v>
      </c>
      <c r="H83" s="3"/>
    </row>
    <row r="84" spans="1:8" ht="12.6" customHeight="1">
      <c r="A84" s="4" t="s">
        <v>5182</v>
      </c>
      <c r="B84" s="13" t="s">
        <v>5183</v>
      </c>
      <c r="C84" s="11">
        <v>0</v>
      </c>
      <c r="D84" s="186" t="s">
        <v>2678</v>
      </c>
      <c r="E84" s="186" t="s">
        <v>2678</v>
      </c>
      <c r="F84" s="186" t="s">
        <v>2678</v>
      </c>
      <c r="G84" s="186" t="s">
        <v>2678</v>
      </c>
      <c r="H84" s="3"/>
    </row>
    <row r="85" spans="1:8" ht="12.6" customHeight="1">
      <c r="A85" s="4" t="s">
        <v>5184</v>
      </c>
      <c r="B85" s="13" t="s">
        <v>5185</v>
      </c>
      <c r="C85" s="11">
        <v>0</v>
      </c>
      <c r="D85" s="186" t="s">
        <v>2678</v>
      </c>
      <c r="E85" s="186" t="s">
        <v>2678</v>
      </c>
      <c r="F85" s="186" t="s">
        <v>2678</v>
      </c>
      <c r="G85" s="186" t="s">
        <v>2678</v>
      </c>
      <c r="H85" s="3"/>
    </row>
    <row r="86" spans="1:8" ht="12.6" customHeight="1">
      <c r="A86" s="4" t="s">
        <v>5186</v>
      </c>
      <c r="B86" s="13" t="s">
        <v>5187</v>
      </c>
      <c r="C86" s="11">
        <v>0</v>
      </c>
      <c r="D86" s="186" t="s">
        <v>2678</v>
      </c>
      <c r="E86" s="186" t="s">
        <v>2678</v>
      </c>
      <c r="F86" s="186" t="s">
        <v>2678</v>
      </c>
      <c r="G86" s="186" t="s">
        <v>2678</v>
      </c>
      <c r="H86" s="3"/>
    </row>
    <row r="87" spans="1:8" ht="12.6" customHeight="1">
      <c r="A87" s="4" t="s">
        <v>5188</v>
      </c>
      <c r="B87" s="13" t="s">
        <v>5189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5190</v>
      </c>
      <c r="B88" s="13" t="s">
        <v>5191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5192</v>
      </c>
      <c r="B89" s="13" t="s">
        <v>5461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5462</v>
      </c>
      <c r="B90" s="13" t="s">
        <v>5463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5464</v>
      </c>
      <c r="B91" s="13" t="s">
        <v>5465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5466</v>
      </c>
      <c r="B92" s="13" t="s">
        <v>5467</v>
      </c>
      <c r="C92" s="11">
        <v>2</v>
      </c>
      <c r="D92" s="186">
        <v>0.05</v>
      </c>
      <c r="E92" s="186">
        <v>7.0710678118654766E-2</v>
      </c>
      <c r="F92" s="186">
        <v>0.1</v>
      </c>
      <c r="G92" s="186">
        <v>0</v>
      </c>
      <c r="H92" s="3"/>
    </row>
    <row r="93" spans="1:8" ht="12.6" customHeight="1">
      <c r="A93" s="145" t="s">
        <v>5468</v>
      </c>
      <c r="B93" s="13" t="s">
        <v>5469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5470</v>
      </c>
      <c r="B94" s="13" t="s">
        <v>5471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5472</v>
      </c>
      <c r="B95" s="13" t="s">
        <v>5473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5474</v>
      </c>
      <c r="B96" s="13" t="s">
        <v>5475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5476</v>
      </c>
      <c r="B97" s="13" t="s">
        <v>1289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5477</v>
      </c>
      <c r="B98" s="13" t="s">
        <v>5478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5479</v>
      </c>
      <c r="B99" s="13" t="s">
        <v>5480</v>
      </c>
      <c r="C99" s="11">
        <v>75</v>
      </c>
      <c r="D99" s="186">
        <v>4.2400000000000014E-2</v>
      </c>
      <c r="E99" s="186">
        <v>0.12438866725124334</v>
      </c>
      <c r="F99" s="186">
        <v>1</v>
      </c>
      <c r="G99" s="186">
        <v>0</v>
      </c>
      <c r="H99" s="3"/>
    </row>
    <row r="100" spans="1:8" ht="12.6" customHeight="1">
      <c r="A100" s="4" t="s">
        <v>5481</v>
      </c>
      <c r="B100" s="13" t="s">
        <v>5482</v>
      </c>
      <c r="C100" s="11">
        <v>5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5483</v>
      </c>
      <c r="B101" s="13" t="s">
        <v>5484</v>
      </c>
      <c r="C101" s="11">
        <v>5</v>
      </c>
      <c r="D101" s="186">
        <v>1.1600000000000001E-2</v>
      </c>
      <c r="E101" s="186">
        <v>2.1743964679883016E-2</v>
      </c>
      <c r="F101" s="186">
        <v>0.05</v>
      </c>
      <c r="G101" s="186">
        <v>0</v>
      </c>
      <c r="H101" s="3"/>
    </row>
    <row r="102" spans="1:8" ht="12.6" customHeight="1">
      <c r="A102" s="4" t="s">
        <v>5485</v>
      </c>
      <c r="B102" s="13" t="s">
        <v>5223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5224</v>
      </c>
      <c r="B103" s="13" t="s">
        <v>5225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5226</v>
      </c>
      <c r="B104" s="4" t="s">
        <v>5227</v>
      </c>
      <c r="C104" s="142">
        <v>8</v>
      </c>
      <c r="D104" s="187">
        <v>1.125E-2</v>
      </c>
      <c r="E104" s="187">
        <v>3.1819805153394637E-2</v>
      </c>
      <c r="F104" s="187">
        <v>0.09</v>
      </c>
      <c r="G104" s="187">
        <v>0</v>
      </c>
      <c r="H104" s="8"/>
    </row>
    <row r="105" spans="1:8" ht="12.6" customHeight="1">
      <c r="A105" s="4" t="s">
        <v>5228</v>
      </c>
      <c r="B105" s="4" t="s">
        <v>5229</v>
      </c>
      <c r="C105" s="142">
        <v>37</v>
      </c>
      <c r="D105" s="187">
        <v>8.9189189189189198E-3</v>
      </c>
      <c r="E105" s="187">
        <v>1.9117151081305642E-2</v>
      </c>
      <c r="F105" s="187">
        <v>0.1</v>
      </c>
      <c r="G105" s="187">
        <v>0</v>
      </c>
      <c r="H105" s="8"/>
    </row>
    <row r="106" spans="1:8" ht="12.6" customHeight="1">
      <c r="A106" s="4" t="s">
        <v>5230</v>
      </c>
      <c r="B106" s="4" t="s">
        <v>1291</v>
      </c>
      <c r="C106" s="142">
        <v>11</v>
      </c>
      <c r="D106" s="187">
        <v>6.545454545454546E-2</v>
      </c>
      <c r="E106" s="187">
        <v>0.11969658611369302</v>
      </c>
      <c r="F106" s="187">
        <v>0.4</v>
      </c>
      <c r="G106" s="187">
        <v>0</v>
      </c>
      <c r="H106" s="3"/>
    </row>
    <row r="107" spans="1:8" ht="12.6" customHeight="1">
      <c r="A107" s="4" t="s">
        <v>5231</v>
      </c>
      <c r="B107" s="4" t="s">
        <v>2741</v>
      </c>
      <c r="C107" s="142">
        <v>1</v>
      </c>
      <c r="D107" s="187">
        <v>0</v>
      </c>
      <c r="E107" s="187" t="s">
        <v>961</v>
      </c>
      <c r="F107" s="187">
        <v>0</v>
      </c>
      <c r="G107" s="187">
        <v>0</v>
      </c>
      <c r="H107" s="3"/>
    </row>
    <row r="108" spans="1:8" ht="12.6" customHeight="1">
      <c r="A108" s="4" t="s">
        <v>5232</v>
      </c>
      <c r="B108" s="4" t="s">
        <v>1293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5233</v>
      </c>
      <c r="B109" s="13" t="s">
        <v>5234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5235</v>
      </c>
      <c r="B110" s="13" t="s">
        <v>5236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2705</v>
      </c>
      <c r="C111" s="142">
        <v>539</v>
      </c>
      <c r="D111" s="187">
        <v>5.2187866419295126E-2</v>
      </c>
      <c r="E111" s="187">
        <v>0.10428682769978513</v>
      </c>
      <c r="F111" s="187">
        <v>1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6" man="1"/>
  </rowBreaks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8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6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986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5238</v>
      </c>
      <c r="B6" s="13" t="s">
        <v>5239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5240</v>
      </c>
      <c r="B7" s="13" t="s">
        <v>5241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5242</v>
      </c>
      <c r="B8" s="13" t="s">
        <v>5243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5244</v>
      </c>
      <c r="B9" s="13" t="s">
        <v>5245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5246</v>
      </c>
      <c r="B10" s="13" t="s">
        <v>2699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5247</v>
      </c>
      <c r="B11" s="13" t="s">
        <v>5248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5249</v>
      </c>
      <c r="B12" s="13" t="s">
        <v>5250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5251</v>
      </c>
      <c r="B13" s="13" t="s">
        <v>5252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5253</v>
      </c>
      <c r="B14" s="13" t="s">
        <v>2818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5254</v>
      </c>
      <c r="B15" s="13" t="s">
        <v>2819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5255</v>
      </c>
      <c r="B16" s="13" t="s">
        <v>5256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5257</v>
      </c>
      <c r="B17" s="13" t="s">
        <v>5258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5259</v>
      </c>
      <c r="B18" s="13" t="s">
        <v>5260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5261</v>
      </c>
      <c r="B19" s="13" t="s">
        <v>5262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5263</v>
      </c>
      <c r="B20" s="13" t="s">
        <v>5264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5265</v>
      </c>
      <c r="B21" s="13" t="s">
        <v>5266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5267</v>
      </c>
      <c r="B22" s="13" t="s">
        <v>5268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5269</v>
      </c>
      <c r="B23" s="13" t="s">
        <v>5270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5271</v>
      </c>
      <c r="B24" s="13" t="s">
        <v>3156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5272</v>
      </c>
      <c r="B25" s="13" t="s">
        <v>3157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5273</v>
      </c>
      <c r="B26" s="13" t="s">
        <v>5274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5275</v>
      </c>
      <c r="B27" s="13" t="s">
        <v>8766</v>
      </c>
      <c r="C27" s="11">
        <v>1</v>
      </c>
      <c r="D27" s="186">
        <v>0</v>
      </c>
      <c r="E27" s="186" t="s">
        <v>961</v>
      </c>
      <c r="F27" s="186">
        <v>0</v>
      </c>
      <c r="G27" s="186">
        <v>0</v>
      </c>
      <c r="H27" s="3"/>
    </row>
    <row r="28" spans="1:8" ht="12.6" customHeight="1">
      <c r="A28" s="4" t="s">
        <v>5276</v>
      </c>
      <c r="B28" s="13" t="s">
        <v>5277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5278</v>
      </c>
      <c r="B29" s="13" t="s">
        <v>5279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5280</v>
      </c>
      <c r="B30" s="13" t="s">
        <v>5281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5282</v>
      </c>
      <c r="B31" s="13" t="s">
        <v>5283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5284</v>
      </c>
      <c r="B32" s="13" t="s">
        <v>5285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5286</v>
      </c>
      <c r="B33" s="13" t="s">
        <v>5287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5288</v>
      </c>
      <c r="B34" s="13" t="s">
        <v>3159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5289</v>
      </c>
      <c r="B35" s="13" t="s">
        <v>5290</v>
      </c>
      <c r="C35" s="11">
        <v>1</v>
      </c>
      <c r="D35" s="186">
        <v>1.9</v>
      </c>
      <c r="E35" s="186" t="s">
        <v>961</v>
      </c>
      <c r="F35" s="186">
        <v>1.9</v>
      </c>
      <c r="G35" s="186">
        <v>1.9</v>
      </c>
      <c r="H35" s="3"/>
    </row>
    <row r="36" spans="1:8" ht="12.6" customHeight="1">
      <c r="A36" s="4" t="s">
        <v>5291</v>
      </c>
      <c r="B36" s="13" t="s">
        <v>5292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5293</v>
      </c>
      <c r="B37" s="13" t="s">
        <v>1697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5294</v>
      </c>
      <c r="B38" s="13" t="s">
        <v>5295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5296</v>
      </c>
      <c r="B39" s="13" t="s">
        <v>5297</v>
      </c>
      <c r="C39" s="11">
        <v>3</v>
      </c>
      <c r="D39" s="186">
        <v>0</v>
      </c>
      <c r="E39" s="186">
        <v>0</v>
      </c>
      <c r="F39" s="186">
        <v>0</v>
      </c>
      <c r="G39" s="186">
        <v>0</v>
      </c>
      <c r="H39" s="3"/>
    </row>
    <row r="40" spans="1:8" ht="12.6" customHeight="1">
      <c r="A40" s="4" t="s">
        <v>5298</v>
      </c>
      <c r="B40" s="13" t="s">
        <v>5299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5300</v>
      </c>
      <c r="B41" s="13" t="s">
        <v>5301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5302</v>
      </c>
      <c r="B42" s="13" t="s">
        <v>5303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5304</v>
      </c>
      <c r="B43" s="13" t="s">
        <v>5305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5306</v>
      </c>
      <c r="B44" s="13" t="s">
        <v>5307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5308</v>
      </c>
      <c r="B45" s="13" t="s">
        <v>5309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5310</v>
      </c>
      <c r="B46" s="13" t="s">
        <v>5311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5312</v>
      </c>
      <c r="B47" s="13" t="s">
        <v>1155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5313</v>
      </c>
      <c r="B48" s="13" t="s">
        <v>5314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5315</v>
      </c>
      <c r="B49" s="13" t="s">
        <v>3162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5316</v>
      </c>
      <c r="B50" s="13" t="s">
        <v>5317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5318</v>
      </c>
      <c r="B51" s="13" t="s">
        <v>5319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5320</v>
      </c>
      <c r="B52" s="13" t="s">
        <v>857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5321</v>
      </c>
      <c r="B53" s="13" t="s">
        <v>5322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5323</v>
      </c>
      <c r="B54" s="13" t="s">
        <v>5324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5325</v>
      </c>
      <c r="B55" s="13" t="s">
        <v>8763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5326</v>
      </c>
      <c r="B56" s="13" t="s">
        <v>2007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5327</v>
      </c>
      <c r="B57" s="13" t="s">
        <v>5328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5329</v>
      </c>
      <c r="B58" s="13" t="s">
        <v>5330</v>
      </c>
      <c r="C58" s="11">
        <v>1</v>
      </c>
      <c r="D58" s="186">
        <v>0</v>
      </c>
      <c r="E58" s="186" t="s">
        <v>961</v>
      </c>
      <c r="F58" s="186">
        <v>0</v>
      </c>
      <c r="G58" s="186">
        <v>0</v>
      </c>
      <c r="H58" s="3"/>
    </row>
    <row r="59" spans="1:8" ht="12.6" customHeight="1">
      <c r="A59" s="4" t="s">
        <v>5331</v>
      </c>
      <c r="B59" s="13" t="s">
        <v>5332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5333</v>
      </c>
      <c r="B60" s="13" t="s">
        <v>5334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5335</v>
      </c>
      <c r="B61" s="13" t="s">
        <v>5336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5337</v>
      </c>
      <c r="B62" s="13" t="s">
        <v>3180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5338</v>
      </c>
      <c r="B63" s="13" t="s">
        <v>5339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5340</v>
      </c>
      <c r="B64" s="13" t="s">
        <v>5341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5342</v>
      </c>
      <c r="B65" s="13" t="s">
        <v>5343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5344</v>
      </c>
      <c r="B66" s="13" t="s">
        <v>5345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5346</v>
      </c>
      <c r="B67" s="13" t="s">
        <v>8064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8065</v>
      </c>
      <c r="B68" s="13" t="s">
        <v>8066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8067</v>
      </c>
      <c r="B69" s="13" t="s">
        <v>8068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8069</v>
      </c>
      <c r="B70" s="13" t="s">
        <v>8070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8071</v>
      </c>
      <c r="B71" s="13" t="s">
        <v>8072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8073</v>
      </c>
      <c r="B72" s="13" t="s">
        <v>8074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8075</v>
      </c>
      <c r="B73" s="13" t="s">
        <v>8076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8077</v>
      </c>
      <c r="B74" s="13" t="s">
        <v>3169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8078</v>
      </c>
      <c r="B75" s="13" t="s">
        <v>8079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8080</v>
      </c>
      <c r="B76" s="13" t="s">
        <v>4524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8081</v>
      </c>
      <c r="B77" s="13" t="s">
        <v>8082</v>
      </c>
      <c r="C77" s="11">
        <v>5</v>
      </c>
      <c r="D77" s="186">
        <v>0.188</v>
      </c>
      <c r="E77" s="186">
        <v>0.41481321097573542</v>
      </c>
      <c r="F77" s="186">
        <v>0.93</v>
      </c>
      <c r="G77" s="186">
        <v>0</v>
      </c>
      <c r="H77" s="3"/>
    </row>
    <row r="78" spans="1:8" ht="12.6" customHeight="1">
      <c r="A78" s="4" t="s">
        <v>8083</v>
      </c>
      <c r="B78" s="13" t="s">
        <v>8084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8085</v>
      </c>
      <c r="B79" s="13" t="s">
        <v>8086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8087</v>
      </c>
      <c r="B80" s="13" t="s">
        <v>8088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8089</v>
      </c>
      <c r="B81" s="13" t="s">
        <v>8090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8091</v>
      </c>
      <c r="B82" s="13" t="s">
        <v>8092</v>
      </c>
      <c r="C82" s="11">
        <v>4</v>
      </c>
      <c r="D82" s="186">
        <v>0.89749999999999996</v>
      </c>
      <c r="E82" s="186">
        <v>1.668539780766404</v>
      </c>
      <c r="F82" s="186">
        <v>3.4</v>
      </c>
      <c r="G82" s="186">
        <v>0.04</v>
      </c>
      <c r="H82" s="3"/>
    </row>
    <row r="83" spans="1:8" ht="12.6" customHeight="1">
      <c r="A83" s="145" t="s">
        <v>8093</v>
      </c>
      <c r="B83" s="13" t="s">
        <v>8094</v>
      </c>
      <c r="C83" s="11">
        <v>7</v>
      </c>
      <c r="D83" s="186">
        <v>6.5000000000000002E-2</v>
      </c>
      <c r="E83" s="186">
        <v>6.1846584384264901E-2</v>
      </c>
      <c r="F83" s="186">
        <v>0.15</v>
      </c>
      <c r="G83" s="186">
        <v>0</v>
      </c>
      <c r="H83" s="3"/>
    </row>
    <row r="84" spans="1:8" ht="12.6" customHeight="1">
      <c r="A84" s="4" t="s">
        <v>8095</v>
      </c>
      <c r="B84" s="13" t="s">
        <v>8096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8097</v>
      </c>
      <c r="B85" s="13" t="s">
        <v>8098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8099</v>
      </c>
      <c r="B86" s="13" t="s">
        <v>8100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8101</v>
      </c>
      <c r="B87" s="13" t="s">
        <v>8102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8103</v>
      </c>
      <c r="B88" s="13" t="s">
        <v>8104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8105</v>
      </c>
      <c r="B89" s="13" t="s">
        <v>8106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8107</v>
      </c>
      <c r="B90" s="13" t="s">
        <v>8108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8109</v>
      </c>
      <c r="B91" s="13" t="s">
        <v>8110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8111</v>
      </c>
      <c r="B92" s="13" t="s">
        <v>8112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8113</v>
      </c>
      <c r="B93" s="13" t="s">
        <v>8114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8115</v>
      </c>
      <c r="B94" s="13" t="s">
        <v>8116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8117</v>
      </c>
      <c r="B95" s="13" t="s">
        <v>8118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8119</v>
      </c>
      <c r="B96" s="13" t="s">
        <v>2700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8120</v>
      </c>
      <c r="B97" s="13" t="s">
        <v>3175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8121</v>
      </c>
      <c r="B98" s="13" t="s">
        <v>8122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8123</v>
      </c>
      <c r="B99" s="13" t="s">
        <v>8124</v>
      </c>
      <c r="C99" s="11">
        <v>45</v>
      </c>
      <c r="D99" s="186">
        <v>2.6022222222222224E-2</v>
      </c>
      <c r="E99" s="186">
        <v>4.3230086791960116E-2</v>
      </c>
      <c r="F99" s="186">
        <v>0.1</v>
      </c>
      <c r="G99" s="186">
        <v>0</v>
      </c>
      <c r="H99" s="3"/>
    </row>
    <row r="100" spans="1:8" ht="12.6" customHeight="1">
      <c r="A100" s="4" t="s">
        <v>8125</v>
      </c>
      <c r="B100" s="13" t="s">
        <v>8126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8127</v>
      </c>
      <c r="B101" s="13" t="s">
        <v>8128</v>
      </c>
      <c r="C101" s="11">
        <v>3</v>
      </c>
      <c r="D101" s="186">
        <v>6.6666666666666666E-2</v>
      </c>
      <c r="E101" s="186">
        <v>5.7735026918962581E-2</v>
      </c>
      <c r="F101" s="186">
        <v>0.1</v>
      </c>
      <c r="G101" s="186">
        <v>0</v>
      </c>
      <c r="H101" s="3"/>
    </row>
    <row r="102" spans="1:8" ht="12.6" customHeight="1">
      <c r="A102" s="4" t="s">
        <v>8129</v>
      </c>
      <c r="B102" s="13" t="s">
        <v>8130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8131</v>
      </c>
      <c r="B103" s="13" t="s">
        <v>8132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8133</v>
      </c>
      <c r="B104" s="4" t="s">
        <v>8134</v>
      </c>
      <c r="C104" s="142">
        <v>7</v>
      </c>
      <c r="D104" s="187">
        <v>6.4285714285714293E-2</v>
      </c>
      <c r="E104" s="187">
        <v>0.17008401285415226</v>
      </c>
      <c r="F104" s="187">
        <v>0.45</v>
      </c>
      <c r="G104" s="187">
        <v>0</v>
      </c>
      <c r="H104" s="8"/>
    </row>
    <row r="105" spans="1:8" ht="12.6" customHeight="1">
      <c r="A105" s="4" t="s">
        <v>1017</v>
      </c>
      <c r="B105" s="4" t="s">
        <v>8135</v>
      </c>
      <c r="C105" s="142">
        <v>33</v>
      </c>
      <c r="D105" s="187">
        <v>3.0606060606060605E-2</v>
      </c>
      <c r="E105" s="187">
        <v>4.6498615163477863E-2</v>
      </c>
      <c r="F105" s="187">
        <v>0.1</v>
      </c>
      <c r="G105" s="187">
        <v>0</v>
      </c>
      <c r="H105" s="8"/>
    </row>
    <row r="106" spans="1:8" ht="12.6" customHeight="1">
      <c r="A106" s="4" t="s">
        <v>8136</v>
      </c>
      <c r="B106" s="4" t="s">
        <v>3176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8137</v>
      </c>
      <c r="B107" s="4" t="s">
        <v>8138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8139</v>
      </c>
      <c r="B108" s="4" t="s">
        <v>3178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8140</v>
      </c>
      <c r="B109" s="13" t="s">
        <v>2803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8141</v>
      </c>
      <c r="B110" s="13" t="s">
        <v>8142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5947</v>
      </c>
      <c r="C111" s="142">
        <v>117</v>
      </c>
      <c r="D111" s="187">
        <v>8.3042735042735003E-2</v>
      </c>
      <c r="E111" s="187">
        <v>0.36824470390091962</v>
      </c>
      <c r="F111" s="187">
        <v>3.4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9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7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8143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8144</v>
      </c>
      <c r="B6" s="13" t="s">
        <v>8145</v>
      </c>
      <c r="C6" s="11">
        <v>9</v>
      </c>
      <c r="D6" s="186">
        <v>3.666666666666667E-3</v>
      </c>
      <c r="E6" s="186">
        <v>6.9641941385920596E-3</v>
      </c>
      <c r="F6" s="186">
        <v>0.02</v>
      </c>
      <c r="G6" s="186">
        <v>0</v>
      </c>
      <c r="H6" s="3"/>
    </row>
    <row r="7" spans="1:8" ht="12.6" customHeight="1">
      <c r="A7" s="4" t="s">
        <v>8146</v>
      </c>
      <c r="B7" s="13" t="s">
        <v>8147</v>
      </c>
      <c r="C7" s="11">
        <v>1</v>
      </c>
      <c r="D7" s="186">
        <v>0</v>
      </c>
      <c r="E7" s="186" t="s">
        <v>961</v>
      </c>
      <c r="F7" s="186">
        <v>0</v>
      </c>
      <c r="G7" s="186">
        <v>0</v>
      </c>
      <c r="H7" s="3"/>
    </row>
    <row r="8" spans="1:8" ht="12.6" customHeight="1">
      <c r="A8" s="4" t="s">
        <v>8148</v>
      </c>
      <c r="B8" s="13" t="s">
        <v>8149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8150</v>
      </c>
      <c r="B9" s="13" t="s">
        <v>8151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8152</v>
      </c>
      <c r="B10" s="13" t="s">
        <v>8153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8154</v>
      </c>
      <c r="B11" s="13" t="s">
        <v>8155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8156</v>
      </c>
      <c r="B12" s="13" t="s">
        <v>8157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8158</v>
      </c>
      <c r="B13" s="13" t="s">
        <v>8159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8160</v>
      </c>
      <c r="B14" s="13" t="s">
        <v>8161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8162</v>
      </c>
      <c r="B15" s="13" t="s">
        <v>8163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8164</v>
      </c>
      <c r="B16" s="13" t="s">
        <v>8165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8166</v>
      </c>
      <c r="B17" s="13" t="s">
        <v>8167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8168</v>
      </c>
      <c r="B18" s="13" t="s">
        <v>8169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2908</v>
      </c>
      <c r="B19" s="13" t="s">
        <v>2909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2910</v>
      </c>
      <c r="B20" s="13" t="s">
        <v>2911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2912</v>
      </c>
      <c r="B21" s="13" t="s">
        <v>2913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2914</v>
      </c>
      <c r="B22" s="13" t="s">
        <v>3291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2915</v>
      </c>
      <c r="B23" s="13" t="s">
        <v>2916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2917</v>
      </c>
      <c r="B24" s="13" t="s">
        <v>1296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2918</v>
      </c>
      <c r="B25" s="13" t="s">
        <v>1297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2919</v>
      </c>
      <c r="B26" s="13" t="s">
        <v>2920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2921</v>
      </c>
      <c r="B27" s="13" t="s">
        <v>2922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2923</v>
      </c>
      <c r="B28" s="13" t="s">
        <v>2924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2925</v>
      </c>
      <c r="B29" s="13" t="s">
        <v>2926</v>
      </c>
      <c r="C29" s="11">
        <v>0</v>
      </c>
      <c r="D29" s="186" t="s">
        <v>2678</v>
      </c>
      <c r="E29" s="186" t="s">
        <v>2678</v>
      </c>
      <c r="F29" s="186" t="s">
        <v>2678</v>
      </c>
      <c r="G29" s="186" t="s">
        <v>2678</v>
      </c>
      <c r="H29" s="3"/>
    </row>
    <row r="30" spans="1:8" ht="12.6" customHeight="1">
      <c r="A30" s="4" t="s">
        <v>2927</v>
      </c>
      <c r="B30" s="13" t="s">
        <v>2928</v>
      </c>
      <c r="C30" s="11">
        <v>0</v>
      </c>
      <c r="D30" s="186" t="s">
        <v>2678</v>
      </c>
      <c r="E30" s="186" t="s">
        <v>2678</v>
      </c>
      <c r="F30" s="186" t="s">
        <v>2678</v>
      </c>
      <c r="G30" s="186" t="s">
        <v>2678</v>
      </c>
      <c r="H30" s="3"/>
    </row>
    <row r="31" spans="1:8" ht="12.6" customHeight="1">
      <c r="A31" s="4" t="s">
        <v>8189</v>
      </c>
      <c r="B31" s="13" t="s">
        <v>8190</v>
      </c>
      <c r="C31" s="11">
        <v>0</v>
      </c>
      <c r="D31" s="186" t="s">
        <v>2678</v>
      </c>
      <c r="E31" s="186" t="s">
        <v>2678</v>
      </c>
      <c r="F31" s="186" t="s">
        <v>2678</v>
      </c>
      <c r="G31" s="186" t="s">
        <v>2678</v>
      </c>
      <c r="H31" s="3"/>
    </row>
    <row r="32" spans="1:8" ht="12.6" customHeight="1">
      <c r="A32" s="4" t="s">
        <v>8191</v>
      </c>
      <c r="B32" s="13" t="s">
        <v>8192</v>
      </c>
      <c r="C32" s="11">
        <v>0</v>
      </c>
      <c r="D32" s="186" t="s">
        <v>2678</v>
      </c>
      <c r="E32" s="186" t="s">
        <v>2678</v>
      </c>
      <c r="F32" s="186" t="s">
        <v>2678</v>
      </c>
      <c r="G32" s="186" t="s">
        <v>2678</v>
      </c>
      <c r="H32" s="3"/>
    </row>
    <row r="33" spans="1:8" ht="12.6" customHeight="1">
      <c r="A33" s="4" t="s">
        <v>8193</v>
      </c>
      <c r="B33" s="13" t="s">
        <v>8194</v>
      </c>
      <c r="C33" s="11">
        <v>0</v>
      </c>
      <c r="D33" s="186" t="s">
        <v>2678</v>
      </c>
      <c r="E33" s="186" t="s">
        <v>2678</v>
      </c>
      <c r="F33" s="186" t="s">
        <v>2678</v>
      </c>
      <c r="G33" s="186" t="s">
        <v>2678</v>
      </c>
      <c r="H33" s="3"/>
    </row>
    <row r="34" spans="1:8" ht="12.6" customHeight="1">
      <c r="A34" s="145" t="s">
        <v>8195</v>
      </c>
      <c r="B34" s="13" t="s">
        <v>1298</v>
      </c>
      <c r="C34" s="11">
        <v>0</v>
      </c>
      <c r="D34" s="186" t="s">
        <v>2678</v>
      </c>
      <c r="E34" s="186" t="s">
        <v>2678</v>
      </c>
      <c r="F34" s="186" t="s">
        <v>2678</v>
      </c>
      <c r="G34" s="186" t="s">
        <v>2678</v>
      </c>
      <c r="H34" s="3"/>
    </row>
    <row r="35" spans="1:8" ht="12.6" customHeight="1">
      <c r="A35" s="4" t="s">
        <v>8196</v>
      </c>
      <c r="B35" s="13" t="s">
        <v>8197</v>
      </c>
      <c r="C35" s="11">
        <v>0</v>
      </c>
      <c r="D35" s="186" t="s">
        <v>2678</v>
      </c>
      <c r="E35" s="186" t="s">
        <v>2678</v>
      </c>
      <c r="F35" s="186" t="s">
        <v>2678</v>
      </c>
      <c r="G35" s="186" t="s">
        <v>2678</v>
      </c>
      <c r="H35" s="3"/>
    </row>
    <row r="36" spans="1:8" ht="12.6" customHeight="1">
      <c r="A36" s="4" t="s">
        <v>8198</v>
      </c>
      <c r="B36" s="13" t="s">
        <v>8199</v>
      </c>
      <c r="C36" s="11">
        <v>0</v>
      </c>
      <c r="D36" s="186" t="s">
        <v>2678</v>
      </c>
      <c r="E36" s="186" t="s">
        <v>2678</v>
      </c>
      <c r="F36" s="186" t="s">
        <v>2678</v>
      </c>
      <c r="G36" s="186" t="s">
        <v>2678</v>
      </c>
      <c r="H36" s="3"/>
    </row>
    <row r="37" spans="1:8" ht="12.6" customHeight="1">
      <c r="A37" s="4" t="s">
        <v>8200</v>
      </c>
      <c r="B37" s="13" t="s">
        <v>984</v>
      </c>
      <c r="C37" s="11">
        <v>0</v>
      </c>
      <c r="D37" s="186" t="s">
        <v>2678</v>
      </c>
      <c r="E37" s="186" t="s">
        <v>2678</v>
      </c>
      <c r="F37" s="186" t="s">
        <v>2678</v>
      </c>
      <c r="G37" s="186" t="s">
        <v>2678</v>
      </c>
      <c r="H37" s="3"/>
    </row>
    <row r="38" spans="1:8" ht="12.6" customHeight="1">
      <c r="A38" s="4" t="s">
        <v>8201</v>
      </c>
      <c r="B38" s="13" t="s">
        <v>8202</v>
      </c>
      <c r="C38" s="11">
        <v>3</v>
      </c>
      <c r="D38" s="186">
        <v>6.6666666666666671E-3</v>
      </c>
      <c r="E38" s="186">
        <v>5.773502691896258E-3</v>
      </c>
      <c r="F38" s="186">
        <v>0.01</v>
      </c>
      <c r="G38" s="186">
        <v>0</v>
      </c>
      <c r="H38" s="3"/>
    </row>
    <row r="39" spans="1:8" ht="12.6" customHeight="1">
      <c r="A39" s="4" t="s">
        <v>8203</v>
      </c>
      <c r="B39" s="13" t="s">
        <v>8204</v>
      </c>
      <c r="C39" s="11">
        <v>20</v>
      </c>
      <c r="D39" s="186">
        <v>2.1270000000000004E-2</v>
      </c>
      <c r="E39" s="186">
        <v>2.7255228373363711E-2</v>
      </c>
      <c r="F39" s="186">
        <v>0.08</v>
      </c>
      <c r="G39" s="186">
        <v>0</v>
      </c>
      <c r="H39" s="3"/>
    </row>
    <row r="40" spans="1:8" ht="12.6" customHeight="1">
      <c r="A40" s="4" t="s">
        <v>8205</v>
      </c>
      <c r="B40" s="13" t="s">
        <v>1119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8206</v>
      </c>
      <c r="B41" s="13" t="s">
        <v>1120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8207</v>
      </c>
      <c r="B42" s="13" t="s">
        <v>1121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8208</v>
      </c>
      <c r="B43" s="13" t="s">
        <v>8209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8210</v>
      </c>
      <c r="B44" s="13" t="s">
        <v>8211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8212</v>
      </c>
      <c r="B45" s="13" t="s">
        <v>8213</v>
      </c>
      <c r="C45" s="11">
        <v>5</v>
      </c>
      <c r="D45" s="186">
        <v>3.2000000000000002E-3</v>
      </c>
      <c r="E45" s="186">
        <v>4.3243496620879304E-3</v>
      </c>
      <c r="F45" s="186">
        <v>0.01</v>
      </c>
      <c r="G45" s="186">
        <v>0</v>
      </c>
      <c r="H45" s="3"/>
    </row>
    <row r="46" spans="1:8" ht="12.6" customHeight="1">
      <c r="A46" s="4" t="s">
        <v>8214</v>
      </c>
      <c r="B46" s="13" t="s">
        <v>8215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8216</v>
      </c>
      <c r="B47" s="13" t="s">
        <v>5802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8217</v>
      </c>
      <c r="B48" s="13" t="s">
        <v>8218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8219</v>
      </c>
      <c r="B49" s="13" t="s">
        <v>8220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8221</v>
      </c>
      <c r="B50" s="13" t="s">
        <v>8222</v>
      </c>
      <c r="C50" s="11">
        <v>0</v>
      </c>
      <c r="D50" s="186" t="s">
        <v>2678</v>
      </c>
      <c r="E50" s="186" t="s">
        <v>2678</v>
      </c>
      <c r="F50" s="186" t="s">
        <v>2678</v>
      </c>
      <c r="G50" s="186" t="s">
        <v>2678</v>
      </c>
      <c r="H50" s="3"/>
    </row>
    <row r="51" spans="1:8" ht="12.6" customHeight="1">
      <c r="A51" s="4" t="s">
        <v>8223</v>
      </c>
      <c r="B51" s="13" t="s">
        <v>8224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8225</v>
      </c>
      <c r="B52" s="13" t="s">
        <v>8226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8227</v>
      </c>
      <c r="B53" s="13" t="s">
        <v>8228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8229</v>
      </c>
      <c r="B54" s="13" t="s">
        <v>8230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8231</v>
      </c>
      <c r="B55" s="13" t="s">
        <v>972</v>
      </c>
      <c r="C55" s="11">
        <v>1</v>
      </c>
      <c r="D55" s="186">
        <v>0</v>
      </c>
      <c r="E55" s="186" t="s">
        <v>961</v>
      </c>
      <c r="F55" s="186">
        <v>0</v>
      </c>
      <c r="G55" s="186">
        <v>0</v>
      </c>
      <c r="H55" s="3"/>
    </row>
    <row r="56" spans="1:8" ht="12.6" customHeight="1">
      <c r="A56" s="4" t="s">
        <v>8232</v>
      </c>
      <c r="B56" s="13" t="s">
        <v>5805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8233</v>
      </c>
      <c r="B57" s="13" t="s">
        <v>1123</v>
      </c>
      <c r="C57" s="11">
        <v>0</v>
      </c>
      <c r="D57" s="186" t="s">
        <v>961</v>
      </c>
      <c r="E57" s="186" t="s">
        <v>961</v>
      </c>
      <c r="F57" s="186" t="s">
        <v>961</v>
      </c>
      <c r="G57" s="186" t="s">
        <v>961</v>
      </c>
      <c r="H57" s="3"/>
    </row>
    <row r="58" spans="1:8" ht="12.6" customHeight="1">
      <c r="A58" s="4" t="s">
        <v>8234</v>
      </c>
      <c r="B58" s="13" t="s">
        <v>8235</v>
      </c>
      <c r="C58" s="11">
        <v>6</v>
      </c>
      <c r="D58" s="186">
        <v>1.4500000000000001E-2</v>
      </c>
      <c r="E58" s="186">
        <v>1.9013153341831544E-2</v>
      </c>
      <c r="F58" s="186">
        <v>0.05</v>
      </c>
      <c r="G58" s="186">
        <v>0</v>
      </c>
      <c r="H58" s="3"/>
    </row>
    <row r="59" spans="1:8" ht="12.6" customHeight="1">
      <c r="A59" s="4" t="s">
        <v>8236</v>
      </c>
      <c r="B59" s="13" t="s">
        <v>8237</v>
      </c>
      <c r="C59" s="11">
        <v>4</v>
      </c>
      <c r="D59" s="186">
        <v>6.575000000000001E-3</v>
      </c>
      <c r="E59" s="186">
        <v>4.7176088576028983E-3</v>
      </c>
      <c r="F59" s="186">
        <v>0.01</v>
      </c>
      <c r="G59" s="186">
        <v>0</v>
      </c>
      <c r="H59" s="3"/>
    </row>
    <row r="60" spans="1:8" ht="12.6" customHeight="1">
      <c r="A60" s="4" t="s">
        <v>8238</v>
      </c>
      <c r="B60" s="13" t="s">
        <v>8239</v>
      </c>
      <c r="C60" s="11">
        <v>2</v>
      </c>
      <c r="D60" s="186">
        <v>0.02</v>
      </c>
      <c r="E60" s="186">
        <v>2.8284271247461901E-2</v>
      </c>
      <c r="F60" s="186">
        <v>0.04</v>
      </c>
      <c r="G60" s="186">
        <v>0</v>
      </c>
      <c r="H60" s="3"/>
    </row>
    <row r="61" spans="1:8" ht="12.6" customHeight="1">
      <c r="A61" s="4" t="s">
        <v>8240</v>
      </c>
      <c r="B61" s="13" t="s">
        <v>8241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8242</v>
      </c>
      <c r="B62" s="13" t="s">
        <v>8243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8244</v>
      </c>
      <c r="B63" s="13" t="s">
        <v>8245</v>
      </c>
      <c r="C63" s="11">
        <v>1</v>
      </c>
      <c r="D63" s="186">
        <v>0</v>
      </c>
      <c r="E63" s="186" t="s">
        <v>961</v>
      </c>
      <c r="F63" s="186">
        <v>0</v>
      </c>
      <c r="G63" s="186">
        <v>0</v>
      </c>
      <c r="H63" s="3"/>
    </row>
    <row r="64" spans="1:8" ht="12.6" customHeight="1">
      <c r="A64" s="4" t="s">
        <v>8246</v>
      </c>
      <c r="B64" s="13" t="s">
        <v>8247</v>
      </c>
      <c r="C64" s="11">
        <v>5</v>
      </c>
      <c r="D64" s="186">
        <v>2E-3</v>
      </c>
      <c r="E64" s="186">
        <v>4.4721359549995798E-3</v>
      </c>
      <c r="F64" s="186">
        <v>0.01</v>
      </c>
      <c r="G64" s="186">
        <v>0</v>
      </c>
      <c r="H64" s="3"/>
    </row>
    <row r="65" spans="1:8" ht="12.6" customHeight="1">
      <c r="A65" s="4" t="s">
        <v>8248</v>
      </c>
      <c r="B65" s="13" t="s">
        <v>5823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8249</v>
      </c>
      <c r="B66" s="13" t="s">
        <v>8250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8251</v>
      </c>
      <c r="B67" s="13" t="s">
        <v>8252</v>
      </c>
      <c r="C67" s="11">
        <v>30</v>
      </c>
      <c r="D67" s="186">
        <v>1.356666666666667E-2</v>
      </c>
      <c r="E67" s="186">
        <v>1.8485191339301165E-2</v>
      </c>
      <c r="F67" s="186">
        <v>0.05</v>
      </c>
      <c r="G67" s="186">
        <v>0</v>
      </c>
      <c r="H67" s="3"/>
    </row>
    <row r="68" spans="1:8" ht="12.6" customHeight="1">
      <c r="A68" s="4" t="s">
        <v>8253</v>
      </c>
      <c r="B68" s="13" t="s">
        <v>8254</v>
      </c>
      <c r="C68" s="11">
        <v>2</v>
      </c>
      <c r="D68" s="186">
        <v>0.01</v>
      </c>
      <c r="E68" s="186">
        <v>0</v>
      </c>
      <c r="F68" s="186">
        <v>0.01</v>
      </c>
      <c r="G68" s="186">
        <v>0.01</v>
      </c>
      <c r="H68" s="3"/>
    </row>
    <row r="69" spans="1:8" ht="12.6" customHeight="1">
      <c r="A69" s="4" t="s">
        <v>8255</v>
      </c>
      <c r="B69" s="13" t="s">
        <v>1124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8256</v>
      </c>
      <c r="B70" s="13" t="s">
        <v>8257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8258</v>
      </c>
      <c r="B71" s="13" t="s">
        <v>8259</v>
      </c>
      <c r="C71" s="11">
        <v>0</v>
      </c>
      <c r="D71" s="186" t="s">
        <v>961</v>
      </c>
      <c r="E71" s="186" t="s">
        <v>961</v>
      </c>
      <c r="F71" s="186" t="s">
        <v>961</v>
      </c>
      <c r="G71" s="186" t="s">
        <v>961</v>
      </c>
      <c r="H71" s="3"/>
    </row>
    <row r="72" spans="1:8" ht="12.6" customHeight="1">
      <c r="A72" s="4" t="s">
        <v>8260</v>
      </c>
      <c r="B72" s="13" t="s">
        <v>8261</v>
      </c>
      <c r="C72" s="11">
        <v>15</v>
      </c>
      <c r="D72" s="186">
        <v>1.5266666666666666E-2</v>
      </c>
      <c r="E72" s="186">
        <v>2.2654128184715551E-2</v>
      </c>
      <c r="F72" s="186">
        <v>0.09</v>
      </c>
      <c r="G72" s="186">
        <v>0</v>
      </c>
      <c r="H72" s="3"/>
    </row>
    <row r="73" spans="1:8" ht="12.6" customHeight="1">
      <c r="A73" s="4" t="s">
        <v>8262</v>
      </c>
      <c r="B73" s="13" t="s">
        <v>2981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2982</v>
      </c>
      <c r="B74" s="13" t="s">
        <v>2983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2984</v>
      </c>
      <c r="B75" s="13" t="s">
        <v>2985</v>
      </c>
      <c r="C75" s="11">
        <v>12</v>
      </c>
      <c r="D75" s="186">
        <v>1.0833333333333334E-2</v>
      </c>
      <c r="E75" s="186">
        <v>1.5496822743759934E-2</v>
      </c>
      <c r="F75" s="186">
        <v>0.05</v>
      </c>
      <c r="G75" s="186">
        <v>0</v>
      </c>
      <c r="H75" s="3"/>
    </row>
    <row r="76" spans="1:8" ht="12.6" customHeight="1">
      <c r="A76" s="4" t="s">
        <v>2986</v>
      </c>
      <c r="B76" s="13" t="s">
        <v>2987</v>
      </c>
      <c r="C76" s="11">
        <v>20</v>
      </c>
      <c r="D76" s="186">
        <v>4.2200000000000001E-2</v>
      </c>
      <c r="E76" s="186">
        <v>3.4692028509518767E-2</v>
      </c>
      <c r="F76" s="186">
        <v>0.1</v>
      </c>
      <c r="G76" s="186">
        <v>1E-3</v>
      </c>
      <c r="H76" s="3"/>
    </row>
    <row r="77" spans="1:8" ht="12.6" customHeight="1">
      <c r="A77" s="145" t="s">
        <v>2988</v>
      </c>
      <c r="B77" s="13" t="s">
        <v>1126</v>
      </c>
      <c r="C77" s="11">
        <v>45</v>
      </c>
      <c r="D77" s="186">
        <v>2.4066666666666667E-2</v>
      </c>
      <c r="E77" s="186">
        <v>5.3664953859360327E-2</v>
      </c>
      <c r="F77" s="186">
        <v>0.3</v>
      </c>
      <c r="G77" s="186">
        <v>0</v>
      </c>
      <c r="H77" s="3"/>
    </row>
    <row r="78" spans="1:8" ht="12.6" customHeight="1">
      <c r="A78" s="4" t="s">
        <v>2989</v>
      </c>
      <c r="B78" s="13" t="s">
        <v>2990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2991</v>
      </c>
      <c r="B79" s="13" t="s">
        <v>5451</v>
      </c>
      <c r="C79" s="11">
        <v>2</v>
      </c>
      <c r="D79" s="186">
        <v>8.9999999999999998E-4</v>
      </c>
      <c r="E79" s="186">
        <v>1.2727922061357855E-3</v>
      </c>
      <c r="F79" s="186">
        <v>1.8E-3</v>
      </c>
      <c r="G79" s="186">
        <v>0</v>
      </c>
      <c r="H79" s="3"/>
    </row>
    <row r="80" spans="1:8" ht="12.6" customHeight="1">
      <c r="A80" s="145" t="s">
        <v>2992</v>
      </c>
      <c r="B80" s="13" t="s">
        <v>2993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2994</v>
      </c>
      <c r="B81" s="13" t="s">
        <v>2995</v>
      </c>
      <c r="C81" s="11">
        <v>3</v>
      </c>
      <c r="D81" s="186">
        <v>3.3333333333333332E-4</v>
      </c>
      <c r="E81" s="186">
        <v>5.773502691896258E-4</v>
      </c>
      <c r="F81" s="186">
        <v>1E-3</v>
      </c>
      <c r="G81" s="186">
        <v>0</v>
      </c>
      <c r="H81" s="3"/>
    </row>
    <row r="82" spans="1:8" ht="12.6" customHeight="1">
      <c r="A82" s="4" t="s">
        <v>2996</v>
      </c>
      <c r="B82" s="13" t="s">
        <v>2997</v>
      </c>
      <c r="C82" s="11">
        <v>137</v>
      </c>
      <c r="D82" s="186">
        <v>1.0372262773722626E-2</v>
      </c>
      <c r="E82" s="186">
        <v>1.5118651948965951E-2</v>
      </c>
      <c r="F82" s="186">
        <v>0.06</v>
      </c>
      <c r="G82" s="186">
        <v>0</v>
      </c>
      <c r="H82" s="3"/>
    </row>
    <row r="83" spans="1:8" ht="12.6" customHeight="1">
      <c r="A83" s="145" t="s">
        <v>2998</v>
      </c>
      <c r="B83" s="13" t="s">
        <v>2999</v>
      </c>
      <c r="C83" s="11">
        <v>118</v>
      </c>
      <c r="D83" s="186">
        <v>1.4828813559322036E-2</v>
      </c>
      <c r="E83" s="186">
        <v>2.4300220187159414E-2</v>
      </c>
      <c r="F83" s="186">
        <v>0.1</v>
      </c>
      <c r="G83" s="186">
        <v>0</v>
      </c>
      <c r="H83" s="3"/>
    </row>
    <row r="84" spans="1:8" ht="12.6" customHeight="1">
      <c r="A84" s="4" t="s">
        <v>3000</v>
      </c>
      <c r="B84" s="13" t="s">
        <v>3001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3002</v>
      </c>
      <c r="B85" s="13" t="s">
        <v>3003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3004</v>
      </c>
      <c r="B86" s="13" t="s">
        <v>3005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3006</v>
      </c>
      <c r="B87" s="13" t="s">
        <v>3007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3008</v>
      </c>
      <c r="B88" s="13" t="s">
        <v>3009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3010</v>
      </c>
      <c r="B89" s="13" t="s">
        <v>3011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3012</v>
      </c>
      <c r="B90" s="13" t="s">
        <v>3013</v>
      </c>
      <c r="C90" s="11">
        <v>1</v>
      </c>
      <c r="D90" s="186">
        <v>0.01</v>
      </c>
      <c r="E90" s="186" t="s">
        <v>961</v>
      </c>
      <c r="F90" s="186">
        <v>0.01</v>
      </c>
      <c r="G90" s="186">
        <v>0.01</v>
      </c>
      <c r="H90" s="3"/>
    </row>
    <row r="91" spans="1:8" ht="12.6" customHeight="1">
      <c r="A91" s="145" t="s">
        <v>3014</v>
      </c>
      <c r="B91" s="13" t="s">
        <v>3015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3016</v>
      </c>
      <c r="B92" s="13" t="s">
        <v>3017</v>
      </c>
      <c r="C92" s="11">
        <v>1</v>
      </c>
      <c r="D92" s="186">
        <v>0.02</v>
      </c>
      <c r="E92" s="186" t="s">
        <v>961</v>
      </c>
      <c r="F92" s="186">
        <v>0.02</v>
      </c>
      <c r="G92" s="186">
        <v>0.02</v>
      </c>
      <c r="H92" s="3"/>
    </row>
    <row r="93" spans="1:8" ht="12.6" customHeight="1">
      <c r="A93" s="145" t="s">
        <v>3018</v>
      </c>
      <c r="B93" s="13" t="s">
        <v>3019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3020</v>
      </c>
      <c r="B94" s="13" t="s">
        <v>3021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3022</v>
      </c>
      <c r="B95" s="13" t="s">
        <v>3023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3024</v>
      </c>
      <c r="B96" s="13" t="s">
        <v>3025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3026</v>
      </c>
      <c r="B97" s="13" t="s">
        <v>3027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3028</v>
      </c>
      <c r="B98" s="13" t="s">
        <v>3029</v>
      </c>
      <c r="C98" s="11">
        <v>1</v>
      </c>
      <c r="D98" s="186">
        <v>3.0000000000000001E-3</v>
      </c>
      <c r="E98" s="186" t="s">
        <v>961</v>
      </c>
      <c r="F98" s="186">
        <v>3.0000000000000001E-3</v>
      </c>
      <c r="G98" s="186">
        <v>3.0000000000000001E-3</v>
      </c>
      <c r="H98" s="3"/>
    </row>
    <row r="99" spans="1:8" ht="12.6" customHeight="1">
      <c r="A99" s="4" t="s">
        <v>3030</v>
      </c>
      <c r="B99" s="13" t="s">
        <v>3031</v>
      </c>
      <c r="C99" s="11">
        <v>95</v>
      </c>
      <c r="D99" s="186">
        <v>1.1332631578947368E-2</v>
      </c>
      <c r="E99" s="186">
        <v>2.6377708359906261E-2</v>
      </c>
      <c r="F99" s="186">
        <v>0.2</v>
      </c>
      <c r="G99" s="186">
        <v>0</v>
      </c>
      <c r="H99" s="3"/>
    </row>
    <row r="100" spans="1:8" ht="12.6" customHeight="1">
      <c r="A100" s="4" t="s">
        <v>3032</v>
      </c>
      <c r="B100" s="13" t="s">
        <v>3033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3034</v>
      </c>
      <c r="B101" s="13" t="s">
        <v>3035</v>
      </c>
      <c r="C101" s="11">
        <v>5</v>
      </c>
      <c r="D101" s="186">
        <v>2.6000000000000002E-2</v>
      </c>
      <c r="E101" s="186">
        <v>2.9025850547399985E-2</v>
      </c>
      <c r="F101" s="186">
        <v>7.4999999999999997E-2</v>
      </c>
      <c r="G101" s="186">
        <v>0</v>
      </c>
      <c r="H101" s="3"/>
    </row>
    <row r="102" spans="1:8" ht="12.6" customHeight="1">
      <c r="A102" s="4" t="s">
        <v>3036</v>
      </c>
      <c r="B102" s="13" t="s">
        <v>3037</v>
      </c>
      <c r="C102" s="11">
        <v>4</v>
      </c>
      <c r="D102" s="186">
        <v>1.7500000000000002E-2</v>
      </c>
      <c r="E102" s="186">
        <v>2.2173557826083455E-2</v>
      </c>
      <c r="F102" s="186">
        <v>0.05</v>
      </c>
      <c r="G102" s="186">
        <v>0</v>
      </c>
      <c r="H102" s="3"/>
    </row>
    <row r="103" spans="1:8" ht="12.6" customHeight="1">
      <c r="A103" s="4" t="s">
        <v>3038</v>
      </c>
      <c r="B103" s="13" t="s">
        <v>3039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3040</v>
      </c>
      <c r="B104" s="4" t="s">
        <v>3041</v>
      </c>
      <c r="C104" s="142">
        <v>13</v>
      </c>
      <c r="D104" s="187">
        <v>7.6923076923076923E-4</v>
      </c>
      <c r="E104" s="187">
        <v>2.773500981126146E-3</v>
      </c>
      <c r="F104" s="187">
        <v>0.01</v>
      </c>
      <c r="G104" s="187">
        <v>0</v>
      </c>
      <c r="H104" s="8"/>
    </row>
    <row r="105" spans="1:8" ht="12.6" customHeight="1">
      <c r="A105" s="4" t="s">
        <v>3042</v>
      </c>
      <c r="B105" s="4" t="s">
        <v>3227</v>
      </c>
      <c r="C105" s="142">
        <v>34</v>
      </c>
      <c r="D105" s="187">
        <v>2.2058823529411764E-3</v>
      </c>
      <c r="E105" s="187">
        <v>3.3008668445021669E-3</v>
      </c>
      <c r="F105" s="187">
        <v>0.01</v>
      </c>
      <c r="G105" s="187">
        <v>0</v>
      </c>
      <c r="H105" s="8"/>
    </row>
    <row r="106" spans="1:8" ht="12.6" customHeight="1">
      <c r="A106" s="4" t="s">
        <v>3043</v>
      </c>
      <c r="B106" s="4" t="s">
        <v>3044</v>
      </c>
      <c r="C106" s="142">
        <v>9</v>
      </c>
      <c r="D106" s="187">
        <v>6.2222222222222227E-3</v>
      </c>
      <c r="E106" s="187">
        <v>7.0494286608522002E-3</v>
      </c>
      <c r="F106" s="187">
        <v>0.02</v>
      </c>
      <c r="G106" s="187">
        <v>0</v>
      </c>
      <c r="H106" s="3"/>
    </row>
    <row r="107" spans="1:8" ht="12.6" customHeight="1">
      <c r="A107" s="4" t="s">
        <v>3045</v>
      </c>
      <c r="B107" s="4" t="s">
        <v>3046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3047</v>
      </c>
      <c r="B108" s="4" t="s">
        <v>3048</v>
      </c>
      <c r="C108" s="142">
        <v>1</v>
      </c>
      <c r="D108" s="187">
        <v>0.01</v>
      </c>
      <c r="E108" s="187" t="s">
        <v>961</v>
      </c>
      <c r="F108" s="187">
        <v>0.01</v>
      </c>
      <c r="G108" s="187">
        <v>0.01</v>
      </c>
      <c r="H108" s="3"/>
    </row>
    <row r="109" spans="1:8" ht="12.6" customHeight="1">
      <c r="A109" s="4" t="s">
        <v>3049</v>
      </c>
      <c r="B109" s="13" t="s">
        <v>3050</v>
      </c>
      <c r="C109" s="142">
        <v>1</v>
      </c>
      <c r="D109" s="187">
        <v>0</v>
      </c>
      <c r="E109" s="187" t="s">
        <v>961</v>
      </c>
      <c r="F109" s="187">
        <v>0</v>
      </c>
      <c r="G109" s="187">
        <v>0</v>
      </c>
    </row>
    <row r="110" spans="1:8" ht="12.6" customHeight="1">
      <c r="A110" s="105" t="s">
        <v>3051</v>
      </c>
      <c r="B110" s="13" t="s">
        <v>3052</v>
      </c>
      <c r="C110" s="142">
        <v>1</v>
      </c>
      <c r="D110" s="187">
        <v>0.02</v>
      </c>
      <c r="E110" s="187" t="s">
        <v>961</v>
      </c>
      <c r="F110" s="187">
        <v>0.02</v>
      </c>
      <c r="G110" s="187">
        <v>0.02</v>
      </c>
    </row>
    <row r="111" spans="1:8" ht="12.6" customHeight="1">
      <c r="A111" s="105"/>
      <c r="B111" s="13" t="s">
        <v>2742</v>
      </c>
      <c r="C111" s="142">
        <v>611</v>
      </c>
      <c r="D111" s="187">
        <v>1.3134042553191444E-2</v>
      </c>
      <c r="E111" s="187">
        <v>2.54639993998243E-2</v>
      </c>
      <c r="F111" s="187">
        <v>0.3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0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8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3053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3218</v>
      </c>
      <c r="B6" s="13" t="s">
        <v>3219</v>
      </c>
      <c r="C6" s="11">
        <v>1</v>
      </c>
      <c r="D6" s="186">
        <v>0</v>
      </c>
      <c r="E6" s="186" t="s">
        <v>961</v>
      </c>
      <c r="F6" s="186">
        <v>0</v>
      </c>
      <c r="G6" s="186">
        <v>0</v>
      </c>
      <c r="H6" s="3"/>
    </row>
    <row r="7" spans="1:8" ht="12.6" customHeight="1">
      <c r="A7" s="4" t="s">
        <v>3220</v>
      </c>
      <c r="B7" s="13" t="s">
        <v>3167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3221</v>
      </c>
      <c r="B8" s="13" t="s">
        <v>3222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3223</v>
      </c>
      <c r="B9" s="13" t="s">
        <v>3224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3225</v>
      </c>
      <c r="B10" s="13" t="s">
        <v>10028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10029</v>
      </c>
      <c r="B11" s="13" t="s">
        <v>10030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10031</v>
      </c>
      <c r="B12" s="13" t="s">
        <v>10032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10033</v>
      </c>
      <c r="B13" s="13" t="s">
        <v>10034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10035</v>
      </c>
      <c r="B14" s="13" t="s">
        <v>10036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10037</v>
      </c>
      <c r="B15" s="13" t="s">
        <v>10038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10039</v>
      </c>
      <c r="B16" s="13" t="s">
        <v>10040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10041</v>
      </c>
      <c r="B17" s="13" t="s">
        <v>10042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10043</v>
      </c>
      <c r="B18" s="13" t="s">
        <v>4743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4744</v>
      </c>
      <c r="B19" s="13" t="s">
        <v>4745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4746</v>
      </c>
      <c r="B20" s="13" t="s">
        <v>4747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4748</v>
      </c>
      <c r="B21" s="13" t="s">
        <v>4749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4750</v>
      </c>
      <c r="B22" s="13" t="s">
        <v>4751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4752</v>
      </c>
      <c r="B23" s="13" t="s">
        <v>4753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4754</v>
      </c>
      <c r="B24" s="13" t="s">
        <v>4755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4756</v>
      </c>
      <c r="B25" s="13" t="s">
        <v>4757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4758</v>
      </c>
      <c r="B26" s="13" t="s">
        <v>4759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4760</v>
      </c>
      <c r="B27" s="13" t="s">
        <v>4761</v>
      </c>
      <c r="C27" s="11">
        <v>13</v>
      </c>
      <c r="D27" s="186">
        <v>3.3076923076923073E-2</v>
      </c>
      <c r="E27" s="186">
        <v>5.9914468951527806E-2</v>
      </c>
      <c r="F27" s="186">
        <v>0.22</v>
      </c>
      <c r="G27" s="186">
        <v>0</v>
      </c>
      <c r="H27" s="3"/>
    </row>
    <row r="28" spans="1:8" ht="12.6" customHeight="1">
      <c r="A28" s="4" t="s">
        <v>4762</v>
      </c>
      <c r="B28" s="13" t="s">
        <v>4763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4764</v>
      </c>
      <c r="B29" s="13" t="s">
        <v>4765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4766</v>
      </c>
      <c r="B30" s="13" t="s">
        <v>4767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4768</v>
      </c>
      <c r="B31" s="13" t="s">
        <v>4769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4770</v>
      </c>
      <c r="B32" s="13" t="s">
        <v>323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4771</v>
      </c>
      <c r="B33" s="13" t="s">
        <v>6012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4772</v>
      </c>
      <c r="B34" s="13" t="s">
        <v>4773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4774</v>
      </c>
      <c r="B35" s="13" t="s">
        <v>4775</v>
      </c>
      <c r="C35" s="11">
        <v>3</v>
      </c>
      <c r="D35" s="186">
        <v>6.6666666666666671E-3</v>
      </c>
      <c r="E35" s="186">
        <v>1.1547005383792516E-2</v>
      </c>
      <c r="F35" s="186">
        <v>0.02</v>
      </c>
      <c r="G35" s="186">
        <v>0</v>
      </c>
      <c r="H35" s="3"/>
    </row>
    <row r="36" spans="1:8" ht="12.6" customHeight="1">
      <c r="A36" s="4" t="s">
        <v>4776</v>
      </c>
      <c r="B36" s="13" t="s">
        <v>4777</v>
      </c>
      <c r="C36" s="11">
        <v>2</v>
      </c>
      <c r="D36" s="186">
        <v>2.5000000000000001E-3</v>
      </c>
      <c r="E36" s="186">
        <v>3.5355339059327377E-3</v>
      </c>
      <c r="F36" s="186">
        <v>5.0000000000000001E-3</v>
      </c>
      <c r="G36" s="186">
        <v>0</v>
      </c>
      <c r="H36" s="3"/>
    </row>
    <row r="37" spans="1:8" ht="12.6" customHeight="1">
      <c r="A37" s="4" t="s">
        <v>4778</v>
      </c>
      <c r="B37" s="13" t="s">
        <v>4779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4780</v>
      </c>
      <c r="B38" s="13" t="s">
        <v>4781</v>
      </c>
      <c r="C38" s="11">
        <v>2</v>
      </c>
      <c r="D38" s="186">
        <v>0.05</v>
      </c>
      <c r="E38" s="186">
        <v>7.0710678118654766E-2</v>
      </c>
      <c r="F38" s="186">
        <v>0.1</v>
      </c>
      <c r="G38" s="186">
        <v>0</v>
      </c>
      <c r="H38" s="3"/>
    </row>
    <row r="39" spans="1:8" ht="12.6" customHeight="1">
      <c r="A39" s="4" t="s">
        <v>4782</v>
      </c>
      <c r="B39" s="13" t="s">
        <v>4783</v>
      </c>
      <c r="C39" s="11">
        <v>13</v>
      </c>
      <c r="D39" s="186">
        <v>3.0769230769230769E-3</v>
      </c>
      <c r="E39" s="186">
        <v>1.1094003924504584E-2</v>
      </c>
      <c r="F39" s="186">
        <v>0.04</v>
      </c>
      <c r="G39" s="186">
        <v>0</v>
      </c>
      <c r="H39" s="3"/>
    </row>
    <row r="40" spans="1:8" ht="12.6" customHeight="1">
      <c r="A40" s="4" t="s">
        <v>4784</v>
      </c>
      <c r="B40" s="13" t="s">
        <v>4714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4715</v>
      </c>
      <c r="B41" s="13" t="s">
        <v>4716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4717</v>
      </c>
      <c r="B42" s="13" t="s">
        <v>4718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4719</v>
      </c>
      <c r="B43" s="13" t="s">
        <v>4720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4721</v>
      </c>
      <c r="B44" s="13" t="s">
        <v>4722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4" t="s">
        <v>4723</v>
      </c>
      <c r="B45" s="13" t="s">
        <v>4724</v>
      </c>
      <c r="C45" s="11">
        <v>1</v>
      </c>
      <c r="D45" s="186">
        <v>5.0000000000000001E-3</v>
      </c>
      <c r="E45" s="186" t="s">
        <v>961</v>
      </c>
      <c r="F45" s="186">
        <v>5.0000000000000001E-3</v>
      </c>
      <c r="G45" s="186">
        <v>5.0000000000000001E-3</v>
      </c>
      <c r="H45" s="3"/>
    </row>
    <row r="46" spans="1:8" ht="12.6" customHeight="1">
      <c r="A46" s="4" t="s">
        <v>4725</v>
      </c>
      <c r="B46" s="13" t="s">
        <v>4726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4727</v>
      </c>
      <c r="B47" s="13" t="s">
        <v>4728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4729</v>
      </c>
      <c r="B48" s="13" t="s">
        <v>4730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4731</v>
      </c>
      <c r="B49" s="13" t="s">
        <v>4732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4733</v>
      </c>
      <c r="B50" s="13" t="s">
        <v>4734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4735</v>
      </c>
      <c r="B51" s="13" t="s">
        <v>4736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4737</v>
      </c>
      <c r="B52" s="13" t="s">
        <v>4738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4739</v>
      </c>
      <c r="B53" s="13" t="s">
        <v>4740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4741</v>
      </c>
      <c r="B54" s="13" t="s">
        <v>442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4742</v>
      </c>
      <c r="B55" s="13" t="s">
        <v>2158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2159</v>
      </c>
      <c r="B56" s="13" t="s">
        <v>2160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2161</v>
      </c>
      <c r="B57" s="13" t="s">
        <v>2162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2163</v>
      </c>
      <c r="B58" s="13" t="s">
        <v>2164</v>
      </c>
      <c r="C58" s="11">
        <v>2</v>
      </c>
      <c r="D58" s="186">
        <v>5.0000000000000001E-3</v>
      </c>
      <c r="E58" s="186">
        <v>7.0710678118654753E-3</v>
      </c>
      <c r="F58" s="186">
        <v>0.01</v>
      </c>
      <c r="G58" s="186">
        <v>0</v>
      </c>
      <c r="H58" s="3"/>
    </row>
    <row r="59" spans="1:8" ht="12.6" customHeight="1">
      <c r="A59" s="4" t="s">
        <v>2165</v>
      </c>
      <c r="B59" s="13" t="s">
        <v>2166</v>
      </c>
      <c r="C59" s="11">
        <v>2</v>
      </c>
      <c r="D59" s="186">
        <v>0</v>
      </c>
      <c r="E59" s="186">
        <v>0</v>
      </c>
      <c r="F59" s="186">
        <v>0</v>
      </c>
      <c r="G59" s="186">
        <v>0</v>
      </c>
      <c r="H59" s="3"/>
    </row>
    <row r="60" spans="1:8" ht="12.6" customHeight="1">
      <c r="A60" s="4" t="s">
        <v>2167</v>
      </c>
      <c r="B60" s="13" t="s">
        <v>2168</v>
      </c>
      <c r="C60" s="11">
        <v>1</v>
      </c>
      <c r="D60" s="186">
        <v>0</v>
      </c>
      <c r="E60" s="186" t="s">
        <v>961</v>
      </c>
      <c r="F60" s="186">
        <v>0</v>
      </c>
      <c r="G60" s="186">
        <v>0</v>
      </c>
      <c r="H60" s="3"/>
    </row>
    <row r="61" spans="1:8" ht="12.6" customHeight="1">
      <c r="A61" s="4" t="s">
        <v>2169</v>
      </c>
      <c r="B61" s="13" t="s">
        <v>2170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2171</v>
      </c>
      <c r="B62" s="13" t="s">
        <v>2172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2173</v>
      </c>
      <c r="B63" s="13" t="s">
        <v>2174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2175</v>
      </c>
      <c r="B64" s="13" t="s">
        <v>6798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2176</v>
      </c>
      <c r="B65" s="13" t="s">
        <v>3296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3297</v>
      </c>
      <c r="B66" s="13" t="s">
        <v>3298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3299</v>
      </c>
      <c r="B67" s="13" t="s">
        <v>3300</v>
      </c>
      <c r="C67" s="11">
        <v>3</v>
      </c>
      <c r="D67" s="186">
        <v>1.6E-2</v>
      </c>
      <c r="E67" s="186">
        <v>2.1166010488516726E-2</v>
      </c>
      <c r="F67" s="186">
        <v>0.04</v>
      </c>
      <c r="G67" s="186">
        <v>0</v>
      </c>
      <c r="H67" s="3"/>
    </row>
    <row r="68" spans="1:8" ht="12.6" customHeight="1">
      <c r="A68" s="4" t="s">
        <v>3301</v>
      </c>
      <c r="B68" s="13" t="s">
        <v>3302</v>
      </c>
      <c r="C68" s="11">
        <v>12</v>
      </c>
      <c r="D68" s="186">
        <v>2.4500000000000004E-2</v>
      </c>
      <c r="E68" s="186">
        <v>3.0080195840755126E-2</v>
      </c>
      <c r="F68" s="186">
        <v>0.1</v>
      </c>
      <c r="G68" s="186">
        <v>0</v>
      </c>
      <c r="H68" s="3"/>
    </row>
    <row r="69" spans="1:8" ht="12.6" customHeight="1">
      <c r="A69" s="4" t="s">
        <v>3303</v>
      </c>
      <c r="B69" s="13" t="s">
        <v>3304</v>
      </c>
      <c r="C69" s="11">
        <v>8</v>
      </c>
      <c r="D69" s="186">
        <v>6.3750000000000001E-2</v>
      </c>
      <c r="E69" s="186">
        <v>6.4793628434548153E-2</v>
      </c>
      <c r="F69" s="186">
        <v>0.2</v>
      </c>
      <c r="G69" s="186">
        <v>0.01</v>
      </c>
      <c r="H69" s="3"/>
    </row>
    <row r="70" spans="1:8" ht="12.6" customHeight="1">
      <c r="A70" s="4" t="s">
        <v>3305</v>
      </c>
      <c r="B70" s="13" t="s">
        <v>3306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3307</v>
      </c>
      <c r="B71" s="13" t="s">
        <v>3308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3309</v>
      </c>
      <c r="B72" s="13" t="s">
        <v>3310</v>
      </c>
      <c r="C72" s="11">
        <v>4</v>
      </c>
      <c r="D72" s="186">
        <v>7.4999999999999997E-3</v>
      </c>
      <c r="E72" s="186">
        <v>9.5742710775633816E-3</v>
      </c>
      <c r="F72" s="186">
        <v>0.02</v>
      </c>
      <c r="G72" s="186">
        <v>0</v>
      </c>
      <c r="H72" s="3"/>
    </row>
    <row r="73" spans="1:8" ht="12.6" customHeight="1">
      <c r="A73" s="4" t="s">
        <v>3311</v>
      </c>
      <c r="B73" s="13" t="s">
        <v>3312</v>
      </c>
      <c r="C73" s="11">
        <v>1</v>
      </c>
      <c r="D73" s="186">
        <v>0.05</v>
      </c>
      <c r="E73" s="186" t="s">
        <v>961</v>
      </c>
      <c r="F73" s="186">
        <v>0.05</v>
      </c>
      <c r="G73" s="186">
        <v>0.05</v>
      </c>
      <c r="H73" s="3"/>
    </row>
    <row r="74" spans="1:8" ht="12.6" customHeight="1">
      <c r="A74" s="4" t="s">
        <v>3313</v>
      </c>
      <c r="B74" s="13" t="s">
        <v>3314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3315</v>
      </c>
      <c r="B75" s="13" t="s">
        <v>3316</v>
      </c>
      <c r="C75" s="11">
        <v>13</v>
      </c>
      <c r="D75" s="186">
        <v>3.8461538461538464E-3</v>
      </c>
      <c r="E75" s="186">
        <v>9.6076892283052263E-3</v>
      </c>
      <c r="F75" s="186">
        <v>0.03</v>
      </c>
      <c r="G75" s="186">
        <v>0</v>
      </c>
      <c r="H75" s="3"/>
    </row>
    <row r="76" spans="1:8" ht="12.6" customHeight="1">
      <c r="A76" s="4" t="s">
        <v>3317</v>
      </c>
      <c r="B76" s="13" t="s">
        <v>3318</v>
      </c>
      <c r="C76" s="11">
        <v>3</v>
      </c>
      <c r="D76" s="186">
        <v>0.05</v>
      </c>
      <c r="E76" s="186">
        <v>0.05</v>
      </c>
      <c r="F76" s="186">
        <v>0.1</v>
      </c>
      <c r="G76" s="186">
        <v>0</v>
      </c>
      <c r="H76" s="3"/>
    </row>
    <row r="77" spans="1:8" ht="12.6" customHeight="1">
      <c r="A77" s="145" t="s">
        <v>3319</v>
      </c>
      <c r="B77" s="13" t="s">
        <v>3320</v>
      </c>
      <c r="C77" s="11">
        <v>40</v>
      </c>
      <c r="D77" s="186">
        <v>3.1900000000000005E-2</v>
      </c>
      <c r="E77" s="186">
        <v>4.3273607755826511E-2</v>
      </c>
      <c r="F77" s="186">
        <v>0.24</v>
      </c>
      <c r="G77" s="186">
        <v>0</v>
      </c>
      <c r="H77" s="3"/>
    </row>
    <row r="78" spans="1:8" ht="12.6" customHeight="1">
      <c r="A78" s="4" t="s">
        <v>3321</v>
      </c>
      <c r="B78" s="13" t="s">
        <v>3322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3323</v>
      </c>
      <c r="B79" s="13" t="s">
        <v>3324</v>
      </c>
      <c r="C79" s="11">
        <v>1</v>
      </c>
      <c r="D79" s="186">
        <v>0</v>
      </c>
      <c r="E79" s="186" t="s">
        <v>961</v>
      </c>
      <c r="F79" s="186">
        <v>0</v>
      </c>
      <c r="G79" s="186">
        <v>0</v>
      </c>
      <c r="H79" s="3"/>
    </row>
    <row r="80" spans="1:8" ht="12.6" customHeight="1">
      <c r="A80" s="145" t="s">
        <v>3325</v>
      </c>
      <c r="B80" s="13" t="s">
        <v>3326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3327</v>
      </c>
      <c r="B81" s="13" t="s">
        <v>6807</v>
      </c>
      <c r="C81" s="11">
        <v>2</v>
      </c>
      <c r="D81" s="186">
        <v>2.5000000000000001E-3</v>
      </c>
      <c r="E81" s="186">
        <v>3.5355339059327377E-3</v>
      </c>
      <c r="F81" s="186">
        <v>5.0000000000000001E-3</v>
      </c>
      <c r="G81" s="186">
        <v>0</v>
      </c>
      <c r="H81" s="3"/>
    </row>
    <row r="82" spans="1:8" ht="12.6" customHeight="1">
      <c r="A82" s="4" t="s">
        <v>3328</v>
      </c>
      <c r="B82" s="13" t="s">
        <v>3329</v>
      </c>
      <c r="C82" s="11">
        <v>97</v>
      </c>
      <c r="D82" s="186">
        <v>2.9010309278350511E-2</v>
      </c>
      <c r="E82" s="186">
        <v>4.2671588626919173E-2</v>
      </c>
      <c r="F82" s="186">
        <v>0.32</v>
      </c>
      <c r="G82" s="186">
        <v>0</v>
      </c>
      <c r="H82" s="3"/>
    </row>
    <row r="83" spans="1:8" ht="12.6" customHeight="1">
      <c r="A83" s="145" t="s">
        <v>90</v>
      </c>
      <c r="B83" s="13" t="s">
        <v>1021</v>
      </c>
      <c r="C83" s="11">
        <v>304</v>
      </c>
      <c r="D83" s="186">
        <v>5.315131578947363E-2</v>
      </c>
      <c r="E83" s="186">
        <v>9.1388501552901916E-2</v>
      </c>
      <c r="F83" s="186">
        <v>0.72</v>
      </c>
      <c r="G83" s="186">
        <v>0</v>
      </c>
      <c r="H83" s="3"/>
    </row>
    <row r="84" spans="1:8" ht="12.6" customHeight="1">
      <c r="A84" s="4" t="s">
        <v>1022</v>
      </c>
      <c r="B84" s="13" t="s">
        <v>1023</v>
      </c>
      <c r="C84" s="11">
        <v>0</v>
      </c>
      <c r="D84" s="186" t="s">
        <v>2678</v>
      </c>
      <c r="E84" s="186" t="s">
        <v>2678</v>
      </c>
      <c r="F84" s="186" t="s">
        <v>2678</v>
      </c>
      <c r="G84" s="186" t="s">
        <v>2678</v>
      </c>
      <c r="H84" s="3"/>
    </row>
    <row r="85" spans="1:8" ht="12.6" customHeight="1">
      <c r="A85" s="4" t="s">
        <v>1024</v>
      </c>
      <c r="B85" s="13" t="s">
        <v>1025</v>
      </c>
      <c r="C85" s="11">
        <v>0</v>
      </c>
      <c r="D85" s="186" t="s">
        <v>2678</v>
      </c>
      <c r="E85" s="186" t="s">
        <v>2678</v>
      </c>
      <c r="F85" s="186" t="s">
        <v>2678</v>
      </c>
      <c r="G85" s="186" t="s">
        <v>2678</v>
      </c>
      <c r="H85" s="3"/>
    </row>
    <row r="86" spans="1:8" ht="12.6" customHeight="1">
      <c r="A86" s="4" t="s">
        <v>1026</v>
      </c>
      <c r="B86" s="13" t="s">
        <v>1027</v>
      </c>
      <c r="C86" s="11">
        <v>0</v>
      </c>
      <c r="D86" s="186" t="s">
        <v>2678</v>
      </c>
      <c r="E86" s="186" t="s">
        <v>2678</v>
      </c>
      <c r="F86" s="186" t="s">
        <v>2678</v>
      </c>
      <c r="G86" s="186" t="s">
        <v>2678</v>
      </c>
      <c r="H86" s="3"/>
    </row>
    <row r="87" spans="1:8" ht="12.6" customHeight="1">
      <c r="A87" s="4" t="s">
        <v>1028</v>
      </c>
      <c r="B87" s="13" t="s">
        <v>1029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1030</v>
      </c>
      <c r="B88" s="13" t="s">
        <v>1031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1032</v>
      </c>
      <c r="B89" s="13" t="s">
        <v>1033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1034</v>
      </c>
      <c r="B90" s="13" t="s">
        <v>1035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1036</v>
      </c>
      <c r="B91" s="13" t="s">
        <v>1037</v>
      </c>
      <c r="C91" s="11">
        <v>1</v>
      </c>
      <c r="D91" s="186">
        <v>0.05</v>
      </c>
      <c r="E91" s="186" t="s">
        <v>961</v>
      </c>
      <c r="F91" s="186">
        <v>0.05</v>
      </c>
      <c r="G91" s="186">
        <v>0.05</v>
      </c>
      <c r="H91" s="3"/>
    </row>
    <row r="92" spans="1:8" ht="12.6" customHeight="1">
      <c r="A92" s="4" t="s">
        <v>1038</v>
      </c>
      <c r="B92" s="13" t="s">
        <v>1039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1040</v>
      </c>
      <c r="B93" s="13" t="s">
        <v>1041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1042</v>
      </c>
      <c r="B94" s="13" t="s">
        <v>1043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1044</v>
      </c>
      <c r="B95" s="13" t="s">
        <v>1045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1046</v>
      </c>
      <c r="B96" s="13" t="s">
        <v>1047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1048</v>
      </c>
      <c r="B97" s="13" t="s">
        <v>1049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1050</v>
      </c>
      <c r="B98" s="13" t="s">
        <v>1051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1052</v>
      </c>
      <c r="B99" s="13" t="s">
        <v>1053</v>
      </c>
      <c r="C99" s="11">
        <v>84</v>
      </c>
      <c r="D99" s="186">
        <v>1.8392857142857148E-2</v>
      </c>
      <c r="E99" s="186">
        <v>4.5151423374044784E-2</v>
      </c>
      <c r="F99" s="186">
        <v>0.3</v>
      </c>
      <c r="G99" s="186">
        <v>0</v>
      </c>
      <c r="H99" s="3"/>
    </row>
    <row r="100" spans="1:8" ht="12.6" customHeight="1">
      <c r="A100" s="4" t="s">
        <v>1054</v>
      </c>
      <c r="B100" s="13" t="s">
        <v>1055</v>
      </c>
      <c r="C100" s="11">
        <v>5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1056</v>
      </c>
      <c r="B101" s="13" t="s">
        <v>1057</v>
      </c>
      <c r="C101" s="11">
        <v>5</v>
      </c>
      <c r="D101" s="186">
        <v>6.0000000000000001E-3</v>
      </c>
      <c r="E101" s="186">
        <v>8.9442719099991595E-3</v>
      </c>
      <c r="F101" s="186">
        <v>0.02</v>
      </c>
      <c r="G101" s="186">
        <v>0</v>
      </c>
      <c r="H101" s="3"/>
    </row>
    <row r="102" spans="1:8" ht="12.6" customHeight="1">
      <c r="A102" s="4" t="s">
        <v>1058</v>
      </c>
      <c r="B102" s="13" t="s">
        <v>1059</v>
      </c>
      <c r="C102" s="11">
        <v>1</v>
      </c>
      <c r="D102" s="186">
        <v>0.05</v>
      </c>
      <c r="E102" s="186" t="s">
        <v>961</v>
      </c>
      <c r="F102" s="186">
        <v>0.05</v>
      </c>
      <c r="G102" s="186">
        <v>0.05</v>
      </c>
      <c r="H102" s="3"/>
    </row>
    <row r="103" spans="1:8" ht="12.6" customHeight="1">
      <c r="A103" s="4" t="s">
        <v>1060</v>
      </c>
      <c r="B103" s="13" t="s">
        <v>1061</v>
      </c>
      <c r="C103" s="11">
        <v>0</v>
      </c>
      <c r="D103" s="186" t="s">
        <v>2678</v>
      </c>
      <c r="E103" s="186" t="s">
        <v>2678</v>
      </c>
      <c r="F103" s="186" t="s">
        <v>2678</v>
      </c>
      <c r="G103" s="186" t="s">
        <v>2678</v>
      </c>
      <c r="H103" s="3"/>
    </row>
    <row r="104" spans="1:8" ht="12.6" customHeight="1">
      <c r="A104" s="4" t="s">
        <v>1062</v>
      </c>
      <c r="B104" s="4" t="s">
        <v>1063</v>
      </c>
      <c r="C104" s="142">
        <v>9</v>
      </c>
      <c r="D104" s="187">
        <v>2.7777777777777776E-2</v>
      </c>
      <c r="E104" s="187">
        <v>8.3333333333333329E-2</v>
      </c>
      <c r="F104" s="187">
        <v>0.25</v>
      </c>
      <c r="G104" s="187">
        <v>0</v>
      </c>
      <c r="H104" s="8"/>
    </row>
    <row r="105" spans="1:8" ht="12.6" customHeight="1">
      <c r="A105" s="4" t="s">
        <v>1064</v>
      </c>
      <c r="B105" s="4" t="s">
        <v>1065</v>
      </c>
      <c r="C105" s="142">
        <v>35</v>
      </c>
      <c r="D105" s="187">
        <v>7.7142857142857135E-3</v>
      </c>
      <c r="E105" s="187">
        <v>1.2853407487262415E-2</v>
      </c>
      <c r="F105" s="187">
        <v>0.05</v>
      </c>
      <c r="G105" s="187">
        <v>0</v>
      </c>
      <c r="H105" s="8"/>
    </row>
    <row r="106" spans="1:8" ht="12.6" customHeight="1">
      <c r="A106" s="4" t="s">
        <v>1066</v>
      </c>
      <c r="B106" s="4" t="s">
        <v>1067</v>
      </c>
      <c r="C106" s="142">
        <v>11</v>
      </c>
      <c r="D106" s="187">
        <v>3.2272727272727279E-2</v>
      </c>
      <c r="E106" s="187">
        <v>4.2033536394386117E-2</v>
      </c>
      <c r="F106" s="187">
        <v>0.14000000000000001</v>
      </c>
      <c r="G106" s="187">
        <v>0</v>
      </c>
      <c r="H106" s="3"/>
    </row>
    <row r="107" spans="1:8" ht="12.6" customHeight="1">
      <c r="A107" s="4" t="s">
        <v>1068</v>
      </c>
      <c r="B107" s="4" t="s">
        <v>1069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1070</v>
      </c>
      <c r="B108" s="4" t="s">
        <v>1071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1072</v>
      </c>
      <c r="B109" s="13" t="s">
        <v>5442</v>
      </c>
      <c r="C109" s="142">
        <v>1</v>
      </c>
      <c r="D109" s="187">
        <v>0</v>
      </c>
      <c r="E109" s="187" t="s">
        <v>961</v>
      </c>
      <c r="F109" s="187">
        <v>0</v>
      </c>
      <c r="G109" s="187">
        <v>0</v>
      </c>
    </row>
    <row r="110" spans="1:8" ht="12.6" customHeight="1">
      <c r="A110" s="105" t="s">
        <v>1073</v>
      </c>
      <c r="B110" s="13" t="s">
        <v>1074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8756</v>
      </c>
      <c r="C111" s="142">
        <v>681</v>
      </c>
      <c r="D111" s="187">
        <v>3.6042584434654912E-2</v>
      </c>
      <c r="E111" s="187">
        <v>7.0129981893407592E-2</v>
      </c>
      <c r="F111" s="187">
        <v>0.72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1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9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3054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3055</v>
      </c>
      <c r="B6" s="13" t="s">
        <v>3056</v>
      </c>
      <c r="C6" s="11">
        <v>7</v>
      </c>
      <c r="D6" s="186">
        <v>2E-3</v>
      </c>
      <c r="E6" s="186">
        <v>3.6968455021364728E-3</v>
      </c>
      <c r="F6" s="186">
        <v>0.01</v>
      </c>
      <c r="G6" s="186">
        <v>0</v>
      </c>
      <c r="H6" s="3"/>
    </row>
    <row r="7" spans="1:8" ht="12.6" customHeight="1">
      <c r="A7" s="4" t="s">
        <v>3057</v>
      </c>
      <c r="B7" s="13" t="s">
        <v>3058</v>
      </c>
      <c r="C7" s="11">
        <v>1</v>
      </c>
      <c r="D7" s="186">
        <v>0</v>
      </c>
      <c r="E7" s="186" t="s">
        <v>961</v>
      </c>
      <c r="F7" s="186">
        <v>0</v>
      </c>
      <c r="G7" s="186">
        <v>0</v>
      </c>
      <c r="H7" s="3"/>
    </row>
    <row r="8" spans="1:8" ht="12.6" customHeight="1">
      <c r="A8" s="4" t="s">
        <v>3059</v>
      </c>
      <c r="B8" s="13" t="s">
        <v>3060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3061</v>
      </c>
      <c r="B9" s="13" t="s">
        <v>3062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3063</v>
      </c>
      <c r="B10" s="13" t="s">
        <v>3064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3065</v>
      </c>
      <c r="B11" s="13" t="s">
        <v>3066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3067</v>
      </c>
      <c r="B12" s="13" t="s">
        <v>3804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3805</v>
      </c>
      <c r="B13" s="13" t="s">
        <v>2744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3806</v>
      </c>
      <c r="B14" s="13" t="s">
        <v>3807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3808</v>
      </c>
      <c r="B15" s="13" t="s">
        <v>3809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3810</v>
      </c>
      <c r="B16" s="13" t="s">
        <v>3811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3812</v>
      </c>
      <c r="B17" s="13" t="s">
        <v>3813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3814</v>
      </c>
      <c r="B18" s="13" t="s">
        <v>3815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3816</v>
      </c>
      <c r="B19" s="13" t="s">
        <v>3817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3818</v>
      </c>
      <c r="B20" s="13" t="s">
        <v>3819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3820</v>
      </c>
      <c r="B21" s="13" t="s">
        <v>3821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3822</v>
      </c>
      <c r="B22" s="13" t="s">
        <v>3823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3824</v>
      </c>
      <c r="B23" s="13" t="s">
        <v>3825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3826</v>
      </c>
      <c r="B24" s="13" t="s">
        <v>3827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3828</v>
      </c>
      <c r="B25" s="13" t="s">
        <v>3829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3830</v>
      </c>
      <c r="B26" s="13" t="s">
        <v>3831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3832</v>
      </c>
      <c r="B27" s="13" t="s">
        <v>3833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3834</v>
      </c>
      <c r="B28" s="13" t="s">
        <v>3835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3836</v>
      </c>
      <c r="B29" s="13" t="s">
        <v>3837</v>
      </c>
      <c r="C29" s="11">
        <v>1</v>
      </c>
      <c r="D29" s="186">
        <v>0</v>
      </c>
      <c r="E29" s="186" t="s">
        <v>961</v>
      </c>
      <c r="F29" s="186">
        <v>0</v>
      </c>
      <c r="G29" s="186">
        <v>0</v>
      </c>
      <c r="H29" s="3"/>
    </row>
    <row r="30" spans="1:8" ht="12.6" customHeight="1">
      <c r="A30" s="4" t="s">
        <v>3838</v>
      </c>
      <c r="B30" s="13" t="s">
        <v>3839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3840</v>
      </c>
      <c r="B31" s="13" t="s">
        <v>3841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3842</v>
      </c>
      <c r="B32" s="13" t="s">
        <v>3843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3844</v>
      </c>
      <c r="B33" s="13" t="s">
        <v>3075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3845</v>
      </c>
      <c r="B34" s="13" t="s">
        <v>3846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3847</v>
      </c>
      <c r="B35" s="13" t="s">
        <v>3848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3849</v>
      </c>
      <c r="B36" s="13" t="s">
        <v>3850</v>
      </c>
      <c r="C36" s="11">
        <v>2</v>
      </c>
      <c r="D36" s="186">
        <v>1.2E-2</v>
      </c>
      <c r="E36" s="186">
        <v>5.6568542494923775E-3</v>
      </c>
      <c r="F36" s="186">
        <v>1.6E-2</v>
      </c>
      <c r="G36" s="186">
        <v>8.0000000000000002E-3</v>
      </c>
      <c r="H36" s="3"/>
    </row>
    <row r="37" spans="1:8" ht="12.6" customHeight="1">
      <c r="A37" s="4" t="s">
        <v>3851</v>
      </c>
      <c r="B37" s="13" t="s">
        <v>3852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3853</v>
      </c>
      <c r="B38" s="13" t="s">
        <v>3854</v>
      </c>
      <c r="C38" s="11">
        <v>3</v>
      </c>
      <c r="D38" s="186">
        <v>0.02</v>
      </c>
      <c r="E38" s="186">
        <v>2.6457513110645908E-2</v>
      </c>
      <c r="F38" s="186">
        <v>0.05</v>
      </c>
      <c r="G38" s="186">
        <v>0</v>
      </c>
      <c r="H38" s="3"/>
    </row>
    <row r="39" spans="1:8" ht="12.6" customHeight="1">
      <c r="A39" s="4" t="s">
        <v>3855</v>
      </c>
      <c r="B39" s="13" t="s">
        <v>3856</v>
      </c>
      <c r="C39" s="11">
        <v>11</v>
      </c>
      <c r="D39" s="186">
        <v>1.2181818181818181E-2</v>
      </c>
      <c r="E39" s="186">
        <v>1.8367461347819313E-2</v>
      </c>
      <c r="F39" s="186">
        <v>5.8999999999999997E-2</v>
      </c>
      <c r="G39" s="186">
        <v>0</v>
      </c>
      <c r="H39" s="3"/>
    </row>
    <row r="40" spans="1:8" ht="12.6" customHeight="1">
      <c r="A40" s="4" t="s">
        <v>3857</v>
      </c>
      <c r="B40" s="13" t="s">
        <v>3858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3859</v>
      </c>
      <c r="B41" s="13" t="s">
        <v>3860</v>
      </c>
      <c r="C41" s="11">
        <v>0</v>
      </c>
      <c r="D41" s="186" t="s">
        <v>2678</v>
      </c>
      <c r="E41" s="186" t="s">
        <v>2678</v>
      </c>
      <c r="F41" s="186" t="s">
        <v>2678</v>
      </c>
      <c r="G41" s="186" t="s">
        <v>2678</v>
      </c>
      <c r="H41" s="3"/>
    </row>
    <row r="42" spans="1:8" ht="12.6" customHeight="1">
      <c r="A42" s="4" t="s">
        <v>3861</v>
      </c>
      <c r="B42" s="13" t="s">
        <v>3862</v>
      </c>
      <c r="C42" s="11">
        <v>0</v>
      </c>
      <c r="D42" s="186" t="s">
        <v>2678</v>
      </c>
      <c r="E42" s="186" t="s">
        <v>2678</v>
      </c>
      <c r="F42" s="186" t="s">
        <v>2678</v>
      </c>
      <c r="G42" s="186" t="s">
        <v>2678</v>
      </c>
      <c r="H42" s="3"/>
    </row>
    <row r="43" spans="1:8" ht="12.6" customHeight="1">
      <c r="A43" s="4" t="s">
        <v>3863</v>
      </c>
      <c r="B43" s="13" t="s">
        <v>3864</v>
      </c>
      <c r="C43" s="11">
        <v>0</v>
      </c>
      <c r="D43" s="186" t="s">
        <v>2678</v>
      </c>
      <c r="E43" s="186" t="s">
        <v>2678</v>
      </c>
      <c r="F43" s="186" t="s">
        <v>2678</v>
      </c>
      <c r="G43" s="186" t="s">
        <v>2678</v>
      </c>
      <c r="H43" s="3"/>
    </row>
    <row r="44" spans="1:8" ht="12.6" customHeight="1">
      <c r="A44" s="4" t="s">
        <v>3865</v>
      </c>
      <c r="B44" s="13" t="s">
        <v>3866</v>
      </c>
      <c r="C44" s="11">
        <v>0</v>
      </c>
      <c r="D44" s="186" t="s">
        <v>2678</v>
      </c>
      <c r="E44" s="186" t="s">
        <v>2678</v>
      </c>
      <c r="F44" s="186" t="s">
        <v>2678</v>
      </c>
      <c r="G44" s="186" t="s">
        <v>2678</v>
      </c>
      <c r="H44" s="3"/>
    </row>
    <row r="45" spans="1:8" ht="12.6" customHeight="1">
      <c r="A45" s="4" t="s">
        <v>3867</v>
      </c>
      <c r="B45" s="13" t="s">
        <v>3868</v>
      </c>
      <c r="C45" s="11">
        <v>1</v>
      </c>
      <c r="D45" s="186">
        <v>0.04</v>
      </c>
      <c r="E45" s="186" t="s">
        <v>961</v>
      </c>
      <c r="F45" s="186">
        <v>0.04</v>
      </c>
      <c r="G45" s="186">
        <v>0.04</v>
      </c>
      <c r="H45" s="3"/>
    </row>
    <row r="46" spans="1:8" ht="12.6" customHeight="1">
      <c r="A46" s="4" t="s">
        <v>3869</v>
      </c>
      <c r="B46" s="13" t="s">
        <v>3870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3871</v>
      </c>
      <c r="B47" s="13" t="s">
        <v>3872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3873</v>
      </c>
      <c r="B48" s="13" t="s">
        <v>3874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3875</v>
      </c>
      <c r="B49" s="13" t="s">
        <v>3876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3877</v>
      </c>
      <c r="B50" s="13" t="s">
        <v>3076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3878</v>
      </c>
      <c r="B51" s="13" t="s">
        <v>3077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4" t="s">
        <v>3879</v>
      </c>
      <c r="B52" s="13" t="s">
        <v>3880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4" t="s">
        <v>3881</v>
      </c>
      <c r="B53" s="13" t="s">
        <v>3882</v>
      </c>
      <c r="C53" s="11">
        <v>0</v>
      </c>
      <c r="D53" s="186" t="s">
        <v>961</v>
      </c>
      <c r="E53" s="186" t="s">
        <v>961</v>
      </c>
      <c r="F53" s="186" t="s">
        <v>961</v>
      </c>
      <c r="G53" s="186" t="s">
        <v>961</v>
      </c>
      <c r="H53" s="3"/>
    </row>
    <row r="54" spans="1:8" ht="12.6" customHeight="1">
      <c r="A54" s="4" t="s">
        <v>3883</v>
      </c>
      <c r="B54" s="13" t="s">
        <v>3884</v>
      </c>
      <c r="C54" s="11">
        <v>0</v>
      </c>
      <c r="D54" s="186" t="s">
        <v>961</v>
      </c>
      <c r="E54" s="186" t="s">
        <v>961</v>
      </c>
      <c r="F54" s="186" t="s">
        <v>961</v>
      </c>
      <c r="G54" s="186" t="s">
        <v>961</v>
      </c>
      <c r="H54" s="3"/>
    </row>
    <row r="55" spans="1:8" ht="12.6" customHeight="1">
      <c r="A55" s="4" t="s">
        <v>3885</v>
      </c>
      <c r="B55" s="13" t="s">
        <v>3886</v>
      </c>
      <c r="C55" s="11">
        <v>0</v>
      </c>
      <c r="D55" s="186" t="s">
        <v>961</v>
      </c>
      <c r="E55" s="186" t="s">
        <v>961</v>
      </c>
      <c r="F55" s="186" t="s">
        <v>961</v>
      </c>
      <c r="G55" s="186" t="s">
        <v>961</v>
      </c>
      <c r="H55" s="3"/>
    </row>
    <row r="56" spans="1:8" ht="12.6" customHeight="1">
      <c r="A56" s="4" t="s">
        <v>3887</v>
      </c>
      <c r="B56" s="13" t="s">
        <v>3888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3889</v>
      </c>
      <c r="B57" s="13" t="s">
        <v>3890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3891</v>
      </c>
      <c r="B58" s="13" t="s">
        <v>3892</v>
      </c>
      <c r="C58" s="11">
        <v>2</v>
      </c>
      <c r="D58" s="186">
        <v>1.15E-2</v>
      </c>
      <c r="E58" s="186">
        <v>2.1213203435596429E-3</v>
      </c>
      <c r="F58" s="186">
        <v>1.2999999999999999E-2</v>
      </c>
      <c r="G58" s="186">
        <v>0.01</v>
      </c>
      <c r="H58" s="3"/>
    </row>
    <row r="59" spans="1:8" ht="12.6" customHeight="1">
      <c r="A59" s="4" t="s">
        <v>3893</v>
      </c>
      <c r="B59" s="13" t="s">
        <v>3894</v>
      </c>
      <c r="C59" s="11">
        <v>2</v>
      </c>
      <c r="D59" s="186">
        <v>0</v>
      </c>
      <c r="E59" s="186">
        <v>0</v>
      </c>
      <c r="F59" s="186">
        <v>0</v>
      </c>
      <c r="G59" s="186">
        <v>0</v>
      </c>
      <c r="H59" s="3"/>
    </row>
    <row r="60" spans="1:8" ht="12.6" customHeight="1">
      <c r="A60" s="4" t="s">
        <v>3895</v>
      </c>
      <c r="B60" s="13" t="s">
        <v>3896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3897</v>
      </c>
      <c r="B61" s="13" t="s">
        <v>3898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3899</v>
      </c>
      <c r="B62" s="13" t="s">
        <v>3900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3901</v>
      </c>
      <c r="B63" s="13" t="s">
        <v>3902</v>
      </c>
      <c r="C63" s="11">
        <v>1</v>
      </c>
      <c r="D63" s="186">
        <v>0</v>
      </c>
      <c r="E63" s="186" t="s">
        <v>961</v>
      </c>
      <c r="F63" s="186">
        <v>0</v>
      </c>
      <c r="G63" s="186">
        <v>0</v>
      </c>
      <c r="H63" s="3"/>
    </row>
    <row r="64" spans="1:8" ht="12.6" customHeight="1">
      <c r="A64" s="4" t="s">
        <v>3903</v>
      </c>
      <c r="B64" s="13" t="s">
        <v>3904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3905</v>
      </c>
      <c r="B65" s="13" t="s">
        <v>3906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3907</v>
      </c>
      <c r="B66" s="13" t="s">
        <v>3908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3909</v>
      </c>
      <c r="B67" s="13" t="s">
        <v>3910</v>
      </c>
      <c r="C67" s="11">
        <v>12</v>
      </c>
      <c r="D67" s="186">
        <v>3.4166666666666664E-3</v>
      </c>
      <c r="E67" s="186">
        <v>4.3788403058620936E-3</v>
      </c>
      <c r="F67" s="186">
        <v>0.01</v>
      </c>
      <c r="G67" s="186">
        <v>0</v>
      </c>
      <c r="H67" s="3"/>
    </row>
    <row r="68" spans="1:8" ht="12.6" customHeight="1">
      <c r="A68" s="4" t="s">
        <v>3911</v>
      </c>
      <c r="B68" s="13" t="s">
        <v>6417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6418</v>
      </c>
      <c r="B69" s="13" t="s">
        <v>6419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6420</v>
      </c>
      <c r="B70" s="13" t="s">
        <v>6421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6422</v>
      </c>
      <c r="B71" s="13" t="s">
        <v>6423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6424</v>
      </c>
      <c r="B72" s="13" t="s">
        <v>6425</v>
      </c>
      <c r="C72" s="11">
        <v>1</v>
      </c>
      <c r="D72" s="186">
        <v>0</v>
      </c>
      <c r="E72" s="186" t="s">
        <v>961</v>
      </c>
      <c r="F72" s="186">
        <v>0</v>
      </c>
      <c r="G72" s="186">
        <v>0</v>
      </c>
      <c r="H72" s="3"/>
    </row>
    <row r="73" spans="1:8" ht="12.6" customHeight="1">
      <c r="A73" s="4" t="s">
        <v>6426</v>
      </c>
      <c r="B73" s="13" t="s">
        <v>6427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6428</v>
      </c>
      <c r="B74" s="13" t="s">
        <v>6429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6430</v>
      </c>
      <c r="B75" s="13" t="s">
        <v>6431</v>
      </c>
      <c r="C75" s="11">
        <v>0</v>
      </c>
      <c r="D75" s="186" t="s">
        <v>961</v>
      </c>
      <c r="E75" s="186" t="s">
        <v>961</v>
      </c>
      <c r="F75" s="186" t="s">
        <v>961</v>
      </c>
      <c r="G75" s="186" t="s">
        <v>961</v>
      </c>
      <c r="H75" s="3"/>
    </row>
    <row r="76" spans="1:8" ht="12.6" customHeight="1">
      <c r="A76" s="4" t="s">
        <v>6432</v>
      </c>
      <c r="B76" s="13" t="s">
        <v>3080</v>
      </c>
      <c r="C76" s="11">
        <v>12</v>
      </c>
      <c r="D76" s="186">
        <v>2.7833333333333335E-2</v>
      </c>
      <c r="E76" s="186">
        <v>3.1939810818968781E-2</v>
      </c>
      <c r="F76" s="186">
        <v>0.09</v>
      </c>
      <c r="G76" s="186">
        <v>0</v>
      </c>
      <c r="H76" s="3"/>
    </row>
    <row r="77" spans="1:8" ht="12.6" customHeight="1">
      <c r="A77" s="145" t="s">
        <v>6433</v>
      </c>
      <c r="B77" s="13" t="s">
        <v>6434</v>
      </c>
      <c r="C77" s="11">
        <v>11</v>
      </c>
      <c r="D77" s="186">
        <v>2.3636363636363638E-3</v>
      </c>
      <c r="E77" s="186">
        <v>4.0564202758769279E-3</v>
      </c>
      <c r="F77" s="186">
        <v>0.01</v>
      </c>
      <c r="G77" s="186">
        <v>0</v>
      </c>
      <c r="H77" s="3"/>
    </row>
    <row r="78" spans="1:8" ht="12.6" customHeight="1">
      <c r="A78" s="4" t="s">
        <v>6435</v>
      </c>
      <c r="B78" s="13" t="s">
        <v>3933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3934</v>
      </c>
      <c r="B79" s="13" t="s">
        <v>3935</v>
      </c>
      <c r="C79" s="11">
        <v>2</v>
      </c>
      <c r="D79" s="186">
        <v>5.0000000000000001E-4</v>
      </c>
      <c r="E79" s="186">
        <v>7.0710678118654751E-4</v>
      </c>
      <c r="F79" s="186">
        <v>1E-3</v>
      </c>
      <c r="G79" s="186">
        <v>0</v>
      </c>
      <c r="H79" s="3"/>
    </row>
    <row r="80" spans="1:8" ht="12.6" customHeight="1">
      <c r="A80" s="145" t="s">
        <v>3936</v>
      </c>
      <c r="B80" s="13" t="s">
        <v>3937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3938</v>
      </c>
      <c r="B81" s="13" t="s">
        <v>3939</v>
      </c>
      <c r="C81" s="11">
        <v>3</v>
      </c>
      <c r="D81" s="186">
        <v>3.3333333333333332E-4</v>
      </c>
      <c r="E81" s="186">
        <v>5.773502691896258E-4</v>
      </c>
      <c r="F81" s="186">
        <v>1E-3</v>
      </c>
      <c r="G81" s="186">
        <v>0</v>
      </c>
      <c r="H81" s="3"/>
    </row>
    <row r="82" spans="1:8" ht="12.6" customHeight="1">
      <c r="A82" s="4" t="s">
        <v>3940</v>
      </c>
      <c r="B82" s="13" t="s">
        <v>3941</v>
      </c>
      <c r="C82" s="11">
        <v>29</v>
      </c>
      <c r="D82" s="186">
        <v>3.3448275862068971E-3</v>
      </c>
      <c r="E82" s="186">
        <v>4.797885412710221E-3</v>
      </c>
      <c r="F82" s="186">
        <v>1.9E-2</v>
      </c>
      <c r="G82" s="186">
        <v>0</v>
      </c>
      <c r="H82" s="3"/>
    </row>
    <row r="83" spans="1:8" ht="12.6" customHeight="1">
      <c r="A83" s="145" t="s">
        <v>3942</v>
      </c>
      <c r="B83" s="13" t="s">
        <v>3943</v>
      </c>
      <c r="C83" s="11">
        <v>6</v>
      </c>
      <c r="D83" s="186">
        <v>3.166666666666667E-3</v>
      </c>
      <c r="E83" s="186">
        <v>4.5789372857319918E-3</v>
      </c>
      <c r="F83" s="186">
        <v>0.01</v>
      </c>
      <c r="G83" s="186">
        <v>0</v>
      </c>
      <c r="H83" s="3"/>
    </row>
    <row r="84" spans="1:8" ht="12.6" customHeight="1">
      <c r="A84" s="4" t="s">
        <v>4570</v>
      </c>
      <c r="B84" s="13" t="s">
        <v>3944</v>
      </c>
      <c r="C84" s="11">
        <v>3</v>
      </c>
      <c r="D84" s="186">
        <v>7.0000000000000007E-2</v>
      </c>
      <c r="E84" s="186">
        <v>3.4641016151377525E-2</v>
      </c>
      <c r="F84" s="186">
        <v>0.11</v>
      </c>
      <c r="G84" s="186">
        <v>0.05</v>
      </c>
      <c r="H84" s="3"/>
    </row>
    <row r="85" spans="1:8" ht="12.6" customHeight="1">
      <c r="A85" s="4" t="s">
        <v>3945</v>
      </c>
      <c r="B85" s="13" t="s">
        <v>3946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3947</v>
      </c>
      <c r="B86" s="13" t="s">
        <v>3948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3949</v>
      </c>
      <c r="B87" s="13" t="s">
        <v>3950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3951</v>
      </c>
      <c r="B88" s="13" t="s">
        <v>3952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3953</v>
      </c>
      <c r="B89" s="13" t="s">
        <v>3954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3955</v>
      </c>
      <c r="B90" s="13" t="s">
        <v>3956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3957</v>
      </c>
      <c r="B91" s="13" t="s">
        <v>3958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3959</v>
      </c>
      <c r="B92" s="13" t="s">
        <v>3960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3961</v>
      </c>
      <c r="B93" s="13" t="s">
        <v>3962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3963</v>
      </c>
      <c r="B94" s="13" t="s">
        <v>3964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3965</v>
      </c>
      <c r="B95" s="13" t="s">
        <v>3966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3967</v>
      </c>
      <c r="B96" s="13" t="s">
        <v>3968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3969</v>
      </c>
      <c r="B97" s="13" t="s">
        <v>6459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6460</v>
      </c>
      <c r="B98" s="13" t="s">
        <v>6461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4575</v>
      </c>
      <c r="B99" s="13" t="s">
        <v>6462</v>
      </c>
      <c r="C99" s="11">
        <v>70</v>
      </c>
      <c r="D99" s="186">
        <v>3.3857142857142862E-3</v>
      </c>
      <c r="E99" s="186">
        <v>7.6864134927124728E-3</v>
      </c>
      <c r="F99" s="186">
        <v>0.05</v>
      </c>
      <c r="G99" s="186">
        <v>0</v>
      </c>
      <c r="H99" s="3"/>
    </row>
    <row r="100" spans="1:8" ht="12.6" customHeight="1">
      <c r="A100" s="4" t="s">
        <v>6463</v>
      </c>
      <c r="B100" s="13" t="s">
        <v>6464</v>
      </c>
      <c r="C100" s="11">
        <v>5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6465</v>
      </c>
      <c r="B101" s="13" t="s">
        <v>6466</v>
      </c>
      <c r="C101" s="11">
        <v>5</v>
      </c>
      <c r="D101" s="186">
        <v>2.58E-2</v>
      </c>
      <c r="E101" s="186">
        <v>2.3349518196314031E-2</v>
      </c>
      <c r="F101" s="186">
        <v>5.8999999999999997E-2</v>
      </c>
      <c r="G101" s="186">
        <v>2E-3</v>
      </c>
      <c r="H101" s="3"/>
    </row>
    <row r="102" spans="1:8" ht="12.6" customHeight="1">
      <c r="A102" s="4" t="s">
        <v>4576</v>
      </c>
      <c r="B102" s="13" t="s">
        <v>6467</v>
      </c>
      <c r="C102" s="11">
        <v>1</v>
      </c>
      <c r="D102" s="186">
        <v>0</v>
      </c>
      <c r="E102" s="186" t="s">
        <v>961</v>
      </c>
      <c r="F102" s="186">
        <v>0</v>
      </c>
      <c r="G102" s="186">
        <v>0</v>
      </c>
      <c r="H102" s="3"/>
    </row>
    <row r="103" spans="1:8" ht="12.6" customHeight="1">
      <c r="A103" s="4" t="s">
        <v>6468</v>
      </c>
      <c r="B103" s="13" t="s">
        <v>6469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6470</v>
      </c>
      <c r="B104" s="4" t="s">
        <v>6471</v>
      </c>
      <c r="C104" s="142">
        <v>8</v>
      </c>
      <c r="D104" s="187">
        <v>1.25E-3</v>
      </c>
      <c r="E104" s="187">
        <v>3.5355339059327377E-3</v>
      </c>
      <c r="F104" s="187">
        <v>0.01</v>
      </c>
      <c r="G104" s="187">
        <v>0</v>
      </c>
      <c r="H104" s="8"/>
    </row>
    <row r="105" spans="1:8" ht="12.6" customHeight="1">
      <c r="A105" s="4" t="s">
        <v>6472</v>
      </c>
      <c r="B105" s="4" t="s">
        <v>6473</v>
      </c>
      <c r="C105" s="142">
        <v>35</v>
      </c>
      <c r="D105" s="187">
        <v>3.2285714285714283E-3</v>
      </c>
      <c r="E105" s="187">
        <v>5.9264398314359231E-3</v>
      </c>
      <c r="F105" s="187">
        <v>0.03</v>
      </c>
      <c r="G105" s="187">
        <v>0</v>
      </c>
      <c r="H105" s="8"/>
    </row>
    <row r="106" spans="1:8" ht="12.6" customHeight="1">
      <c r="A106" s="4" t="s">
        <v>6474</v>
      </c>
      <c r="B106" s="4" t="s">
        <v>6475</v>
      </c>
      <c r="C106" s="142">
        <v>2</v>
      </c>
      <c r="D106" s="187">
        <v>3.0000000000000001E-3</v>
      </c>
      <c r="E106" s="187">
        <v>4.2426406871192849E-3</v>
      </c>
      <c r="F106" s="187">
        <v>6.0000000000000001E-3</v>
      </c>
      <c r="G106" s="187">
        <v>0</v>
      </c>
      <c r="H106" s="3"/>
    </row>
    <row r="107" spans="1:8" ht="12.6" customHeight="1">
      <c r="A107" s="4" t="s">
        <v>6476</v>
      </c>
      <c r="B107" s="4" t="s">
        <v>6477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6478</v>
      </c>
      <c r="B108" s="4" t="s">
        <v>6479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6480</v>
      </c>
      <c r="B109" s="13" t="s">
        <v>6481</v>
      </c>
      <c r="C109" s="142">
        <v>1</v>
      </c>
      <c r="D109" s="187">
        <v>0</v>
      </c>
      <c r="E109" s="187" t="s">
        <v>961</v>
      </c>
      <c r="F109" s="187">
        <v>0</v>
      </c>
      <c r="G109" s="187">
        <v>0</v>
      </c>
    </row>
    <row r="110" spans="1:8" ht="12.6" customHeight="1">
      <c r="A110" s="105" t="s">
        <v>6482</v>
      </c>
      <c r="B110" s="13" t="s">
        <v>6483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6484</v>
      </c>
      <c r="C111" s="142">
        <v>237</v>
      </c>
      <c r="D111" s="187">
        <v>6.4092827004219336E-3</v>
      </c>
      <c r="E111" s="187">
        <v>1.4784224812172625E-2</v>
      </c>
      <c r="F111" s="187">
        <v>0.11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2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10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920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6485</v>
      </c>
      <c r="B6" s="13" t="s">
        <v>6486</v>
      </c>
      <c r="C6" s="11">
        <v>2</v>
      </c>
      <c r="D6" s="186">
        <v>4.0999999999999999E-4</v>
      </c>
      <c r="E6" s="186">
        <v>1.2727922061357857E-4</v>
      </c>
      <c r="F6" s="186">
        <v>5.0000000000000001E-4</v>
      </c>
      <c r="G6" s="186">
        <v>3.2000000000000003E-4</v>
      </c>
      <c r="H6" s="3"/>
    </row>
    <row r="7" spans="1:8" ht="12.6" customHeight="1">
      <c r="A7" s="4" t="s">
        <v>6487</v>
      </c>
      <c r="B7" s="13" t="s">
        <v>6488</v>
      </c>
      <c r="C7" s="11">
        <v>2</v>
      </c>
      <c r="D7" s="186">
        <v>2.5000000000000001E-4</v>
      </c>
      <c r="E7" s="186">
        <v>3.5355339059327376E-4</v>
      </c>
      <c r="F7" s="186">
        <v>5.0000000000000001E-4</v>
      </c>
      <c r="G7" s="186">
        <v>0</v>
      </c>
      <c r="H7" s="3"/>
    </row>
    <row r="8" spans="1:8" ht="12.6" customHeight="1">
      <c r="A8" s="4" t="s">
        <v>6489</v>
      </c>
      <c r="B8" s="13" t="s">
        <v>6490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6491</v>
      </c>
      <c r="B9" s="13" t="s">
        <v>6492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6493</v>
      </c>
      <c r="B10" s="13" t="s">
        <v>6494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6495</v>
      </c>
      <c r="B11" s="13" t="s">
        <v>6496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6497</v>
      </c>
      <c r="B12" s="13" t="s">
        <v>6498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6499</v>
      </c>
      <c r="B13" s="13" t="s">
        <v>6500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6501</v>
      </c>
      <c r="B14" s="13" t="s">
        <v>6502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6503</v>
      </c>
      <c r="B15" s="13" t="s">
        <v>6504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6505</v>
      </c>
      <c r="B16" s="13" t="s">
        <v>6506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6507</v>
      </c>
      <c r="B17" s="13" t="s">
        <v>6508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6509</v>
      </c>
      <c r="B18" s="13" t="s">
        <v>6510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6511</v>
      </c>
      <c r="B19" s="13" t="s">
        <v>6512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6513</v>
      </c>
      <c r="B20" s="13" t="s">
        <v>6514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6515</v>
      </c>
      <c r="B21" s="13" t="s">
        <v>6516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6517</v>
      </c>
      <c r="B22" s="13" t="s">
        <v>6518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6519</v>
      </c>
      <c r="B23" s="13" t="s">
        <v>6520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6521</v>
      </c>
      <c r="B24" s="13" t="s">
        <v>6522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6523</v>
      </c>
      <c r="B25" s="13" t="s">
        <v>6524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6525</v>
      </c>
      <c r="B26" s="13" t="s">
        <v>6526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6527</v>
      </c>
      <c r="B27" s="13" t="s">
        <v>6528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6529</v>
      </c>
      <c r="B28" s="13" t="s">
        <v>6530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6531</v>
      </c>
      <c r="B29" s="13" t="s">
        <v>6532</v>
      </c>
      <c r="C29" s="11">
        <v>0</v>
      </c>
      <c r="D29" s="186" t="s">
        <v>2678</v>
      </c>
      <c r="E29" s="186" t="s">
        <v>2678</v>
      </c>
      <c r="F29" s="186" t="s">
        <v>2678</v>
      </c>
      <c r="G29" s="186" t="s">
        <v>2678</v>
      </c>
      <c r="H29" s="3"/>
    </row>
    <row r="30" spans="1:8" ht="12.6" customHeight="1">
      <c r="A30" s="4" t="s">
        <v>6533</v>
      </c>
      <c r="B30" s="13" t="s">
        <v>6534</v>
      </c>
      <c r="C30" s="11">
        <v>0</v>
      </c>
      <c r="D30" s="186" t="s">
        <v>2678</v>
      </c>
      <c r="E30" s="186" t="s">
        <v>2678</v>
      </c>
      <c r="F30" s="186" t="s">
        <v>2678</v>
      </c>
      <c r="G30" s="186" t="s">
        <v>2678</v>
      </c>
      <c r="H30" s="3"/>
    </row>
    <row r="31" spans="1:8" ht="12.6" customHeight="1">
      <c r="A31" s="4" t="s">
        <v>6535</v>
      </c>
      <c r="B31" s="13" t="s">
        <v>6536</v>
      </c>
      <c r="C31" s="11">
        <v>0</v>
      </c>
      <c r="D31" s="186" t="s">
        <v>2678</v>
      </c>
      <c r="E31" s="186" t="s">
        <v>2678</v>
      </c>
      <c r="F31" s="186" t="s">
        <v>2678</v>
      </c>
      <c r="G31" s="186" t="s">
        <v>2678</v>
      </c>
      <c r="H31" s="3"/>
    </row>
    <row r="32" spans="1:8" ht="12.6" customHeight="1">
      <c r="A32" s="4" t="s">
        <v>6537</v>
      </c>
      <c r="B32" s="13" t="s">
        <v>6538</v>
      </c>
      <c r="C32" s="11">
        <v>0</v>
      </c>
      <c r="D32" s="186" t="s">
        <v>2678</v>
      </c>
      <c r="E32" s="186" t="s">
        <v>2678</v>
      </c>
      <c r="F32" s="186" t="s">
        <v>2678</v>
      </c>
      <c r="G32" s="186" t="s">
        <v>2678</v>
      </c>
      <c r="H32" s="3"/>
    </row>
    <row r="33" spans="1:8" ht="12.6" customHeight="1">
      <c r="A33" s="4" t="s">
        <v>6539</v>
      </c>
      <c r="B33" s="13" t="s">
        <v>6540</v>
      </c>
      <c r="C33" s="11">
        <v>0</v>
      </c>
      <c r="D33" s="186" t="s">
        <v>2678</v>
      </c>
      <c r="E33" s="186" t="s">
        <v>2678</v>
      </c>
      <c r="F33" s="186" t="s">
        <v>2678</v>
      </c>
      <c r="G33" s="186" t="s">
        <v>2678</v>
      </c>
      <c r="H33" s="3"/>
    </row>
    <row r="34" spans="1:8" ht="12.6" customHeight="1">
      <c r="A34" s="145" t="s">
        <v>6541</v>
      </c>
      <c r="B34" s="13" t="s">
        <v>6542</v>
      </c>
      <c r="C34" s="11">
        <v>0</v>
      </c>
      <c r="D34" s="186" t="s">
        <v>2678</v>
      </c>
      <c r="E34" s="186" t="s">
        <v>2678</v>
      </c>
      <c r="F34" s="186" t="s">
        <v>2678</v>
      </c>
      <c r="G34" s="186" t="s">
        <v>2678</v>
      </c>
      <c r="H34" s="3"/>
    </row>
    <row r="35" spans="1:8" ht="12.6" customHeight="1">
      <c r="A35" s="4" t="s">
        <v>6543</v>
      </c>
      <c r="B35" s="13" t="s">
        <v>6544</v>
      </c>
      <c r="C35" s="11">
        <v>0</v>
      </c>
      <c r="D35" s="186" t="s">
        <v>2678</v>
      </c>
      <c r="E35" s="186" t="s">
        <v>2678</v>
      </c>
      <c r="F35" s="186" t="s">
        <v>2678</v>
      </c>
      <c r="G35" s="186" t="s">
        <v>2678</v>
      </c>
      <c r="H35" s="3"/>
    </row>
    <row r="36" spans="1:8" ht="12.6" customHeight="1">
      <c r="A36" s="4" t="s">
        <v>6545</v>
      </c>
      <c r="B36" s="13" t="s">
        <v>6546</v>
      </c>
      <c r="C36" s="11">
        <v>0</v>
      </c>
      <c r="D36" s="186" t="s">
        <v>2678</v>
      </c>
      <c r="E36" s="186" t="s">
        <v>2678</v>
      </c>
      <c r="F36" s="186" t="s">
        <v>2678</v>
      </c>
      <c r="G36" s="186" t="s">
        <v>2678</v>
      </c>
      <c r="H36" s="3"/>
    </row>
    <row r="37" spans="1:8" ht="12.6" customHeight="1">
      <c r="A37" s="4" t="s">
        <v>6547</v>
      </c>
      <c r="B37" s="13" t="s">
        <v>6548</v>
      </c>
      <c r="C37" s="11">
        <v>0</v>
      </c>
      <c r="D37" s="186" t="s">
        <v>2678</v>
      </c>
      <c r="E37" s="186" t="s">
        <v>2678</v>
      </c>
      <c r="F37" s="186" t="s">
        <v>2678</v>
      </c>
      <c r="G37" s="186" t="s">
        <v>2678</v>
      </c>
      <c r="H37" s="3"/>
    </row>
    <row r="38" spans="1:8" ht="12.6" customHeight="1">
      <c r="A38" s="4" t="s">
        <v>6549</v>
      </c>
      <c r="B38" s="13" t="s">
        <v>6550</v>
      </c>
      <c r="C38" s="11">
        <v>0</v>
      </c>
      <c r="D38" s="186" t="s">
        <v>2678</v>
      </c>
      <c r="E38" s="186" t="s">
        <v>2678</v>
      </c>
      <c r="F38" s="186" t="s">
        <v>2678</v>
      </c>
      <c r="G38" s="186" t="s">
        <v>2678</v>
      </c>
      <c r="H38" s="3"/>
    </row>
    <row r="39" spans="1:8" ht="12.6" customHeight="1">
      <c r="A39" s="4" t="s">
        <v>6551</v>
      </c>
      <c r="B39" s="13" t="s">
        <v>6552</v>
      </c>
      <c r="C39" s="11">
        <v>4</v>
      </c>
      <c r="D39" s="186">
        <v>8.0000000000000004E-4</v>
      </c>
      <c r="E39" s="186">
        <v>1.2884098726725127E-3</v>
      </c>
      <c r="F39" s="186">
        <v>2.7000000000000001E-3</v>
      </c>
      <c r="G39" s="186">
        <v>0</v>
      </c>
      <c r="H39" s="3"/>
    </row>
    <row r="40" spans="1:8" ht="12.6" customHeight="1">
      <c r="A40" s="4" t="s">
        <v>6553</v>
      </c>
      <c r="B40" s="13" t="s">
        <v>6554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6555</v>
      </c>
      <c r="B41" s="13" t="s">
        <v>6556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6557</v>
      </c>
      <c r="B42" s="13" t="s">
        <v>6558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6559</v>
      </c>
      <c r="B43" s="13" t="s">
        <v>6560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6561</v>
      </c>
      <c r="B44" s="13" t="s">
        <v>6562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6563</v>
      </c>
      <c r="B45" s="13" t="s">
        <v>6564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6565</v>
      </c>
      <c r="B46" s="13" t="s">
        <v>6566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6567</v>
      </c>
      <c r="B47" s="13" t="s">
        <v>6568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6569</v>
      </c>
      <c r="B48" s="13" t="s">
        <v>6570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6571</v>
      </c>
      <c r="B49" s="13" t="s">
        <v>6572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6573</v>
      </c>
      <c r="B50" s="13" t="s">
        <v>6574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6575</v>
      </c>
      <c r="B51" s="13" t="s">
        <v>6576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6577</v>
      </c>
      <c r="B52" s="13" t="s">
        <v>6578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6579</v>
      </c>
      <c r="B53" s="13" t="s">
        <v>6580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6581</v>
      </c>
      <c r="B54" s="13" t="s">
        <v>6582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6583</v>
      </c>
      <c r="B55" s="13" t="s">
        <v>6584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6585</v>
      </c>
      <c r="B56" s="13" t="s">
        <v>6586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6587</v>
      </c>
      <c r="B57" s="13" t="s">
        <v>6588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6589</v>
      </c>
      <c r="B58" s="13" t="s">
        <v>6590</v>
      </c>
      <c r="C58" s="11">
        <v>1</v>
      </c>
      <c r="D58" s="186">
        <v>5.0000000000000001E-4</v>
      </c>
      <c r="E58" s="186" t="s">
        <v>961</v>
      </c>
      <c r="F58" s="186">
        <v>5.0000000000000001E-4</v>
      </c>
      <c r="G58" s="186">
        <v>5.0000000000000001E-4</v>
      </c>
      <c r="H58" s="3"/>
    </row>
    <row r="59" spans="1:8" ht="12.6" customHeight="1">
      <c r="A59" s="4" t="s">
        <v>6591</v>
      </c>
      <c r="B59" s="13" t="s">
        <v>6592</v>
      </c>
      <c r="C59" s="11">
        <v>3</v>
      </c>
      <c r="D59" s="186">
        <v>1.6666666666666666E-4</v>
      </c>
      <c r="E59" s="186">
        <v>2.886751345948129E-4</v>
      </c>
      <c r="F59" s="186">
        <v>5.0000000000000001E-4</v>
      </c>
      <c r="G59" s="186">
        <v>0</v>
      </c>
      <c r="H59" s="3"/>
    </row>
    <row r="60" spans="1:8" ht="12.6" customHeight="1">
      <c r="A60" s="4" t="s">
        <v>6593</v>
      </c>
      <c r="B60" s="13" t="s">
        <v>6594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6595</v>
      </c>
      <c r="B61" s="13" t="s">
        <v>6596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6597</v>
      </c>
      <c r="B62" s="13" t="s">
        <v>6598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6599</v>
      </c>
      <c r="B63" s="13" t="s">
        <v>6600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6601</v>
      </c>
      <c r="B64" s="13" t="s">
        <v>6602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6603</v>
      </c>
      <c r="B65" s="13" t="s">
        <v>6604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6605</v>
      </c>
      <c r="B66" s="13" t="s">
        <v>6606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6607</v>
      </c>
      <c r="B67" s="13" t="s">
        <v>6608</v>
      </c>
      <c r="C67" s="11">
        <v>1</v>
      </c>
      <c r="D67" s="186">
        <v>0</v>
      </c>
      <c r="E67" s="186" t="s">
        <v>961</v>
      </c>
      <c r="F67" s="186">
        <v>0</v>
      </c>
      <c r="G67" s="186">
        <v>0</v>
      </c>
      <c r="H67" s="3"/>
    </row>
    <row r="68" spans="1:8" ht="12.6" customHeight="1">
      <c r="A68" s="4" t="s">
        <v>6609</v>
      </c>
      <c r="B68" s="13" t="s">
        <v>6610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6611</v>
      </c>
      <c r="B69" s="13" t="s">
        <v>6612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6613</v>
      </c>
      <c r="B70" s="13" t="s">
        <v>6614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6615</v>
      </c>
      <c r="B71" s="13" t="s">
        <v>6616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6617</v>
      </c>
      <c r="B72" s="13" t="s">
        <v>6618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6619</v>
      </c>
      <c r="B73" s="13" t="s">
        <v>6620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6621</v>
      </c>
      <c r="B74" s="13" t="s">
        <v>6622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6623</v>
      </c>
      <c r="B75" s="13" t="s">
        <v>6624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6625</v>
      </c>
      <c r="B76" s="13" t="s">
        <v>6626</v>
      </c>
      <c r="C76" s="11">
        <v>6</v>
      </c>
      <c r="D76" s="186">
        <v>3.1666666666666665E-4</v>
      </c>
      <c r="E76" s="186">
        <v>2.6394443859772206E-4</v>
      </c>
      <c r="F76" s="186">
        <v>5.9999999999999995E-4</v>
      </c>
      <c r="G76" s="186">
        <v>0</v>
      </c>
      <c r="H76" s="3"/>
    </row>
    <row r="77" spans="1:8" ht="12.6" customHeight="1">
      <c r="A77" s="145" t="s">
        <v>6627</v>
      </c>
      <c r="B77" s="13" t="s">
        <v>6628</v>
      </c>
      <c r="C77" s="11">
        <v>1</v>
      </c>
      <c r="D77" s="186">
        <v>0</v>
      </c>
      <c r="E77" s="186" t="s">
        <v>961</v>
      </c>
      <c r="F77" s="186">
        <v>0</v>
      </c>
      <c r="G77" s="186">
        <v>0</v>
      </c>
      <c r="H77" s="3"/>
    </row>
    <row r="78" spans="1:8" ht="12.6" customHeight="1">
      <c r="A78" s="4" t="s">
        <v>6629</v>
      </c>
      <c r="B78" s="13" t="s">
        <v>6630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6631</v>
      </c>
      <c r="B79" s="13" t="s">
        <v>6632</v>
      </c>
      <c r="C79" s="11">
        <v>2</v>
      </c>
      <c r="D79" s="186">
        <v>0</v>
      </c>
      <c r="E79" s="186">
        <v>0</v>
      </c>
      <c r="F79" s="186">
        <v>0</v>
      </c>
      <c r="G79" s="186">
        <v>0</v>
      </c>
      <c r="H79" s="3"/>
    </row>
    <row r="80" spans="1:8" ht="12.6" customHeight="1">
      <c r="A80" s="145" t="s">
        <v>6633</v>
      </c>
      <c r="B80" s="13" t="s">
        <v>6634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6635</v>
      </c>
      <c r="B81" s="13" t="s">
        <v>6636</v>
      </c>
      <c r="C81" s="11">
        <v>3</v>
      </c>
      <c r="D81" s="186">
        <v>3.3333333333333332E-4</v>
      </c>
      <c r="E81" s="186">
        <v>5.773502691896258E-4</v>
      </c>
      <c r="F81" s="186">
        <v>1E-3</v>
      </c>
      <c r="G81" s="186">
        <v>0</v>
      </c>
      <c r="H81" s="3"/>
    </row>
    <row r="82" spans="1:8" ht="12.6" customHeight="1">
      <c r="A82" s="4" t="s">
        <v>6637</v>
      </c>
      <c r="B82" s="13" t="s">
        <v>6638</v>
      </c>
      <c r="C82" s="11">
        <v>7</v>
      </c>
      <c r="D82" s="186">
        <v>2.8571428571428574E-4</v>
      </c>
      <c r="E82" s="186">
        <v>2.6726124191242442E-4</v>
      </c>
      <c r="F82" s="186">
        <v>5.0000000000000001E-4</v>
      </c>
      <c r="G82" s="186">
        <v>0</v>
      </c>
      <c r="H82" s="3"/>
    </row>
    <row r="83" spans="1:8" ht="12.6" customHeight="1">
      <c r="A83" s="145" t="s">
        <v>6639</v>
      </c>
      <c r="B83" s="13" t="s">
        <v>6640</v>
      </c>
      <c r="C83" s="11">
        <v>3</v>
      </c>
      <c r="D83" s="186">
        <v>1.6666666666666666E-4</v>
      </c>
      <c r="E83" s="186">
        <v>2.886751345948129E-4</v>
      </c>
      <c r="F83" s="186">
        <v>5.0000000000000001E-4</v>
      </c>
      <c r="G83" s="186">
        <v>0</v>
      </c>
      <c r="H83" s="3"/>
    </row>
    <row r="84" spans="1:8" ht="12.6" customHeight="1">
      <c r="A84" s="4" t="s">
        <v>6641</v>
      </c>
      <c r="B84" s="13" t="s">
        <v>5816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5817</v>
      </c>
      <c r="B85" s="13" t="s">
        <v>6642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6643</v>
      </c>
      <c r="B86" s="13" t="s">
        <v>6644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6645</v>
      </c>
      <c r="B87" s="13" t="s">
        <v>6646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6647</v>
      </c>
      <c r="B88" s="13" t="s">
        <v>6648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6649</v>
      </c>
      <c r="B89" s="13" t="s">
        <v>6650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6651</v>
      </c>
      <c r="B90" s="13" t="s">
        <v>6652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6653</v>
      </c>
      <c r="B91" s="13" t="s">
        <v>6654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6655</v>
      </c>
      <c r="B92" s="13" t="s">
        <v>6656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6657</v>
      </c>
      <c r="B93" s="13" t="s">
        <v>6658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6659</v>
      </c>
      <c r="B94" s="13" t="s">
        <v>6660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6661</v>
      </c>
      <c r="B95" s="13" t="s">
        <v>6662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6663</v>
      </c>
      <c r="B96" s="13" t="s">
        <v>6664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6665</v>
      </c>
      <c r="B97" s="13" t="s">
        <v>6666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6667</v>
      </c>
      <c r="B98" s="13" t="s">
        <v>6668</v>
      </c>
      <c r="C98" s="11">
        <v>1</v>
      </c>
      <c r="D98" s="186">
        <v>5.0000000000000001E-4</v>
      </c>
      <c r="E98" s="186" t="s">
        <v>961</v>
      </c>
      <c r="F98" s="186">
        <v>5.0000000000000001E-4</v>
      </c>
      <c r="G98" s="186">
        <v>5.0000000000000001E-4</v>
      </c>
      <c r="H98" s="3"/>
    </row>
    <row r="99" spans="1:8" ht="12.6" customHeight="1">
      <c r="A99" s="4" t="s">
        <v>6669</v>
      </c>
      <c r="B99" s="13" t="s">
        <v>6670</v>
      </c>
      <c r="C99" s="11">
        <v>70</v>
      </c>
      <c r="D99" s="186">
        <v>2.5857142857142865E-4</v>
      </c>
      <c r="E99" s="186">
        <v>5.7091151555397127E-4</v>
      </c>
      <c r="F99" s="186">
        <v>3.0999999999999999E-3</v>
      </c>
      <c r="G99" s="186">
        <v>0</v>
      </c>
      <c r="H99" s="3"/>
    </row>
    <row r="100" spans="1:8" ht="12.6" customHeight="1">
      <c r="A100" s="4" t="s">
        <v>6671</v>
      </c>
      <c r="B100" s="13" t="s">
        <v>6672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6673</v>
      </c>
      <c r="B101" s="13" t="s">
        <v>6674</v>
      </c>
      <c r="C101" s="11">
        <v>4</v>
      </c>
      <c r="D101" s="186">
        <v>1.25E-4</v>
      </c>
      <c r="E101" s="186">
        <v>2.5000000000000001E-4</v>
      </c>
      <c r="F101" s="186">
        <v>5.0000000000000001E-4</v>
      </c>
      <c r="G101" s="186">
        <v>0</v>
      </c>
      <c r="H101" s="3"/>
    </row>
    <row r="102" spans="1:8" ht="12.6" customHeight="1">
      <c r="A102" s="4" t="s">
        <v>6675</v>
      </c>
      <c r="B102" s="13" t="s">
        <v>6676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6677</v>
      </c>
      <c r="B103" s="13" t="s">
        <v>6678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6679</v>
      </c>
      <c r="B104" s="4" t="s">
        <v>6680</v>
      </c>
      <c r="C104" s="142">
        <v>7</v>
      </c>
      <c r="D104" s="187">
        <v>7.1428571428571434E-5</v>
      </c>
      <c r="E104" s="187">
        <v>1.8898223650461364E-4</v>
      </c>
      <c r="F104" s="187">
        <v>5.0000000000000001E-4</v>
      </c>
      <c r="G104" s="187">
        <v>0</v>
      </c>
      <c r="H104" s="8"/>
    </row>
    <row r="105" spans="1:8" ht="12.6" customHeight="1">
      <c r="A105" s="4" t="s">
        <v>6681</v>
      </c>
      <c r="B105" s="4" t="s">
        <v>6682</v>
      </c>
      <c r="C105" s="142">
        <v>35</v>
      </c>
      <c r="D105" s="187">
        <v>1.5714285714285719E-4</v>
      </c>
      <c r="E105" s="187">
        <v>2.3550410797680275E-4</v>
      </c>
      <c r="F105" s="187">
        <v>5.0000000000000001E-4</v>
      </c>
      <c r="G105" s="187">
        <v>0</v>
      </c>
      <c r="H105" s="8"/>
    </row>
    <row r="106" spans="1:8" ht="12.6" customHeight="1">
      <c r="A106" s="4" t="s">
        <v>6683</v>
      </c>
      <c r="B106" s="4" t="s">
        <v>6684</v>
      </c>
      <c r="C106" s="142">
        <v>3</v>
      </c>
      <c r="D106" s="187">
        <v>0</v>
      </c>
      <c r="E106" s="187">
        <v>0</v>
      </c>
      <c r="F106" s="187">
        <v>0</v>
      </c>
      <c r="G106" s="187">
        <v>0</v>
      </c>
      <c r="H106" s="3"/>
    </row>
    <row r="107" spans="1:8" ht="12.6" customHeight="1">
      <c r="A107" s="4" t="s">
        <v>6685</v>
      </c>
      <c r="B107" s="4" t="s">
        <v>6686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6687</v>
      </c>
      <c r="B108" s="4" t="s">
        <v>6688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6689</v>
      </c>
      <c r="B109" s="13" t="s">
        <v>6690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6691</v>
      </c>
      <c r="B110" s="13" t="s">
        <v>6872</v>
      </c>
      <c r="C110" s="142">
        <v>0</v>
      </c>
      <c r="D110" s="187" t="s">
        <v>2678</v>
      </c>
      <c r="E110" s="187" t="s">
        <v>2678</v>
      </c>
      <c r="F110" s="187" t="s">
        <v>2678</v>
      </c>
      <c r="G110" s="187" t="s">
        <v>2678</v>
      </c>
    </row>
    <row r="111" spans="1:8" ht="12.6" customHeight="1">
      <c r="A111" s="105"/>
      <c r="B111" s="13" t="s">
        <v>6873</v>
      </c>
      <c r="C111" s="142">
        <v>159</v>
      </c>
      <c r="D111" s="187">
        <v>2.2654088050314472E-4</v>
      </c>
      <c r="E111" s="187">
        <v>4.6628343016051691E-4</v>
      </c>
      <c r="F111" s="187">
        <v>3.0999999999999999E-3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3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11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2757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6874</v>
      </c>
      <c r="B6" s="13" t="s">
        <v>6875</v>
      </c>
      <c r="C6" s="11">
        <v>0</v>
      </c>
      <c r="D6" s="186" t="s">
        <v>2678</v>
      </c>
      <c r="E6" s="186" t="s">
        <v>2678</v>
      </c>
      <c r="F6" s="186" t="s">
        <v>2678</v>
      </c>
      <c r="G6" s="186" t="s">
        <v>2678</v>
      </c>
      <c r="H6" s="3"/>
    </row>
    <row r="7" spans="1:8" ht="12.6" customHeight="1">
      <c r="A7" s="4" t="s">
        <v>6876</v>
      </c>
      <c r="B7" s="13" t="s">
        <v>6877</v>
      </c>
      <c r="C7" s="11">
        <v>1</v>
      </c>
      <c r="D7" s="186">
        <v>5.0000000000000001E-4</v>
      </c>
      <c r="E7" s="186" t="s">
        <v>961</v>
      </c>
      <c r="F7" s="186">
        <v>5.0000000000000001E-4</v>
      </c>
      <c r="G7" s="186">
        <v>5.0000000000000001E-4</v>
      </c>
      <c r="H7" s="3"/>
    </row>
    <row r="8" spans="1:8" ht="12.6" customHeight="1">
      <c r="A8" s="4" t="s">
        <v>6878</v>
      </c>
      <c r="B8" s="13" t="s">
        <v>6879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6880</v>
      </c>
      <c r="B9" s="13" t="s">
        <v>6881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6882</v>
      </c>
      <c r="B10" s="13" t="s">
        <v>6883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6884</v>
      </c>
      <c r="B11" s="13" t="s">
        <v>6885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6886</v>
      </c>
      <c r="B12" s="13" t="s">
        <v>6887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6888</v>
      </c>
      <c r="B13" s="13" t="s">
        <v>6889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6890</v>
      </c>
      <c r="B14" s="13" t="s">
        <v>6891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6892</v>
      </c>
      <c r="B15" s="13" t="s">
        <v>6719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6720</v>
      </c>
      <c r="B16" s="13" t="s">
        <v>6721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6722</v>
      </c>
      <c r="B17" s="13" t="s">
        <v>6723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9706</v>
      </c>
      <c r="B18" s="13" t="s">
        <v>9707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9708</v>
      </c>
      <c r="B19" s="13" t="s">
        <v>9709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9710</v>
      </c>
      <c r="B20" s="13" t="s">
        <v>9711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9712</v>
      </c>
      <c r="B21" s="13" t="s">
        <v>9713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9714</v>
      </c>
      <c r="B22" s="13" t="s">
        <v>9715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9716</v>
      </c>
      <c r="B23" s="13" t="s">
        <v>9717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9718</v>
      </c>
      <c r="B24" s="13" t="s">
        <v>9719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9720</v>
      </c>
      <c r="B25" s="13" t="s">
        <v>9721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9722</v>
      </c>
      <c r="B26" s="13" t="s">
        <v>9723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9724</v>
      </c>
      <c r="B27" s="13" t="s">
        <v>9725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9726</v>
      </c>
      <c r="B28" s="13" t="s">
        <v>9727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9728</v>
      </c>
      <c r="B29" s="13" t="s">
        <v>9729</v>
      </c>
      <c r="C29" s="11">
        <v>0</v>
      </c>
      <c r="D29" s="186" t="s">
        <v>2678</v>
      </c>
      <c r="E29" s="186" t="s">
        <v>2678</v>
      </c>
      <c r="F29" s="186" t="s">
        <v>2678</v>
      </c>
      <c r="G29" s="186" t="s">
        <v>2678</v>
      </c>
      <c r="H29" s="3"/>
    </row>
    <row r="30" spans="1:8" ht="12.6" customHeight="1">
      <c r="A30" s="4" t="s">
        <v>9730</v>
      </c>
      <c r="B30" s="13" t="s">
        <v>9731</v>
      </c>
      <c r="C30" s="11">
        <v>0</v>
      </c>
      <c r="D30" s="186" t="s">
        <v>2678</v>
      </c>
      <c r="E30" s="186" t="s">
        <v>2678</v>
      </c>
      <c r="F30" s="186" t="s">
        <v>2678</v>
      </c>
      <c r="G30" s="186" t="s">
        <v>2678</v>
      </c>
      <c r="H30" s="3"/>
    </row>
    <row r="31" spans="1:8" ht="12.6" customHeight="1">
      <c r="A31" s="4" t="s">
        <v>9732</v>
      </c>
      <c r="B31" s="13" t="s">
        <v>9733</v>
      </c>
      <c r="C31" s="11">
        <v>0</v>
      </c>
      <c r="D31" s="186" t="s">
        <v>2678</v>
      </c>
      <c r="E31" s="186" t="s">
        <v>2678</v>
      </c>
      <c r="F31" s="186" t="s">
        <v>2678</v>
      </c>
      <c r="G31" s="186" t="s">
        <v>2678</v>
      </c>
      <c r="H31" s="3"/>
    </row>
    <row r="32" spans="1:8" ht="12.6" customHeight="1">
      <c r="A32" s="4" t="s">
        <v>9734</v>
      </c>
      <c r="B32" s="13" t="s">
        <v>9735</v>
      </c>
      <c r="C32" s="11">
        <v>0</v>
      </c>
      <c r="D32" s="186" t="s">
        <v>2678</v>
      </c>
      <c r="E32" s="186" t="s">
        <v>2678</v>
      </c>
      <c r="F32" s="186" t="s">
        <v>2678</v>
      </c>
      <c r="G32" s="186" t="s">
        <v>2678</v>
      </c>
      <c r="H32" s="3"/>
    </row>
    <row r="33" spans="1:8" ht="12.6" customHeight="1">
      <c r="A33" s="4" t="s">
        <v>9736</v>
      </c>
      <c r="B33" s="13" t="s">
        <v>9737</v>
      </c>
      <c r="C33" s="11">
        <v>0</v>
      </c>
      <c r="D33" s="186" t="s">
        <v>2678</v>
      </c>
      <c r="E33" s="186" t="s">
        <v>2678</v>
      </c>
      <c r="F33" s="186" t="s">
        <v>2678</v>
      </c>
      <c r="G33" s="186" t="s">
        <v>2678</v>
      </c>
      <c r="H33" s="3"/>
    </row>
    <row r="34" spans="1:8" ht="12.6" customHeight="1">
      <c r="A34" s="145" t="s">
        <v>9738</v>
      </c>
      <c r="B34" s="13" t="s">
        <v>9739</v>
      </c>
      <c r="C34" s="11">
        <v>0</v>
      </c>
      <c r="D34" s="186" t="s">
        <v>2678</v>
      </c>
      <c r="E34" s="186" t="s">
        <v>2678</v>
      </c>
      <c r="F34" s="186" t="s">
        <v>2678</v>
      </c>
      <c r="G34" s="186" t="s">
        <v>2678</v>
      </c>
      <c r="H34" s="3"/>
    </row>
    <row r="35" spans="1:8" ht="12.6" customHeight="1">
      <c r="A35" s="4" t="s">
        <v>9740</v>
      </c>
      <c r="B35" s="13" t="s">
        <v>9741</v>
      </c>
      <c r="C35" s="11">
        <v>0</v>
      </c>
      <c r="D35" s="186" t="s">
        <v>2678</v>
      </c>
      <c r="E35" s="186" t="s">
        <v>2678</v>
      </c>
      <c r="F35" s="186" t="s">
        <v>2678</v>
      </c>
      <c r="G35" s="186" t="s">
        <v>2678</v>
      </c>
      <c r="H35" s="3"/>
    </row>
    <row r="36" spans="1:8" ht="12.6" customHeight="1">
      <c r="A36" s="4" t="s">
        <v>9742</v>
      </c>
      <c r="B36" s="13" t="s">
        <v>9743</v>
      </c>
      <c r="C36" s="11">
        <v>0</v>
      </c>
      <c r="D36" s="186" t="s">
        <v>2678</v>
      </c>
      <c r="E36" s="186" t="s">
        <v>2678</v>
      </c>
      <c r="F36" s="186" t="s">
        <v>2678</v>
      </c>
      <c r="G36" s="186" t="s">
        <v>2678</v>
      </c>
      <c r="H36" s="3"/>
    </row>
    <row r="37" spans="1:8" ht="12.6" customHeight="1">
      <c r="A37" s="4" t="s">
        <v>9744</v>
      </c>
      <c r="B37" s="13" t="s">
        <v>9745</v>
      </c>
      <c r="C37" s="11">
        <v>0</v>
      </c>
      <c r="D37" s="186" t="s">
        <v>2678</v>
      </c>
      <c r="E37" s="186" t="s">
        <v>2678</v>
      </c>
      <c r="F37" s="186" t="s">
        <v>2678</v>
      </c>
      <c r="G37" s="186" t="s">
        <v>2678</v>
      </c>
      <c r="H37" s="3"/>
    </row>
    <row r="38" spans="1:8" ht="12.6" customHeight="1">
      <c r="A38" s="4" t="s">
        <v>9746</v>
      </c>
      <c r="B38" s="13" t="s">
        <v>9747</v>
      </c>
      <c r="C38" s="11">
        <v>0</v>
      </c>
      <c r="D38" s="186" t="s">
        <v>2678</v>
      </c>
      <c r="E38" s="186" t="s">
        <v>2678</v>
      </c>
      <c r="F38" s="186" t="s">
        <v>2678</v>
      </c>
      <c r="G38" s="186" t="s">
        <v>2678</v>
      </c>
      <c r="H38" s="3"/>
    </row>
    <row r="39" spans="1:8" ht="12.6" customHeight="1">
      <c r="A39" s="4" t="s">
        <v>9748</v>
      </c>
      <c r="B39" s="13" t="s">
        <v>9749</v>
      </c>
      <c r="C39" s="11">
        <v>0</v>
      </c>
      <c r="D39" s="186" t="s">
        <v>2678</v>
      </c>
      <c r="E39" s="186" t="s">
        <v>2678</v>
      </c>
      <c r="F39" s="186" t="s">
        <v>2678</v>
      </c>
      <c r="G39" s="186" t="s">
        <v>2678</v>
      </c>
      <c r="H39" s="3"/>
    </row>
    <row r="40" spans="1:8" ht="12.6" customHeight="1">
      <c r="A40" s="4" t="s">
        <v>9750</v>
      </c>
      <c r="B40" s="13" t="s">
        <v>9751</v>
      </c>
      <c r="C40" s="11">
        <v>0</v>
      </c>
      <c r="D40" s="186" t="s">
        <v>2678</v>
      </c>
      <c r="E40" s="186" t="s">
        <v>2678</v>
      </c>
      <c r="F40" s="186" t="s">
        <v>2678</v>
      </c>
      <c r="G40" s="186" t="s">
        <v>2678</v>
      </c>
      <c r="H40" s="3"/>
    </row>
    <row r="41" spans="1:8" ht="12.6" customHeight="1">
      <c r="A41" s="4" t="s">
        <v>9752</v>
      </c>
      <c r="B41" s="13" t="s">
        <v>9753</v>
      </c>
      <c r="C41" s="11">
        <v>0</v>
      </c>
      <c r="D41" s="186" t="s">
        <v>2678</v>
      </c>
      <c r="E41" s="186" t="s">
        <v>2678</v>
      </c>
      <c r="F41" s="186" t="s">
        <v>2678</v>
      </c>
      <c r="G41" s="186" t="s">
        <v>2678</v>
      </c>
      <c r="H41" s="3"/>
    </row>
    <row r="42" spans="1:8" ht="12.6" customHeight="1">
      <c r="A42" s="4" t="s">
        <v>9754</v>
      </c>
      <c r="B42" s="13" t="s">
        <v>9755</v>
      </c>
      <c r="C42" s="11">
        <v>0</v>
      </c>
      <c r="D42" s="186" t="s">
        <v>2678</v>
      </c>
      <c r="E42" s="186" t="s">
        <v>2678</v>
      </c>
      <c r="F42" s="186" t="s">
        <v>2678</v>
      </c>
      <c r="G42" s="186" t="s">
        <v>2678</v>
      </c>
      <c r="H42" s="3"/>
    </row>
    <row r="43" spans="1:8" ht="12.6" customHeight="1">
      <c r="A43" s="4" t="s">
        <v>9756</v>
      </c>
      <c r="B43" s="13" t="s">
        <v>9757</v>
      </c>
      <c r="C43" s="11">
        <v>0</v>
      </c>
      <c r="D43" s="186" t="s">
        <v>2678</v>
      </c>
      <c r="E43" s="186" t="s">
        <v>2678</v>
      </c>
      <c r="F43" s="186" t="s">
        <v>2678</v>
      </c>
      <c r="G43" s="186" t="s">
        <v>2678</v>
      </c>
      <c r="H43" s="3"/>
    </row>
    <row r="44" spans="1:8" ht="12.6" customHeight="1">
      <c r="A44" s="4" t="s">
        <v>9758</v>
      </c>
      <c r="B44" s="13" t="s">
        <v>4279</v>
      </c>
      <c r="C44" s="11">
        <v>0</v>
      </c>
      <c r="D44" s="186" t="s">
        <v>2678</v>
      </c>
      <c r="E44" s="186" t="s">
        <v>2678</v>
      </c>
      <c r="F44" s="186" t="s">
        <v>2678</v>
      </c>
      <c r="G44" s="186" t="s">
        <v>2678</v>
      </c>
      <c r="H44" s="3"/>
    </row>
    <row r="45" spans="1:8" ht="12.6" customHeight="1">
      <c r="A45" s="4" t="s">
        <v>4280</v>
      </c>
      <c r="B45" s="13" t="s">
        <v>4281</v>
      </c>
      <c r="C45" s="11">
        <v>0</v>
      </c>
      <c r="D45" s="186" t="s">
        <v>2678</v>
      </c>
      <c r="E45" s="186" t="s">
        <v>2678</v>
      </c>
      <c r="F45" s="186" t="s">
        <v>2678</v>
      </c>
      <c r="G45" s="186" t="s">
        <v>2678</v>
      </c>
      <c r="H45" s="3"/>
    </row>
    <row r="46" spans="1:8" ht="12.6" customHeight="1">
      <c r="A46" s="4" t="s">
        <v>4282</v>
      </c>
      <c r="B46" s="13" t="s">
        <v>4283</v>
      </c>
      <c r="C46" s="11">
        <v>0</v>
      </c>
      <c r="D46" s="186" t="s">
        <v>2678</v>
      </c>
      <c r="E46" s="186" t="s">
        <v>2678</v>
      </c>
      <c r="F46" s="186" t="s">
        <v>2678</v>
      </c>
      <c r="G46" s="186" t="s">
        <v>2678</v>
      </c>
      <c r="H46" s="3"/>
    </row>
    <row r="47" spans="1:8" ht="12.6" customHeight="1">
      <c r="A47" s="4" t="s">
        <v>4284</v>
      </c>
      <c r="B47" s="13" t="s">
        <v>4285</v>
      </c>
      <c r="C47" s="11">
        <v>0</v>
      </c>
      <c r="D47" s="186" t="s">
        <v>2678</v>
      </c>
      <c r="E47" s="186" t="s">
        <v>2678</v>
      </c>
      <c r="F47" s="186" t="s">
        <v>2678</v>
      </c>
      <c r="G47" s="186" t="s">
        <v>2678</v>
      </c>
      <c r="H47" s="3"/>
    </row>
    <row r="48" spans="1:8" ht="12.6" customHeight="1">
      <c r="A48" s="4" t="s">
        <v>4286</v>
      </c>
      <c r="B48" s="13" t="s">
        <v>4287</v>
      </c>
      <c r="C48" s="11">
        <v>0</v>
      </c>
      <c r="D48" s="186" t="s">
        <v>2678</v>
      </c>
      <c r="E48" s="186" t="s">
        <v>2678</v>
      </c>
      <c r="F48" s="186" t="s">
        <v>2678</v>
      </c>
      <c r="G48" s="186" t="s">
        <v>2678</v>
      </c>
      <c r="H48" s="3"/>
    </row>
    <row r="49" spans="1:8" ht="12.6" customHeight="1">
      <c r="A49" s="4" t="s">
        <v>4288</v>
      </c>
      <c r="B49" s="13" t="s">
        <v>4289</v>
      </c>
      <c r="C49" s="11">
        <v>0</v>
      </c>
      <c r="D49" s="186" t="s">
        <v>2678</v>
      </c>
      <c r="E49" s="186" t="s">
        <v>2678</v>
      </c>
      <c r="F49" s="186" t="s">
        <v>2678</v>
      </c>
      <c r="G49" s="186" t="s">
        <v>2678</v>
      </c>
      <c r="H49" s="3"/>
    </row>
    <row r="50" spans="1:8" ht="12.6" customHeight="1">
      <c r="A50" s="4" t="s">
        <v>4290</v>
      </c>
      <c r="B50" s="13" t="s">
        <v>4291</v>
      </c>
      <c r="C50" s="11">
        <v>0</v>
      </c>
      <c r="D50" s="186" t="s">
        <v>2678</v>
      </c>
      <c r="E50" s="186" t="s">
        <v>2678</v>
      </c>
      <c r="F50" s="186" t="s">
        <v>2678</v>
      </c>
      <c r="G50" s="186" t="s">
        <v>2678</v>
      </c>
      <c r="H50" s="3"/>
    </row>
    <row r="51" spans="1:8" ht="12.6" customHeight="1">
      <c r="A51" s="4" t="s">
        <v>4292</v>
      </c>
      <c r="B51" s="13" t="s">
        <v>4293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4294</v>
      </c>
      <c r="B52" s="13" t="s">
        <v>4295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4296</v>
      </c>
      <c r="B53" s="13" t="s">
        <v>4297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4298</v>
      </c>
      <c r="B54" s="13" t="s">
        <v>4299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4300</v>
      </c>
      <c r="B55" s="13" t="s">
        <v>4301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4302</v>
      </c>
      <c r="B56" s="13" t="s">
        <v>4303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4304</v>
      </c>
      <c r="B57" s="13" t="s">
        <v>4305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4306</v>
      </c>
      <c r="B58" s="13" t="s">
        <v>4307</v>
      </c>
      <c r="C58" s="11">
        <v>1</v>
      </c>
      <c r="D58" s="186">
        <v>5.0000000000000001E-4</v>
      </c>
      <c r="E58" s="186" t="s">
        <v>961</v>
      </c>
      <c r="F58" s="186">
        <v>5.0000000000000001E-4</v>
      </c>
      <c r="G58" s="186">
        <v>5.0000000000000001E-4</v>
      </c>
      <c r="H58" s="3"/>
    </row>
    <row r="59" spans="1:8" ht="12.6" customHeight="1">
      <c r="A59" s="4" t="s">
        <v>4308</v>
      </c>
      <c r="B59" s="13" t="s">
        <v>4309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4310</v>
      </c>
      <c r="B60" s="13" t="s">
        <v>4311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4312</v>
      </c>
      <c r="B61" s="13" t="s">
        <v>4313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4314</v>
      </c>
      <c r="B62" s="13" t="s">
        <v>4315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4316</v>
      </c>
      <c r="B63" s="13" t="s">
        <v>4317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4318</v>
      </c>
      <c r="B64" s="13" t="s">
        <v>4319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4320</v>
      </c>
      <c r="B65" s="13" t="s">
        <v>4321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4322</v>
      </c>
      <c r="B66" s="13" t="s">
        <v>4323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4324</v>
      </c>
      <c r="B67" s="13" t="s">
        <v>4325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4326</v>
      </c>
      <c r="B68" s="13" t="s">
        <v>4327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4328</v>
      </c>
      <c r="B69" s="13" t="s">
        <v>4329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4330</v>
      </c>
      <c r="B70" s="13" t="s">
        <v>4331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4332</v>
      </c>
      <c r="B71" s="13" t="s">
        <v>4333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4334</v>
      </c>
      <c r="B72" s="13" t="s">
        <v>4335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4336</v>
      </c>
      <c r="B73" s="13" t="s">
        <v>4337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4338</v>
      </c>
      <c r="B74" s="13" t="s">
        <v>4339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4340</v>
      </c>
      <c r="B75" s="13" t="s">
        <v>4341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4342</v>
      </c>
      <c r="B76" s="13" t="s">
        <v>4343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4344</v>
      </c>
      <c r="B77" s="13" t="s">
        <v>4345</v>
      </c>
      <c r="C77" s="11">
        <v>1</v>
      </c>
      <c r="D77" s="186">
        <v>0</v>
      </c>
      <c r="E77" s="186" t="s">
        <v>961</v>
      </c>
      <c r="F77" s="186">
        <v>0</v>
      </c>
      <c r="G77" s="186">
        <v>0</v>
      </c>
      <c r="H77" s="3"/>
    </row>
    <row r="78" spans="1:8" ht="12.6" customHeight="1">
      <c r="A78" s="4" t="s">
        <v>4346</v>
      </c>
      <c r="B78" s="13" t="s">
        <v>4347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4348</v>
      </c>
      <c r="B79" s="13" t="s">
        <v>4349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4350</v>
      </c>
      <c r="B80" s="13" t="s">
        <v>4351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4352</v>
      </c>
      <c r="B81" s="13" t="s">
        <v>4353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4354</v>
      </c>
      <c r="B82" s="13" t="s">
        <v>4355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45" t="s">
        <v>4356</v>
      </c>
      <c r="B83" s="13" t="s">
        <v>4357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4358</v>
      </c>
      <c r="B84" s="13" t="s">
        <v>4359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4360</v>
      </c>
      <c r="B85" s="13" t="s">
        <v>4361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4362</v>
      </c>
      <c r="B86" s="13" t="s">
        <v>4363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4364</v>
      </c>
      <c r="B87" s="13" t="s">
        <v>4365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4366</v>
      </c>
      <c r="B88" s="13" t="s">
        <v>4367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4368</v>
      </c>
      <c r="B89" s="13" t="s">
        <v>4369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4370</v>
      </c>
      <c r="B90" s="13" t="s">
        <v>4371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4372</v>
      </c>
      <c r="B91" s="13" t="s">
        <v>4373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4374</v>
      </c>
      <c r="B92" s="13" t="s">
        <v>4375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4376</v>
      </c>
      <c r="B93" s="13" t="s">
        <v>4377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4378</v>
      </c>
      <c r="B94" s="13" t="s">
        <v>4379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4380</v>
      </c>
      <c r="B95" s="13" t="s">
        <v>4381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4382</v>
      </c>
      <c r="B96" s="13" t="s">
        <v>4383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4384</v>
      </c>
      <c r="B97" s="13" t="s">
        <v>4385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4386</v>
      </c>
      <c r="B98" s="13" t="s">
        <v>4387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4388</v>
      </c>
      <c r="B99" s="13" t="s">
        <v>4389</v>
      </c>
      <c r="C99" s="11">
        <v>38</v>
      </c>
      <c r="D99" s="186">
        <v>1.0526315789473685E-4</v>
      </c>
      <c r="E99" s="186">
        <v>2.0657747505613719E-4</v>
      </c>
      <c r="F99" s="186">
        <v>5.0000000000000001E-4</v>
      </c>
      <c r="G99" s="186">
        <v>0</v>
      </c>
      <c r="H99" s="3"/>
    </row>
    <row r="100" spans="1:8" ht="12.6" customHeight="1">
      <c r="A100" s="4" t="s">
        <v>4390</v>
      </c>
      <c r="B100" s="13" t="s">
        <v>4391</v>
      </c>
      <c r="C100" s="11">
        <v>3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4392</v>
      </c>
      <c r="B101" s="13" t="s">
        <v>4393</v>
      </c>
      <c r="C101" s="11">
        <v>0</v>
      </c>
      <c r="D101" s="186" t="s">
        <v>961</v>
      </c>
      <c r="E101" s="186" t="s">
        <v>961</v>
      </c>
      <c r="F101" s="186" t="s">
        <v>961</v>
      </c>
      <c r="G101" s="186" t="s">
        <v>961</v>
      </c>
      <c r="H101" s="3"/>
    </row>
    <row r="102" spans="1:8" ht="12.6" customHeight="1">
      <c r="A102" s="4" t="s">
        <v>4394</v>
      </c>
      <c r="B102" s="13" t="s">
        <v>4395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4396</v>
      </c>
      <c r="B103" s="13" t="s">
        <v>4397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4398</v>
      </c>
      <c r="B104" s="4" t="s">
        <v>4399</v>
      </c>
      <c r="C104" s="142">
        <v>7</v>
      </c>
      <c r="D104" s="187">
        <v>7.1428571428571434E-5</v>
      </c>
      <c r="E104" s="187">
        <v>1.8898223650461364E-4</v>
      </c>
      <c r="F104" s="187">
        <v>5.0000000000000001E-4</v>
      </c>
      <c r="G104" s="187">
        <v>0</v>
      </c>
      <c r="H104" s="8"/>
    </row>
    <row r="105" spans="1:8" ht="12.6" customHeight="1">
      <c r="A105" s="4" t="s">
        <v>4400</v>
      </c>
      <c r="B105" s="4" t="s">
        <v>4401</v>
      </c>
      <c r="C105" s="142">
        <v>32</v>
      </c>
      <c r="D105" s="187">
        <v>1.5625E-4</v>
      </c>
      <c r="E105" s="187">
        <v>2.3546453742994246E-4</v>
      </c>
      <c r="F105" s="187">
        <v>5.0000000000000001E-4</v>
      </c>
      <c r="G105" s="187">
        <v>0</v>
      </c>
      <c r="H105" s="8"/>
    </row>
    <row r="106" spans="1:8" ht="12.6" customHeight="1">
      <c r="A106" s="4" t="s">
        <v>4402</v>
      </c>
      <c r="B106" s="4" t="s">
        <v>4403</v>
      </c>
      <c r="C106" s="142">
        <v>0</v>
      </c>
      <c r="D106" s="187" t="s">
        <v>961</v>
      </c>
      <c r="E106" s="187" t="s">
        <v>961</v>
      </c>
      <c r="F106" s="187" t="s">
        <v>961</v>
      </c>
      <c r="G106" s="187" t="s">
        <v>961</v>
      </c>
      <c r="H106" s="3"/>
    </row>
    <row r="107" spans="1:8" ht="12.6" customHeight="1">
      <c r="A107" s="4" t="s">
        <v>4404</v>
      </c>
      <c r="B107" s="4" t="s">
        <v>4405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4406</v>
      </c>
      <c r="B108" s="4" t="s">
        <v>4407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4408</v>
      </c>
      <c r="B109" s="13" t="s">
        <v>4409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4410</v>
      </c>
      <c r="B110" s="13" t="s">
        <v>4411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4412</v>
      </c>
      <c r="C111" s="142">
        <v>84</v>
      </c>
      <c r="D111" s="187">
        <v>1.2500000000000006E-4</v>
      </c>
      <c r="E111" s="187">
        <v>2.1780670108181835E-4</v>
      </c>
      <c r="F111" s="187">
        <v>5.0000000000000001E-4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4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12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2758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4413</v>
      </c>
      <c r="B6" s="13" t="s">
        <v>4414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4415</v>
      </c>
      <c r="B7" s="13" t="s">
        <v>4416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4417</v>
      </c>
      <c r="B8" s="13" t="s">
        <v>4418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4419</v>
      </c>
      <c r="B9" s="13" t="s">
        <v>4420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4421</v>
      </c>
      <c r="B10" s="13" t="s">
        <v>4422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4423</v>
      </c>
      <c r="B11" s="13" t="s">
        <v>4424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4425</v>
      </c>
      <c r="B12" s="13" t="s">
        <v>4426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4427</v>
      </c>
      <c r="B13" s="13" t="s">
        <v>4428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4429</v>
      </c>
      <c r="B14" s="13" t="s">
        <v>4430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4431</v>
      </c>
      <c r="B15" s="13" t="s">
        <v>4432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4433</v>
      </c>
      <c r="B16" s="13" t="s">
        <v>4434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4435</v>
      </c>
      <c r="B17" s="13" t="s">
        <v>4436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4437</v>
      </c>
      <c r="B18" s="13" t="s">
        <v>4438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4439</v>
      </c>
      <c r="B19" s="13" t="s">
        <v>4440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4441</v>
      </c>
      <c r="B20" s="13" t="s">
        <v>4442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4443</v>
      </c>
      <c r="B21" s="13" t="s">
        <v>4444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4445</v>
      </c>
      <c r="B22" s="13" t="s">
        <v>4446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4447</v>
      </c>
      <c r="B23" s="13" t="s">
        <v>4448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4449</v>
      </c>
      <c r="B24" s="13" t="s">
        <v>4450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7128</v>
      </c>
      <c r="B25" s="13" t="s">
        <v>7129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7130</v>
      </c>
      <c r="B26" s="13" t="s">
        <v>7131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7132</v>
      </c>
      <c r="B27" s="13" t="s">
        <v>7133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7134</v>
      </c>
      <c r="B28" s="13" t="s">
        <v>7135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7136</v>
      </c>
      <c r="B29" s="13" t="s">
        <v>7137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7138</v>
      </c>
      <c r="B30" s="13" t="s">
        <v>7139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7140</v>
      </c>
      <c r="B31" s="13" t="s">
        <v>7141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7142</v>
      </c>
      <c r="B32" s="13" t="s">
        <v>7143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7144</v>
      </c>
      <c r="B33" s="13" t="s">
        <v>7145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7146</v>
      </c>
      <c r="B34" s="13" t="s">
        <v>7147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7148</v>
      </c>
      <c r="B35" s="13" t="s">
        <v>7149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7150</v>
      </c>
      <c r="B36" s="13" t="s">
        <v>7151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7152</v>
      </c>
      <c r="B37" s="13" t="s">
        <v>4619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4620</v>
      </c>
      <c r="B38" s="13" t="s">
        <v>4621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4622</v>
      </c>
      <c r="B39" s="13" t="s">
        <v>4623</v>
      </c>
      <c r="C39" s="11">
        <v>0</v>
      </c>
      <c r="D39" s="186" t="s">
        <v>961</v>
      </c>
      <c r="E39" s="186" t="s">
        <v>961</v>
      </c>
      <c r="F39" s="186" t="s">
        <v>961</v>
      </c>
      <c r="G39" s="186" t="s">
        <v>961</v>
      </c>
      <c r="H39" s="3"/>
    </row>
    <row r="40" spans="1:8" ht="12.6" customHeight="1">
      <c r="A40" s="4" t="s">
        <v>4624</v>
      </c>
      <c r="B40" s="13" t="s">
        <v>4625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4626</v>
      </c>
      <c r="B41" s="13" t="s">
        <v>4627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4628</v>
      </c>
      <c r="B42" s="13" t="s">
        <v>4629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4630</v>
      </c>
      <c r="B43" s="13" t="s">
        <v>4631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4632</v>
      </c>
      <c r="B44" s="13" t="s">
        <v>4633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4634</v>
      </c>
      <c r="B45" s="13" t="s">
        <v>1880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1881</v>
      </c>
      <c r="B46" s="13" t="s">
        <v>1882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1883</v>
      </c>
      <c r="B47" s="13" t="s">
        <v>1884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1885</v>
      </c>
      <c r="B48" s="13" t="s">
        <v>1886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1887</v>
      </c>
      <c r="B49" s="13" t="s">
        <v>1888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1889</v>
      </c>
      <c r="B50" s="13" t="s">
        <v>5832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1890</v>
      </c>
      <c r="B51" s="13" t="s">
        <v>5833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4" t="s">
        <v>1891</v>
      </c>
      <c r="B52" s="13" t="s">
        <v>1892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4" t="s">
        <v>1893</v>
      </c>
      <c r="B53" s="13" t="s">
        <v>1894</v>
      </c>
      <c r="C53" s="11">
        <v>0</v>
      </c>
      <c r="D53" s="186" t="s">
        <v>961</v>
      </c>
      <c r="E53" s="186" t="s">
        <v>961</v>
      </c>
      <c r="F53" s="186" t="s">
        <v>961</v>
      </c>
      <c r="G53" s="186" t="s">
        <v>961</v>
      </c>
      <c r="H53" s="3"/>
    </row>
    <row r="54" spans="1:8" ht="12.6" customHeight="1">
      <c r="A54" s="4" t="s">
        <v>1895</v>
      </c>
      <c r="B54" s="13" t="s">
        <v>1896</v>
      </c>
      <c r="C54" s="11">
        <v>0</v>
      </c>
      <c r="D54" s="186" t="s">
        <v>961</v>
      </c>
      <c r="E54" s="186" t="s">
        <v>961</v>
      </c>
      <c r="F54" s="186" t="s">
        <v>961</v>
      </c>
      <c r="G54" s="186" t="s">
        <v>961</v>
      </c>
      <c r="H54" s="3"/>
    </row>
    <row r="55" spans="1:8" ht="12.6" customHeight="1">
      <c r="A55" s="4" t="s">
        <v>1897</v>
      </c>
      <c r="B55" s="13" t="s">
        <v>1898</v>
      </c>
      <c r="C55" s="11">
        <v>0</v>
      </c>
      <c r="D55" s="186" t="s">
        <v>961</v>
      </c>
      <c r="E55" s="186" t="s">
        <v>961</v>
      </c>
      <c r="F55" s="186" t="s">
        <v>961</v>
      </c>
      <c r="G55" s="186" t="s">
        <v>961</v>
      </c>
      <c r="H55" s="3"/>
    </row>
    <row r="56" spans="1:8" ht="12.6" customHeight="1">
      <c r="A56" s="4" t="s">
        <v>1899</v>
      </c>
      <c r="B56" s="13" t="s">
        <v>1900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1901</v>
      </c>
      <c r="B57" s="13" t="s">
        <v>1902</v>
      </c>
      <c r="C57" s="11">
        <v>0</v>
      </c>
      <c r="D57" s="186" t="s">
        <v>961</v>
      </c>
      <c r="E57" s="186" t="s">
        <v>961</v>
      </c>
      <c r="F57" s="186" t="s">
        <v>961</v>
      </c>
      <c r="G57" s="186" t="s">
        <v>961</v>
      </c>
      <c r="H57" s="3"/>
    </row>
    <row r="58" spans="1:8" ht="12.6" customHeight="1">
      <c r="A58" s="4" t="s">
        <v>1903</v>
      </c>
      <c r="B58" s="13" t="s">
        <v>1904</v>
      </c>
      <c r="C58" s="11">
        <v>0</v>
      </c>
      <c r="D58" s="186" t="s">
        <v>961</v>
      </c>
      <c r="E58" s="186" t="s">
        <v>961</v>
      </c>
      <c r="F58" s="186" t="s">
        <v>961</v>
      </c>
      <c r="G58" s="186" t="s">
        <v>961</v>
      </c>
      <c r="H58" s="3"/>
    </row>
    <row r="59" spans="1:8" ht="12.6" customHeight="1">
      <c r="A59" s="4" t="s">
        <v>1905</v>
      </c>
      <c r="B59" s="13" t="s">
        <v>1906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1907</v>
      </c>
      <c r="B60" s="13" t="s">
        <v>1908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1909</v>
      </c>
      <c r="B61" s="13" t="s">
        <v>1910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1911</v>
      </c>
      <c r="B62" s="13" t="s">
        <v>1912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1913</v>
      </c>
      <c r="B63" s="13" t="s">
        <v>1914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1915</v>
      </c>
      <c r="B64" s="13" t="s">
        <v>1916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1917</v>
      </c>
      <c r="B65" s="13" t="s">
        <v>1918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1919</v>
      </c>
      <c r="B66" s="13" t="s">
        <v>1920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1921</v>
      </c>
      <c r="B67" s="13" t="s">
        <v>1922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1923</v>
      </c>
      <c r="B68" s="13" t="s">
        <v>1924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1925</v>
      </c>
      <c r="B69" s="13" t="s">
        <v>1926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1927</v>
      </c>
      <c r="B70" s="13" t="s">
        <v>1928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1929</v>
      </c>
      <c r="B71" s="13" t="s">
        <v>1930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1931</v>
      </c>
      <c r="B72" s="13" t="s">
        <v>1932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1933</v>
      </c>
      <c r="B73" s="13" t="s">
        <v>1934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1935</v>
      </c>
      <c r="B74" s="13" t="s">
        <v>1936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1937</v>
      </c>
      <c r="B75" s="13" t="s">
        <v>1938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1939</v>
      </c>
      <c r="B76" s="13" t="s">
        <v>1940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1941</v>
      </c>
      <c r="B77" s="13" t="s">
        <v>1942</v>
      </c>
      <c r="C77" s="11">
        <v>1</v>
      </c>
      <c r="D77" s="186">
        <v>0</v>
      </c>
      <c r="E77" s="186" t="s">
        <v>961</v>
      </c>
      <c r="F77" s="186">
        <v>0</v>
      </c>
      <c r="G77" s="186">
        <v>0</v>
      </c>
      <c r="H77" s="3"/>
    </row>
    <row r="78" spans="1:8" ht="12.6" customHeight="1">
      <c r="A78" s="4" t="s">
        <v>1943</v>
      </c>
      <c r="B78" s="13" t="s">
        <v>1944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1945</v>
      </c>
      <c r="B79" s="13" t="s">
        <v>1946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1947</v>
      </c>
      <c r="B80" s="13" t="s">
        <v>1948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1949</v>
      </c>
      <c r="B81" s="13" t="s">
        <v>1950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1951</v>
      </c>
      <c r="B82" s="13" t="s">
        <v>1952</v>
      </c>
      <c r="C82" s="11">
        <v>0</v>
      </c>
      <c r="D82" s="186" t="s">
        <v>961</v>
      </c>
      <c r="E82" s="186" t="s">
        <v>961</v>
      </c>
      <c r="F82" s="186" t="s">
        <v>961</v>
      </c>
      <c r="G82" s="186" t="s">
        <v>961</v>
      </c>
      <c r="H82" s="3"/>
    </row>
    <row r="83" spans="1:8" ht="12.6" customHeight="1">
      <c r="A83" s="145" t="s">
        <v>1953</v>
      </c>
      <c r="B83" s="13" t="s">
        <v>1954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1955</v>
      </c>
      <c r="B84" s="13" t="s">
        <v>1956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1957</v>
      </c>
      <c r="B85" s="13" t="s">
        <v>1958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1959</v>
      </c>
      <c r="B86" s="13" t="s">
        <v>1960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1961</v>
      </c>
      <c r="B87" s="13" t="s">
        <v>1962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1963</v>
      </c>
      <c r="B88" s="13" t="s">
        <v>1964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1965</v>
      </c>
      <c r="B89" s="13" t="s">
        <v>1966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1967</v>
      </c>
      <c r="B90" s="13" t="s">
        <v>1968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1969</v>
      </c>
      <c r="B91" s="13" t="s">
        <v>1970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1971</v>
      </c>
      <c r="B92" s="13" t="s">
        <v>1972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1973</v>
      </c>
      <c r="B93" s="13" t="s">
        <v>7257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7258</v>
      </c>
      <c r="B94" s="13" t="s">
        <v>7259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7260</v>
      </c>
      <c r="B95" s="13" t="s">
        <v>7261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7262</v>
      </c>
      <c r="B96" s="13" t="s">
        <v>7263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7264</v>
      </c>
      <c r="B97" s="13" t="s">
        <v>7265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7266</v>
      </c>
      <c r="B98" s="13" t="s">
        <v>7267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7268</v>
      </c>
      <c r="B99" s="13" t="s">
        <v>7269</v>
      </c>
      <c r="C99" s="11">
        <v>29</v>
      </c>
      <c r="D99" s="186">
        <v>1.0344827586206896E-4</v>
      </c>
      <c r="E99" s="186">
        <v>2.0612541019744273E-4</v>
      </c>
      <c r="F99" s="186">
        <v>5.0000000000000001E-4</v>
      </c>
      <c r="G99" s="186">
        <v>0</v>
      </c>
      <c r="H99" s="3"/>
    </row>
    <row r="100" spans="1:8" ht="12.6" customHeight="1">
      <c r="A100" s="4" t="s">
        <v>7270</v>
      </c>
      <c r="B100" s="13" t="s">
        <v>7271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7272</v>
      </c>
      <c r="B101" s="13" t="s">
        <v>7273</v>
      </c>
      <c r="C101" s="11">
        <v>4</v>
      </c>
      <c r="D101" s="186">
        <v>0</v>
      </c>
      <c r="E101" s="186">
        <v>0</v>
      </c>
      <c r="F101" s="186">
        <v>0</v>
      </c>
      <c r="G101" s="186">
        <v>0</v>
      </c>
      <c r="H101" s="3"/>
    </row>
    <row r="102" spans="1:8" ht="12.6" customHeight="1">
      <c r="A102" s="4" t="s">
        <v>7274</v>
      </c>
      <c r="B102" s="13" t="s">
        <v>7275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7276</v>
      </c>
      <c r="B103" s="13" t="s">
        <v>7277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7278</v>
      </c>
      <c r="B104" s="4" t="s">
        <v>7279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7280</v>
      </c>
      <c r="B105" s="4" t="s">
        <v>1692</v>
      </c>
      <c r="C105" s="142">
        <v>33</v>
      </c>
      <c r="D105" s="187">
        <v>1.6666666666666672E-4</v>
      </c>
      <c r="E105" s="187">
        <v>2.3935677693908452E-4</v>
      </c>
      <c r="F105" s="187">
        <v>5.0000000000000001E-4</v>
      </c>
      <c r="G105" s="187">
        <v>0</v>
      </c>
      <c r="H105" s="8"/>
    </row>
    <row r="106" spans="1:8" ht="12.6" customHeight="1">
      <c r="A106" s="4" t="s">
        <v>7281</v>
      </c>
      <c r="B106" s="4" t="s">
        <v>7282</v>
      </c>
      <c r="C106" s="142">
        <v>2</v>
      </c>
      <c r="D106" s="187">
        <v>0</v>
      </c>
      <c r="E106" s="187">
        <v>0</v>
      </c>
      <c r="F106" s="187">
        <v>0</v>
      </c>
      <c r="G106" s="187">
        <v>0</v>
      </c>
      <c r="H106" s="3"/>
    </row>
    <row r="107" spans="1:8" ht="12.6" customHeight="1">
      <c r="A107" s="4" t="s">
        <v>7283</v>
      </c>
      <c r="B107" s="4" t="s">
        <v>7284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7285</v>
      </c>
      <c r="B108" s="4" t="s">
        <v>7286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7287</v>
      </c>
      <c r="B109" s="13" t="s">
        <v>7288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7289</v>
      </c>
      <c r="B110" s="13" t="s">
        <v>7290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7291</v>
      </c>
      <c r="C111" s="142">
        <v>80</v>
      </c>
      <c r="D111" s="187">
        <v>1.0625000000000005E-4</v>
      </c>
      <c r="E111" s="187">
        <v>2.058288277407077E-4</v>
      </c>
      <c r="F111" s="187">
        <v>5.0000000000000001E-4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5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13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7292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7293</v>
      </c>
      <c r="B6" s="13" t="s">
        <v>7294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7295</v>
      </c>
      <c r="B7" s="13" t="s">
        <v>2020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2021</v>
      </c>
      <c r="B8" s="13" t="s">
        <v>2022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2023</v>
      </c>
      <c r="B9" s="13" t="s">
        <v>2024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2025</v>
      </c>
      <c r="B10" s="13" t="s">
        <v>2026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2027</v>
      </c>
      <c r="B11" s="13" t="s">
        <v>2028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2029</v>
      </c>
      <c r="B12" s="13" t="s">
        <v>2030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2031</v>
      </c>
      <c r="B13" s="13" t="s">
        <v>2032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2033</v>
      </c>
      <c r="B14" s="13" t="s">
        <v>2034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2035</v>
      </c>
      <c r="B15" s="13" t="s">
        <v>2036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2037</v>
      </c>
      <c r="B16" s="13" t="s">
        <v>2038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2039</v>
      </c>
      <c r="B17" s="13" t="s">
        <v>2040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2041</v>
      </c>
      <c r="B18" s="13" t="s">
        <v>2042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2043</v>
      </c>
      <c r="B19" s="13" t="s">
        <v>2044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2045</v>
      </c>
      <c r="B20" s="13" t="s">
        <v>2046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2047</v>
      </c>
      <c r="B21" s="13" t="s">
        <v>2048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2049</v>
      </c>
      <c r="B22" s="13" t="s">
        <v>2050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2051</v>
      </c>
      <c r="B23" s="13" t="s">
        <v>2052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2053</v>
      </c>
      <c r="B24" s="13" t="s">
        <v>2054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7345</v>
      </c>
      <c r="B25" s="13" t="s">
        <v>7346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7347</v>
      </c>
      <c r="B26" s="13" t="s">
        <v>7348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7349</v>
      </c>
      <c r="B27" s="13" t="s">
        <v>7350</v>
      </c>
      <c r="C27" s="11">
        <v>1</v>
      </c>
      <c r="D27" s="186">
        <v>5.0000000000000001E-3</v>
      </c>
      <c r="E27" s="186" t="s">
        <v>961</v>
      </c>
      <c r="F27" s="186">
        <v>5.0000000000000001E-3</v>
      </c>
      <c r="G27" s="186">
        <v>5.0000000000000001E-3</v>
      </c>
      <c r="H27" s="3"/>
    </row>
    <row r="28" spans="1:8" ht="12.6" customHeight="1">
      <c r="A28" s="4" t="s">
        <v>7351</v>
      </c>
      <c r="B28" s="13" t="s">
        <v>7352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7353</v>
      </c>
      <c r="B29" s="13" t="s">
        <v>7354</v>
      </c>
      <c r="C29" s="11">
        <v>1</v>
      </c>
      <c r="D29" s="186">
        <v>0.03</v>
      </c>
      <c r="E29" s="186" t="s">
        <v>961</v>
      </c>
      <c r="F29" s="186">
        <v>0.03</v>
      </c>
      <c r="G29" s="186">
        <v>0.03</v>
      </c>
      <c r="H29" s="3"/>
    </row>
    <row r="30" spans="1:8" ht="12.6" customHeight="1">
      <c r="A30" s="4" t="s">
        <v>4635</v>
      </c>
      <c r="B30" s="13" t="s">
        <v>4636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4637</v>
      </c>
      <c r="B31" s="13" t="s">
        <v>4638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4639</v>
      </c>
      <c r="B32" s="13" t="s">
        <v>4640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4641</v>
      </c>
      <c r="B33" s="13" t="s">
        <v>4642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4643</v>
      </c>
      <c r="B34" s="13" t="s">
        <v>4644</v>
      </c>
      <c r="C34" s="11">
        <v>1</v>
      </c>
      <c r="D34" s="186">
        <v>3.0000000000000001E-3</v>
      </c>
      <c r="E34" s="186" t="s">
        <v>961</v>
      </c>
      <c r="F34" s="186">
        <v>3.0000000000000001E-3</v>
      </c>
      <c r="G34" s="186">
        <v>3.0000000000000001E-3</v>
      </c>
      <c r="H34" s="3"/>
    </row>
    <row r="35" spans="1:8" ht="12.6" customHeight="1">
      <c r="A35" s="4" t="s">
        <v>4645</v>
      </c>
      <c r="B35" s="13" t="s">
        <v>4646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4647</v>
      </c>
      <c r="B36" s="13" t="s">
        <v>4648</v>
      </c>
      <c r="C36" s="11">
        <v>1</v>
      </c>
      <c r="D36" s="186">
        <v>2E-3</v>
      </c>
      <c r="E36" s="186" t="s">
        <v>961</v>
      </c>
      <c r="F36" s="186">
        <v>2E-3</v>
      </c>
      <c r="G36" s="186">
        <v>2E-3</v>
      </c>
      <c r="H36" s="3"/>
    </row>
    <row r="37" spans="1:8" ht="12.6" customHeight="1">
      <c r="A37" s="4" t="s">
        <v>4649</v>
      </c>
      <c r="B37" s="13" t="s">
        <v>4650</v>
      </c>
      <c r="C37" s="11">
        <v>1</v>
      </c>
      <c r="D37" s="186">
        <v>5.0000000000000001E-3</v>
      </c>
      <c r="E37" s="186" t="s">
        <v>961</v>
      </c>
      <c r="F37" s="186">
        <v>5.0000000000000001E-3</v>
      </c>
      <c r="G37" s="186">
        <v>5.0000000000000001E-3</v>
      </c>
      <c r="H37" s="3"/>
    </row>
    <row r="38" spans="1:8" ht="12.6" customHeight="1">
      <c r="A38" s="4" t="s">
        <v>4651</v>
      </c>
      <c r="B38" s="13" t="s">
        <v>4652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4653</v>
      </c>
      <c r="B39" s="13" t="s">
        <v>4654</v>
      </c>
      <c r="C39" s="11">
        <v>5</v>
      </c>
      <c r="D39" s="186">
        <v>1.8400000000000001E-3</v>
      </c>
      <c r="E39" s="186">
        <v>2.7573538039214335E-3</v>
      </c>
      <c r="F39" s="186">
        <v>6.4999999999999997E-3</v>
      </c>
      <c r="G39" s="186">
        <v>0</v>
      </c>
      <c r="H39" s="3"/>
    </row>
    <row r="40" spans="1:8" ht="12.6" customHeight="1">
      <c r="A40" s="4" t="s">
        <v>4655</v>
      </c>
      <c r="B40" s="13" t="s">
        <v>4656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4657</v>
      </c>
      <c r="B41" s="13" t="s">
        <v>4658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4659</v>
      </c>
      <c r="B42" s="13" t="s">
        <v>4660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4661</v>
      </c>
      <c r="B43" s="13" t="s">
        <v>4662</v>
      </c>
      <c r="C43" s="11">
        <v>1</v>
      </c>
      <c r="D43" s="186">
        <v>0</v>
      </c>
      <c r="E43" s="186" t="s">
        <v>961</v>
      </c>
      <c r="F43" s="186">
        <v>0</v>
      </c>
      <c r="G43" s="186">
        <v>0</v>
      </c>
      <c r="H43" s="3"/>
    </row>
    <row r="44" spans="1:8" ht="12.6" customHeight="1">
      <c r="A44" s="4" t="s">
        <v>4663</v>
      </c>
      <c r="B44" s="13" t="s">
        <v>4664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4665</v>
      </c>
      <c r="B45" s="13" t="s">
        <v>2098</v>
      </c>
      <c r="C45" s="11">
        <v>1</v>
      </c>
      <c r="D45" s="186">
        <v>0.02</v>
      </c>
      <c r="E45" s="186" t="s">
        <v>961</v>
      </c>
      <c r="F45" s="186">
        <v>0.02</v>
      </c>
      <c r="G45" s="186">
        <v>0.02</v>
      </c>
      <c r="H45" s="3"/>
    </row>
    <row r="46" spans="1:8" ht="12.6" customHeight="1">
      <c r="A46" s="4" t="s">
        <v>2099</v>
      </c>
      <c r="B46" s="13" t="s">
        <v>2100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2101</v>
      </c>
      <c r="B47" s="13" t="s">
        <v>2102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2103</v>
      </c>
      <c r="B48" s="13" t="s">
        <v>2104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2105</v>
      </c>
      <c r="B49" s="13" t="s">
        <v>2106</v>
      </c>
      <c r="C49" s="11">
        <v>1</v>
      </c>
      <c r="D49" s="186">
        <v>0</v>
      </c>
      <c r="E49" s="186" t="s">
        <v>961</v>
      </c>
      <c r="F49" s="186">
        <v>0</v>
      </c>
      <c r="G49" s="186">
        <v>0</v>
      </c>
      <c r="H49" s="3"/>
    </row>
    <row r="50" spans="1:8" ht="12.6" customHeight="1">
      <c r="A50" s="4" t="s">
        <v>2107</v>
      </c>
      <c r="B50" s="13" t="s">
        <v>2108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2109</v>
      </c>
      <c r="B51" s="13" t="s">
        <v>2110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2111</v>
      </c>
      <c r="B52" s="13" t="s">
        <v>2112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2113</v>
      </c>
      <c r="B53" s="13" t="s">
        <v>2114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2115</v>
      </c>
      <c r="B54" s="13" t="s">
        <v>2116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2117</v>
      </c>
      <c r="B55" s="13" t="s">
        <v>4702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4703</v>
      </c>
      <c r="B56" s="13" t="s">
        <v>4704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4705</v>
      </c>
      <c r="B57" s="13" t="s">
        <v>4679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4680</v>
      </c>
      <c r="B58" s="13" t="s">
        <v>4681</v>
      </c>
      <c r="C58" s="11">
        <v>3</v>
      </c>
      <c r="D58" s="186">
        <v>3.6666666666666666E-3</v>
      </c>
      <c r="E58" s="186">
        <v>4.7258156262526075E-3</v>
      </c>
      <c r="F58" s="186">
        <v>8.9999999999999993E-3</v>
      </c>
      <c r="G58" s="186">
        <v>0</v>
      </c>
      <c r="H58" s="3"/>
    </row>
    <row r="59" spans="1:8" ht="12.6" customHeight="1">
      <c r="A59" s="4" t="s">
        <v>4682</v>
      </c>
      <c r="B59" s="13" t="s">
        <v>4683</v>
      </c>
      <c r="C59" s="11">
        <v>5</v>
      </c>
      <c r="D59" s="186">
        <v>4.1999999999999996E-4</v>
      </c>
      <c r="E59" s="186">
        <v>8.8430763877736572E-4</v>
      </c>
      <c r="F59" s="186">
        <v>2E-3</v>
      </c>
      <c r="G59" s="186">
        <v>0</v>
      </c>
      <c r="H59" s="3"/>
    </row>
    <row r="60" spans="1:8" ht="12.6" customHeight="1">
      <c r="A60" s="4" t="s">
        <v>4684</v>
      </c>
      <c r="B60" s="13" t="s">
        <v>4685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4686</v>
      </c>
      <c r="B61" s="13" t="s">
        <v>4687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4688</v>
      </c>
      <c r="B62" s="13" t="s">
        <v>4689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4690</v>
      </c>
      <c r="B63" s="13" t="s">
        <v>4691</v>
      </c>
      <c r="C63" s="11">
        <v>4</v>
      </c>
      <c r="D63" s="186">
        <v>5.0000000000000001E-4</v>
      </c>
      <c r="E63" s="186">
        <v>1E-3</v>
      </c>
      <c r="F63" s="186">
        <v>2E-3</v>
      </c>
      <c r="G63" s="186">
        <v>0</v>
      </c>
      <c r="H63" s="3"/>
    </row>
    <row r="64" spans="1:8" ht="12.6" customHeight="1">
      <c r="A64" s="4" t="s">
        <v>4692</v>
      </c>
      <c r="B64" s="13" t="s">
        <v>4693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4694</v>
      </c>
      <c r="B65" s="13" t="s">
        <v>4695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4696</v>
      </c>
      <c r="B66" s="13" t="s">
        <v>4697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4698</v>
      </c>
      <c r="B67" s="13" t="s">
        <v>4699</v>
      </c>
      <c r="C67" s="11">
        <v>6</v>
      </c>
      <c r="D67" s="186">
        <v>1.6166666666666666E-2</v>
      </c>
      <c r="E67" s="186">
        <v>2.6791167698826918E-2</v>
      </c>
      <c r="F67" s="186">
        <v>7.0000000000000007E-2</v>
      </c>
      <c r="G67" s="186">
        <v>0</v>
      </c>
      <c r="H67" s="3"/>
    </row>
    <row r="68" spans="1:8" ht="12.6" customHeight="1">
      <c r="A68" s="4" t="s">
        <v>4700</v>
      </c>
      <c r="B68" s="13" t="s">
        <v>4701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10017</v>
      </c>
      <c r="B69" s="13" t="s">
        <v>10018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10019</v>
      </c>
      <c r="B70" s="13" t="s">
        <v>10020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10021</v>
      </c>
      <c r="B71" s="13" t="s">
        <v>10022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10023</v>
      </c>
      <c r="B72" s="13" t="s">
        <v>10024</v>
      </c>
      <c r="C72" s="11">
        <v>1</v>
      </c>
      <c r="D72" s="186">
        <v>2E-3</v>
      </c>
      <c r="E72" s="186" t="s">
        <v>961</v>
      </c>
      <c r="F72" s="186">
        <v>2E-3</v>
      </c>
      <c r="G72" s="186">
        <v>2E-3</v>
      </c>
      <c r="H72" s="3"/>
    </row>
    <row r="73" spans="1:8" ht="12.6" customHeight="1">
      <c r="A73" s="4" t="s">
        <v>10025</v>
      </c>
      <c r="B73" s="13" t="s">
        <v>10026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10027</v>
      </c>
      <c r="B74" s="13" t="s">
        <v>8384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8385</v>
      </c>
      <c r="B75" s="13" t="s">
        <v>8386</v>
      </c>
      <c r="C75" s="11">
        <v>0</v>
      </c>
      <c r="D75" s="186" t="s">
        <v>961</v>
      </c>
      <c r="E75" s="186" t="s">
        <v>961</v>
      </c>
      <c r="F75" s="186" t="s">
        <v>961</v>
      </c>
      <c r="G75" s="186" t="s">
        <v>961</v>
      </c>
      <c r="H75" s="3"/>
    </row>
    <row r="76" spans="1:8" ht="12.6" customHeight="1">
      <c r="A76" s="4" t="s">
        <v>8387</v>
      </c>
      <c r="B76" s="13" t="s">
        <v>8388</v>
      </c>
      <c r="C76" s="11">
        <v>0</v>
      </c>
      <c r="D76" s="186" t="s">
        <v>961</v>
      </c>
      <c r="E76" s="186" t="s">
        <v>961</v>
      </c>
      <c r="F76" s="186" t="s">
        <v>961</v>
      </c>
      <c r="G76" s="186" t="s">
        <v>961</v>
      </c>
      <c r="H76" s="3"/>
    </row>
    <row r="77" spans="1:8" ht="12.6" customHeight="1">
      <c r="A77" s="145" t="s">
        <v>8389</v>
      </c>
      <c r="B77" s="13" t="s">
        <v>8390</v>
      </c>
      <c r="C77" s="11">
        <v>7</v>
      </c>
      <c r="D77" s="186">
        <v>2.5628571428571428E-2</v>
      </c>
      <c r="E77" s="186">
        <v>5.5068282289224481E-2</v>
      </c>
      <c r="F77" s="186">
        <v>0.15</v>
      </c>
      <c r="G77" s="186">
        <v>0</v>
      </c>
      <c r="H77" s="3"/>
    </row>
    <row r="78" spans="1:8" ht="12.6" customHeight="1">
      <c r="A78" s="4" t="s">
        <v>8391</v>
      </c>
      <c r="B78" s="13" t="s">
        <v>8392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8393</v>
      </c>
      <c r="B79" s="13" t="s">
        <v>8394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8395</v>
      </c>
      <c r="B80" s="13" t="s">
        <v>8396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8397</v>
      </c>
      <c r="B81" s="13" t="s">
        <v>8398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8399</v>
      </c>
      <c r="B82" s="13" t="s">
        <v>8400</v>
      </c>
      <c r="C82" s="11">
        <v>9</v>
      </c>
      <c r="D82" s="186">
        <v>1.6E-2</v>
      </c>
      <c r="E82" s="186">
        <v>2.0814658296498648E-2</v>
      </c>
      <c r="F82" s="186">
        <v>0.06</v>
      </c>
      <c r="G82" s="186">
        <v>0</v>
      </c>
      <c r="H82" s="3"/>
    </row>
    <row r="83" spans="1:8" ht="12.6" customHeight="1">
      <c r="A83" s="145" t="s">
        <v>8401</v>
      </c>
      <c r="B83" s="13" t="s">
        <v>8402</v>
      </c>
      <c r="C83" s="11">
        <v>15</v>
      </c>
      <c r="D83" s="186">
        <v>2.5283333333333335E-2</v>
      </c>
      <c r="E83" s="186">
        <v>3.9105040169608148E-2</v>
      </c>
      <c r="F83" s="186">
        <v>0.13600000000000001</v>
      </c>
      <c r="G83" s="186">
        <v>0</v>
      </c>
      <c r="H83" s="3"/>
    </row>
    <row r="84" spans="1:8" ht="12.6" customHeight="1">
      <c r="A84" s="4" t="s">
        <v>8403</v>
      </c>
      <c r="B84" s="13" t="s">
        <v>8404</v>
      </c>
      <c r="C84" s="11">
        <v>0</v>
      </c>
      <c r="D84" s="186" t="s">
        <v>2678</v>
      </c>
      <c r="E84" s="186" t="s">
        <v>2678</v>
      </c>
      <c r="F84" s="186" t="s">
        <v>2678</v>
      </c>
      <c r="G84" s="186" t="s">
        <v>2678</v>
      </c>
      <c r="H84" s="3"/>
    </row>
    <row r="85" spans="1:8" ht="12.6" customHeight="1">
      <c r="A85" s="4" t="s">
        <v>8405</v>
      </c>
      <c r="B85" s="13" t="s">
        <v>10044</v>
      </c>
      <c r="C85" s="11">
        <v>0</v>
      </c>
      <c r="D85" s="186" t="s">
        <v>2678</v>
      </c>
      <c r="E85" s="186" t="s">
        <v>2678</v>
      </c>
      <c r="F85" s="186" t="s">
        <v>2678</v>
      </c>
      <c r="G85" s="186" t="s">
        <v>2678</v>
      </c>
      <c r="H85" s="3"/>
    </row>
    <row r="86" spans="1:8" ht="12.6" customHeight="1">
      <c r="A86" s="4" t="s">
        <v>10045</v>
      </c>
      <c r="B86" s="13" t="s">
        <v>10046</v>
      </c>
      <c r="C86" s="11">
        <v>0</v>
      </c>
      <c r="D86" s="186" t="s">
        <v>2678</v>
      </c>
      <c r="E86" s="186" t="s">
        <v>2678</v>
      </c>
      <c r="F86" s="186" t="s">
        <v>2678</v>
      </c>
      <c r="G86" s="186" t="s">
        <v>2678</v>
      </c>
      <c r="H86" s="3"/>
    </row>
    <row r="87" spans="1:8" ht="12.6" customHeight="1">
      <c r="A87" s="4" t="s">
        <v>10047</v>
      </c>
      <c r="B87" s="13" t="s">
        <v>10048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10049</v>
      </c>
      <c r="B88" s="13" t="s">
        <v>10050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10051</v>
      </c>
      <c r="B89" s="13" t="s">
        <v>10052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10053</v>
      </c>
      <c r="B90" s="13" t="s">
        <v>10054</v>
      </c>
      <c r="C90" s="11">
        <v>3</v>
      </c>
      <c r="D90" s="186">
        <v>2E-3</v>
      </c>
      <c r="E90" s="186">
        <v>0</v>
      </c>
      <c r="F90" s="186">
        <v>2E-3</v>
      </c>
      <c r="G90" s="186">
        <v>2E-3</v>
      </c>
      <c r="H90" s="3"/>
    </row>
    <row r="91" spans="1:8" ht="12.6" customHeight="1">
      <c r="A91" s="145" t="s">
        <v>10055</v>
      </c>
      <c r="B91" s="13" t="s">
        <v>10056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10057</v>
      </c>
      <c r="B92" s="13" t="s">
        <v>10058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10059</v>
      </c>
      <c r="B93" s="13" t="s">
        <v>10060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10061</v>
      </c>
      <c r="B94" s="13" t="s">
        <v>10062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10063</v>
      </c>
      <c r="B95" s="13" t="s">
        <v>10064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10065</v>
      </c>
      <c r="B96" s="13" t="s">
        <v>10066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10067</v>
      </c>
      <c r="B97" s="13" t="s">
        <v>10068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10069</v>
      </c>
      <c r="B98" s="13" t="s">
        <v>10070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10071</v>
      </c>
      <c r="B99" s="13" t="s">
        <v>10072</v>
      </c>
      <c r="C99" s="11">
        <v>43</v>
      </c>
      <c r="D99" s="186">
        <v>2.2209302325581397E-3</v>
      </c>
      <c r="E99" s="186">
        <v>6.5812706161947204E-3</v>
      </c>
      <c r="F99" s="186">
        <v>0.03</v>
      </c>
      <c r="G99" s="186">
        <v>0</v>
      </c>
      <c r="H99" s="3"/>
    </row>
    <row r="100" spans="1:8" ht="12.6" customHeight="1">
      <c r="A100" s="4" t="s">
        <v>10073</v>
      </c>
      <c r="B100" s="13" t="s">
        <v>10074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10075</v>
      </c>
      <c r="B101" s="13" t="s">
        <v>10076</v>
      </c>
      <c r="C101" s="11">
        <v>4</v>
      </c>
      <c r="D101" s="186">
        <v>8.2500000000000004E-3</v>
      </c>
      <c r="E101" s="186">
        <v>1.4568802284333465E-2</v>
      </c>
      <c r="F101" s="186">
        <v>0.03</v>
      </c>
      <c r="G101" s="186">
        <v>0</v>
      </c>
      <c r="H101" s="3"/>
    </row>
    <row r="102" spans="1:8" ht="12.6" customHeight="1">
      <c r="A102" s="4" t="s">
        <v>10077</v>
      </c>
      <c r="B102" s="13" t="s">
        <v>4791</v>
      </c>
      <c r="C102" s="11">
        <v>16</v>
      </c>
      <c r="D102" s="186">
        <v>3.0437500000000006E-2</v>
      </c>
      <c r="E102" s="186">
        <v>3.9646721175905578E-2</v>
      </c>
      <c r="F102" s="186">
        <v>0.14000000000000001</v>
      </c>
      <c r="G102" s="186">
        <v>0</v>
      </c>
      <c r="H102" s="3"/>
    </row>
    <row r="103" spans="1:8" ht="12.6" customHeight="1">
      <c r="A103" s="4" t="s">
        <v>4792</v>
      </c>
      <c r="B103" s="13" t="s">
        <v>4793</v>
      </c>
      <c r="C103" s="11">
        <v>4</v>
      </c>
      <c r="D103" s="186">
        <v>4.2500000000000003E-3</v>
      </c>
      <c r="E103" s="186">
        <v>4.0311288741492748E-3</v>
      </c>
      <c r="F103" s="186">
        <v>0.01</v>
      </c>
      <c r="G103" s="186">
        <v>1E-3</v>
      </c>
      <c r="H103" s="3"/>
    </row>
    <row r="104" spans="1:8" ht="12.6" customHeight="1">
      <c r="A104" s="4" t="s">
        <v>4794</v>
      </c>
      <c r="B104" s="4" t="s">
        <v>4795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4785</v>
      </c>
      <c r="B105" s="4" t="s">
        <v>4786</v>
      </c>
      <c r="C105" s="142">
        <v>33</v>
      </c>
      <c r="D105" s="187">
        <v>1.6969696969696974E-3</v>
      </c>
      <c r="E105" s="187">
        <v>5.3179228116157391E-3</v>
      </c>
      <c r="F105" s="187">
        <v>0.03</v>
      </c>
      <c r="G105" s="187">
        <v>0</v>
      </c>
      <c r="H105" s="8"/>
    </row>
    <row r="106" spans="1:8" ht="12.6" customHeight="1">
      <c r="A106" s="4" t="s">
        <v>4787</v>
      </c>
      <c r="B106" s="4" t="s">
        <v>4788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4789</v>
      </c>
      <c r="B107" s="4" t="s">
        <v>4790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2195</v>
      </c>
      <c r="B108" s="4" t="s">
        <v>2196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2197</v>
      </c>
      <c r="B109" s="13" t="s">
        <v>2198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2199</v>
      </c>
      <c r="B110" s="13" t="s">
        <v>2200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2201</v>
      </c>
      <c r="C111" s="142">
        <v>178</v>
      </c>
      <c r="D111" s="187">
        <v>8.907022471910107E-3</v>
      </c>
      <c r="E111" s="187">
        <v>2.3115698156312085E-2</v>
      </c>
      <c r="F111" s="187">
        <v>0.15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6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2202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2203</v>
      </c>
      <c r="B6" s="13" t="s">
        <v>2204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2205</v>
      </c>
      <c r="B7" s="13" t="s">
        <v>2206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2207</v>
      </c>
      <c r="B8" s="13" t="s">
        <v>2208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2209</v>
      </c>
      <c r="B9" s="13" t="s">
        <v>2210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2211</v>
      </c>
      <c r="B10" s="13" t="s">
        <v>2212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2213</v>
      </c>
      <c r="B11" s="13" t="s">
        <v>2214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2215</v>
      </c>
      <c r="B12" s="13" t="s">
        <v>2216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2217</v>
      </c>
      <c r="B13" s="13" t="s">
        <v>2218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2219</v>
      </c>
      <c r="B14" s="13" t="s">
        <v>2220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2221</v>
      </c>
      <c r="B15" s="13" t="s">
        <v>2222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2223</v>
      </c>
      <c r="B16" s="13" t="s">
        <v>2224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2225</v>
      </c>
      <c r="B17" s="13" t="s">
        <v>2226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2227</v>
      </c>
      <c r="B18" s="13" t="s">
        <v>2228</v>
      </c>
      <c r="C18" s="11">
        <v>1</v>
      </c>
      <c r="D18" s="186">
        <v>0</v>
      </c>
      <c r="E18" s="186" t="s">
        <v>961</v>
      </c>
      <c r="F18" s="186">
        <v>0</v>
      </c>
      <c r="G18" s="186">
        <v>0</v>
      </c>
      <c r="H18" s="3"/>
    </row>
    <row r="19" spans="1:8" ht="12.6" customHeight="1">
      <c r="A19" s="4" t="s">
        <v>2229</v>
      </c>
      <c r="B19" s="13" t="s">
        <v>2230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2231</v>
      </c>
      <c r="B20" s="13" t="s">
        <v>2232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2233</v>
      </c>
      <c r="B21" s="13" t="s">
        <v>2234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2235</v>
      </c>
      <c r="B22" s="13" t="s">
        <v>2236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2237</v>
      </c>
      <c r="B23" s="13" t="s">
        <v>2238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2239</v>
      </c>
      <c r="B24" s="13" t="s">
        <v>2240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2241</v>
      </c>
      <c r="B25" s="13" t="s">
        <v>2242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2243</v>
      </c>
      <c r="B26" s="13" t="s">
        <v>2244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2245</v>
      </c>
      <c r="B27" s="13" t="s">
        <v>2246</v>
      </c>
      <c r="C27" s="11">
        <v>1</v>
      </c>
      <c r="D27" s="186">
        <v>2E-3</v>
      </c>
      <c r="E27" s="186" t="s">
        <v>961</v>
      </c>
      <c r="F27" s="186">
        <v>2E-3</v>
      </c>
      <c r="G27" s="186">
        <v>2E-3</v>
      </c>
      <c r="H27" s="3"/>
    </row>
    <row r="28" spans="1:8" ht="12.6" customHeight="1">
      <c r="A28" s="4" t="s">
        <v>2247</v>
      </c>
      <c r="B28" s="13" t="s">
        <v>2248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4856</v>
      </c>
      <c r="B29" s="13" t="s">
        <v>4857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4858</v>
      </c>
      <c r="B30" s="13" t="s">
        <v>4859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4860</v>
      </c>
      <c r="B31" s="13" t="s">
        <v>4861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4862</v>
      </c>
      <c r="B32" s="13" t="s">
        <v>4863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4864</v>
      </c>
      <c r="B33" s="13" t="s">
        <v>4865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4866</v>
      </c>
      <c r="B34" s="13" t="s">
        <v>4867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4868</v>
      </c>
      <c r="B35" s="13" t="s">
        <v>4869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4870</v>
      </c>
      <c r="B36" s="13" t="s">
        <v>4871</v>
      </c>
      <c r="C36" s="11">
        <v>2</v>
      </c>
      <c r="D36" s="186">
        <v>1E-3</v>
      </c>
      <c r="E36" s="186">
        <v>1.414213562373095E-3</v>
      </c>
      <c r="F36" s="186">
        <v>2E-3</v>
      </c>
      <c r="G36" s="186">
        <v>0</v>
      </c>
      <c r="H36" s="3"/>
    </row>
    <row r="37" spans="1:8" ht="12.6" customHeight="1">
      <c r="A37" s="4" t="s">
        <v>4872</v>
      </c>
      <c r="B37" s="13" t="s">
        <v>4873</v>
      </c>
      <c r="C37" s="11">
        <v>1</v>
      </c>
      <c r="D37" s="186">
        <v>2E-3</v>
      </c>
      <c r="E37" s="186" t="s">
        <v>961</v>
      </c>
      <c r="F37" s="186">
        <v>2E-3</v>
      </c>
      <c r="G37" s="186">
        <v>2E-3</v>
      </c>
      <c r="H37" s="3"/>
    </row>
    <row r="38" spans="1:8" ht="12.6" customHeight="1">
      <c r="A38" s="4" t="s">
        <v>4874</v>
      </c>
      <c r="B38" s="13" t="s">
        <v>4875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4876</v>
      </c>
      <c r="B39" s="13" t="s">
        <v>4877</v>
      </c>
      <c r="C39" s="11">
        <v>2</v>
      </c>
      <c r="D39" s="186">
        <v>1.75E-3</v>
      </c>
      <c r="E39" s="186">
        <v>2.4748737341529167E-3</v>
      </c>
      <c r="F39" s="186">
        <v>3.5000000000000001E-3</v>
      </c>
      <c r="G39" s="186">
        <v>0</v>
      </c>
      <c r="H39" s="3"/>
    </row>
    <row r="40" spans="1:8" ht="12.6" customHeight="1">
      <c r="A40" s="4" t="s">
        <v>4878</v>
      </c>
      <c r="B40" s="13" t="s">
        <v>4879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4880</v>
      </c>
      <c r="B41" s="13" t="s">
        <v>4881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4882</v>
      </c>
      <c r="B42" s="13" t="s">
        <v>4883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4884</v>
      </c>
      <c r="B43" s="13" t="s">
        <v>4885</v>
      </c>
      <c r="C43" s="11">
        <v>1</v>
      </c>
      <c r="D43" s="186">
        <v>0</v>
      </c>
      <c r="E43" s="186" t="s">
        <v>961</v>
      </c>
      <c r="F43" s="186">
        <v>0</v>
      </c>
      <c r="G43" s="186">
        <v>0</v>
      </c>
      <c r="H43" s="3"/>
    </row>
    <row r="44" spans="1:8" ht="12.6" customHeight="1">
      <c r="A44" s="4" t="s">
        <v>4886</v>
      </c>
      <c r="B44" s="13" t="s">
        <v>4887</v>
      </c>
      <c r="C44" s="11">
        <v>1</v>
      </c>
      <c r="D44" s="186">
        <v>0.01</v>
      </c>
      <c r="E44" s="186" t="s">
        <v>961</v>
      </c>
      <c r="F44" s="186">
        <v>0.01</v>
      </c>
      <c r="G44" s="186">
        <v>0.01</v>
      </c>
      <c r="H44" s="3"/>
    </row>
    <row r="45" spans="1:8" ht="12.6" customHeight="1">
      <c r="A45" s="4" t="s">
        <v>4888</v>
      </c>
      <c r="B45" s="13" t="s">
        <v>4889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4890</v>
      </c>
      <c r="B46" s="13" t="s">
        <v>4891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4892</v>
      </c>
      <c r="B47" s="13" t="s">
        <v>4893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4894</v>
      </c>
      <c r="B48" s="13" t="s">
        <v>4895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4896</v>
      </c>
      <c r="B49" s="13" t="s">
        <v>4897</v>
      </c>
      <c r="C49" s="11">
        <v>1</v>
      </c>
      <c r="D49" s="186">
        <v>0</v>
      </c>
      <c r="E49" s="186" t="s">
        <v>961</v>
      </c>
      <c r="F49" s="186">
        <v>0</v>
      </c>
      <c r="G49" s="186">
        <v>0</v>
      </c>
      <c r="H49" s="3"/>
    </row>
    <row r="50" spans="1:8" ht="12.6" customHeight="1">
      <c r="A50" s="4" t="s">
        <v>4898</v>
      </c>
      <c r="B50" s="13" t="s">
        <v>4899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7366</v>
      </c>
      <c r="B51" s="13" t="s">
        <v>7367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7368</v>
      </c>
      <c r="B52" s="13" t="s">
        <v>7369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7370</v>
      </c>
      <c r="B53" s="13" t="s">
        <v>7371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7372</v>
      </c>
      <c r="B54" s="13" t="s">
        <v>2351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2352</v>
      </c>
      <c r="B55" s="13" t="s">
        <v>2353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2354</v>
      </c>
      <c r="B56" s="13" t="s">
        <v>2355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2356</v>
      </c>
      <c r="B57" s="13" t="s">
        <v>4900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4901</v>
      </c>
      <c r="B58" s="13" t="s">
        <v>4902</v>
      </c>
      <c r="C58" s="11">
        <v>1</v>
      </c>
      <c r="D58" s="186">
        <v>5.0000000000000001E-4</v>
      </c>
      <c r="E58" s="186" t="s">
        <v>961</v>
      </c>
      <c r="F58" s="186">
        <v>5.0000000000000001E-4</v>
      </c>
      <c r="G58" s="186">
        <v>5.0000000000000001E-4</v>
      </c>
      <c r="H58" s="3"/>
    </row>
    <row r="59" spans="1:8" ht="12.6" customHeight="1">
      <c r="A59" s="4" t="s">
        <v>4903</v>
      </c>
      <c r="B59" s="13" t="s">
        <v>4904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4905</v>
      </c>
      <c r="B60" s="13" t="s">
        <v>4906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4907</v>
      </c>
      <c r="B61" s="13" t="s">
        <v>4908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4909</v>
      </c>
      <c r="B62" s="13" t="s">
        <v>4910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4911</v>
      </c>
      <c r="B63" s="13" t="s">
        <v>4912</v>
      </c>
      <c r="C63" s="11">
        <v>1</v>
      </c>
      <c r="D63" s="186">
        <v>0</v>
      </c>
      <c r="E63" s="186" t="s">
        <v>961</v>
      </c>
      <c r="F63" s="186">
        <v>0</v>
      </c>
      <c r="G63" s="186">
        <v>0</v>
      </c>
      <c r="H63" s="3"/>
    </row>
    <row r="64" spans="1:8" ht="12.6" customHeight="1">
      <c r="A64" s="4" t="s">
        <v>4913</v>
      </c>
      <c r="B64" s="13" t="s">
        <v>4914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4915</v>
      </c>
      <c r="B65" s="13" t="s">
        <v>4916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4917</v>
      </c>
      <c r="B66" s="13" t="s">
        <v>4918</v>
      </c>
      <c r="C66" s="11">
        <v>1</v>
      </c>
      <c r="D66" s="186">
        <v>5.0000000000000001E-4</v>
      </c>
      <c r="E66" s="186" t="s">
        <v>961</v>
      </c>
      <c r="F66" s="186">
        <v>5.0000000000000001E-4</v>
      </c>
      <c r="G66" s="186">
        <v>5.0000000000000001E-4</v>
      </c>
      <c r="H66" s="3"/>
    </row>
    <row r="67" spans="1:8" ht="12.6" customHeight="1">
      <c r="A67" s="4" t="s">
        <v>4919</v>
      </c>
      <c r="B67" s="13" t="s">
        <v>4920</v>
      </c>
      <c r="C67" s="11">
        <v>1</v>
      </c>
      <c r="D67" s="186">
        <v>0</v>
      </c>
      <c r="E67" s="186" t="s">
        <v>961</v>
      </c>
      <c r="F67" s="186">
        <v>0</v>
      </c>
      <c r="G67" s="186">
        <v>0</v>
      </c>
      <c r="H67" s="3"/>
    </row>
    <row r="68" spans="1:8" ht="12.6" customHeight="1">
      <c r="A68" s="4" t="s">
        <v>4921</v>
      </c>
      <c r="B68" s="13" t="s">
        <v>4922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4923</v>
      </c>
      <c r="B69" s="13" t="s">
        <v>4924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4925</v>
      </c>
      <c r="B70" s="13" t="s">
        <v>4926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4927</v>
      </c>
      <c r="B71" s="13" t="s">
        <v>4928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4929</v>
      </c>
      <c r="B72" s="13" t="s">
        <v>4930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4931</v>
      </c>
      <c r="B73" s="13" t="s">
        <v>4932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4933</v>
      </c>
      <c r="B74" s="13" t="s">
        <v>4934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4935</v>
      </c>
      <c r="B75" s="13" t="s">
        <v>4936</v>
      </c>
      <c r="C75" s="11">
        <v>2</v>
      </c>
      <c r="D75" s="186">
        <v>0</v>
      </c>
      <c r="E75" s="186">
        <v>0</v>
      </c>
      <c r="F75" s="186">
        <v>0</v>
      </c>
      <c r="G75" s="186">
        <v>0</v>
      </c>
      <c r="H75" s="3"/>
    </row>
    <row r="76" spans="1:8" ht="12.6" customHeight="1">
      <c r="A76" s="4" t="s">
        <v>4937</v>
      </c>
      <c r="B76" s="13" t="s">
        <v>4938</v>
      </c>
      <c r="C76" s="11">
        <v>0</v>
      </c>
      <c r="D76" s="186" t="s">
        <v>961</v>
      </c>
      <c r="E76" s="186" t="s">
        <v>961</v>
      </c>
      <c r="F76" s="186" t="s">
        <v>961</v>
      </c>
      <c r="G76" s="186" t="s">
        <v>961</v>
      </c>
      <c r="H76" s="3"/>
    </row>
    <row r="77" spans="1:8" ht="12.6" customHeight="1">
      <c r="A77" s="145" t="s">
        <v>4939</v>
      </c>
      <c r="B77" s="13" t="s">
        <v>4940</v>
      </c>
      <c r="C77" s="11">
        <v>1</v>
      </c>
      <c r="D77" s="186">
        <v>0</v>
      </c>
      <c r="E77" s="186" t="s">
        <v>961</v>
      </c>
      <c r="F77" s="186">
        <v>0</v>
      </c>
      <c r="G77" s="186">
        <v>0</v>
      </c>
      <c r="H77" s="3"/>
    </row>
    <row r="78" spans="1:8" ht="12.6" customHeight="1">
      <c r="A78" s="4" t="s">
        <v>4941</v>
      </c>
      <c r="B78" s="13" t="s">
        <v>4942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4943</v>
      </c>
      <c r="B79" s="13" t="s">
        <v>4944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4945</v>
      </c>
      <c r="B80" s="13" t="s">
        <v>4946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4947</v>
      </c>
      <c r="B81" s="13" t="s">
        <v>4948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4949</v>
      </c>
      <c r="B82" s="13" t="s">
        <v>4950</v>
      </c>
      <c r="C82" s="11">
        <v>5</v>
      </c>
      <c r="D82" s="186">
        <v>1.4200000000000001E-2</v>
      </c>
      <c r="E82" s="186">
        <v>2.4795664943695297E-2</v>
      </c>
      <c r="F82" s="186">
        <v>5.8000000000000003E-2</v>
      </c>
      <c r="G82" s="186">
        <v>5.0000000000000001E-4</v>
      </c>
      <c r="H82" s="3"/>
    </row>
    <row r="83" spans="1:8" ht="12.6" customHeight="1">
      <c r="A83" s="145" t="s">
        <v>4951</v>
      </c>
      <c r="B83" s="13" t="s">
        <v>4952</v>
      </c>
      <c r="C83" s="11">
        <v>1</v>
      </c>
      <c r="D83" s="186">
        <v>0</v>
      </c>
      <c r="E83" s="186" t="s">
        <v>961</v>
      </c>
      <c r="F83" s="186">
        <v>0</v>
      </c>
      <c r="G83" s="186">
        <v>0</v>
      </c>
      <c r="H83" s="3"/>
    </row>
    <row r="84" spans="1:8" ht="12.6" customHeight="1">
      <c r="A84" s="4" t="s">
        <v>4953</v>
      </c>
      <c r="B84" s="13" t="s">
        <v>4954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4955</v>
      </c>
      <c r="B85" s="13" t="s">
        <v>4956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4957</v>
      </c>
      <c r="B86" s="13" t="s">
        <v>4958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4959</v>
      </c>
      <c r="B87" s="13" t="s">
        <v>4960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4961</v>
      </c>
      <c r="B88" s="13" t="s">
        <v>4962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4963</v>
      </c>
      <c r="B89" s="13" t="s">
        <v>4964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4965</v>
      </c>
      <c r="B90" s="13" t="s">
        <v>4966</v>
      </c>
      <c r="C90" s="11">
        <v>22</v>
      </c>
      <c r="D90" s="186">
        <v>5.8500000000000002E-3</v>
      </c>
      <c r="E90" s="186">
        <v>1.047853815685957E-2</v>
      </c>
      <c r="F90" s="186">
        <v>0.05</v>
      </c>
      <c r="G90" s="186">
        <v>0</v>
      </c>
      <c r="H90" s="3"/>
    </row>
    <row r="91" spans="1:8" ht="12.6" customHeight="1">
      <c r="A91" s="145" t="s">
        <v>4967</v>
      </c>
      <c r="B91" s="13" t="s">
        <v>4968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4969</v>
      </c>
      <c r="B92" s="13" t="s">
        <v>4970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4971</v>
      </c>
      <c r="B93" s="13" t="s">
        <v>4972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4973</v>
      </c>
      <c r="B94" s="13" t="s">
        <v>4974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4975</v>
      </c>
      <c r="B95" s="13" t="s">
        <v>4976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4977</v>
      </c>
      <c r="B96" s="13" t="s">
        <v>4978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4979</v>
      </c>
      <c r="B97" s="13" t="s">
        <v>4980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4981</v>
      </c>
      <c r="B98" s="13" t="s">
        <v>2457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2458</v>
      </c>
      <c r="B99" s="13" t="s">
        <v>2459</v>
      </c>
      <c r="C99" s="11">
        <v>40</v>
      </c>
      <c r="D99" s="186">
        <v>9.6250000000000014E-4</v>
      </c>
      <c r="E99" s="186">
        <v>2.6442668995200606E-3</v>
      </c>
      <c r="F99" s="186">
        <v>0.01</v>
      </c>
      <c r="G99" s="186">
        <v>0</v>
      </c>
      <c r="H99" s="3"/>
    </row>
    <row r="100" spans="1:8" ht="12.6" customHeight="1">
      <c r="A100" s="4" t="s">
        <v>2460</v>
      </c>
      <c r="B100" s="13" t="s">
        <v>2461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2462</v>
      </c>
      <c r="B101" s="13" t="s">
        <v>2463</v>
      </c>
      <c r="C101" s="11">
        <v>4</v>
      </c>
      <c r="D101" s="186">
        <v>2.7499999999999998E-3</v>
      </c>
      <c r="E101" s="186">
        <v>4.8562674281111559E-3</v>
      </c>
      <c r="F101" s="186">
        <v>0.01</v>
      </c>
      <c r="G101" s="186">
        <v>0</v>
      </c>
      <c r="H101" s="3"/>
    </row>
    <row r="102" spans="1:8" ht="12.6" customHeight="1">
      <c r="A102" s="4" t="s">
        <v>2464</v>
      </c>
      <c r="B102" s="13" t="s">
        <v>2465</v>
      </c>
      <c r="C102" s="11">
        <v>2</v>
      </c>
      <c r="D102" s="186">
        <v>1.0700000000000001E-2</v>
      </c>
      <c r="E102" s="186">
        <v>9.899494936611665E-3</v>
      </c>
      <c r="F102" s="186">
        <v>1.77E-2</v>
      </c>
      <c r="G102" s="186">
        <v>3.7000000000000002E-3</v>
      </c>
      <c r="H102" s="3"/>
    </row>
    <row r="103" spans="1:8" ht="12.6" customHeight="1">
      <c r="A103" s="4" t="s">
        <v>2466</v>
      </c>
      <c r="B103" s="13" t="s">
        <v>2467</v>
      </c>
      <c r="C103" s="11">
        <v>5</v>
      </c>
      <c r="D103" s="186">
        <v>1.4599999999999999E-3</v>
      </c>
      <c r="E103" s="186">
        <v>1.2953763931769023E-3</v>
      </c>
      <c r="F103" s="186">
        <v>3.3999999999999998E-3</v>
      </c>
      <c r="G103" s="186">
        <v>0</v>
      </c>
      <c r="H103" s="3"/>
    </row>
    <row r="104" spans="1:8" ht="12.6" customHeight="1">
      <c r="A104" s="4" t="s">
        <v>2468</v>
      </c>
      <c r="B104" s="4" t="s">
        <v>2469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2470</v>
      </c>
      <c r="B105" s="4" t="s">
        <v>2471</v>
      </c>
      <c r="C105" s="142">
        <v>33</v>
      </c>
      <c r="D105" s="187">
        <v>5.0000000000000012E-4</v>
      </c>
      <c r="E105" s="187">
        <v>1.7500000000000005E-3</v>
      </c>
      <c r="F105" s="187">
        <v>0.01</v>
      </c>
      <c r="G105" s="187">
        <v>0</v>
      </c>
      <c r="H105" s="8"/>
    </row>
    <row r="106" spans="1:8" ht="12.6" customHeight="1">
      <c r="A106" s="4" t="s">
        <v>2472</v>
      </c>
      <c r="B106" s="4" t="s">
        <v>2473</v>
      </c>
      <c r="C106" s="142">
        <v>2</v>
      </c>
      <c r="D106" s="187">
        <v>0</v>
      </c>
      <c r="E106" s="187">
        <v>0</v>
      </c>
      <c r="F106" s="187">
        <v>0</v>
      </c>
      <c r="G106" s="187">
        <v>0</v>
      </c>
      <c r="H106" s="3"/>
    </row>
    <row r="107" spans="1:8" ht="12.6" customHeight="1">
      <c r="A107" s="4" t="s">
        <v>2474</v>
      </c>
      <c r="B107" s="4" t="s">
        <v>2475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2476</v>
      </c>
      <c r="B108" s="4" t="s">
        <v>2477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2478</v>
      </c>
      <c r="B109" s="13" t="s">
        <v>2722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2723</v>
      </c>
      <c r="B110" s="13" t="s">
        <v>2724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2725</v>
      </c>
      <c r="C111" s="142">
        <v>143</v>
      </c>
      <c r="D111" s="187">
        <v>2.2020979020979025E-3</v>
      </c>
      <c r="E111" s="187">
        <v>6.9296512170777909E-3</v>
      </c>
      <c r="F111" s="187">
        <v>5.8000000000000003E-2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7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2726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2727</v>
      </c>
      <c r="B6" s="13" t="s">
        <v>2728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2729</v>
      </c>
      <c r="B7" s="13" t="s">
        <v>2730</v>
      </c>
      <c r="C7" s="11">
        <v>2</v>
      </c>
      <c r="D7" s="186">
        <v>1E-3</v>
      </c>
      <c r="E7" s="186">
        <v>1.414213562373095E-3</v>
      </c>
      <c r="F7" s="186">
        <v>2E-3</v>
      </c>
      <c r="G7" s="186">
        <v>0</v>
      </c>
      <c r="H7" s="3"/>
    </row>
    <row r="8" spans="1:8" ht="12.6" customHeight="1">
      <c r="A8" s="4" t="s">
        <v>2731</v>
      </c>
      <c r="B8" s="13" t="s">
        <v>2490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2491</v>
      </c>
      <c r="B9" s="13" t="s">
        <v>2492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2493</v>
      </c>
      <c r="B10" s="13" t="s">
        <v>2494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2495</v>
      </c>
      <c r="B11" s="13" t="s">
        <v>2496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2497</v>
      </c>
      <c r="B12" s="13" t="s">
        <v>2498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2499</v>
      </c>
      <c r="B13" s="13" t="s">
        <v>2500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2501</v>
      </c>
      <c r="B14" s="13" t="s">
        <v>2502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2503</v>
      </c>
      <c r="B15" s="13" t="s">
        <v>2504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2505</v>
      </c>
      <c r="B16" s="13" t="s">
        <v>2506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2507</v>
      </c>
      <c r="B17" s="13" t="s">
        <v>2508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2509</v>
      </c>
      <c r="B18" s="13" t="s">
        <v>2510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2511</v>
      </c>
      <c r="B19" s="13" t="s">
        <v>2512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2513</v>
      </c>
      <c r="B20" s="13" t="s">
        <v>2514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2515</v>
      </c>
      <c r="B21" s="13" t="s">
        <v>2516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2517</v>
      </c>
      <c r="B22" s="13" t="s">
        <v>2518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2519</v>
      </c>
      <c r="B23" s="13" t="s">
        <v>2520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2521</v>
      </c>
      <c r="B24" s="13" t="s">
        <v>2522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2523</v>
      </c>
      <c r="B25" s="13" t="s">
        <v>2524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2525</v>
      </c>
      <c r="B26" s="13" t="s">
        <v>2526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2527</v>
      </c>
      <c r="B27" s="13" t="s">
        <v>2528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2529</v>
      </c>
      <c r="B28" s="13" t="s">
        <v>2530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2531</v>
      </c>
      <c r="B29" s="13" t="s">
        <v>2532</v>
      </c>
      <c r="C29" s="11">
        <v>4</v>
      </c>
      <c r="D29" s="186">
        <v>5.5999999999999999E-3</v>
      </c>
      <c r="E29" s="186">
        <v>9.6512520776667454E-3</v>
      </c>
      <c r="F29" s="186">
        <v>0.02</v>
      </c>
      <c r="G29" s="186">
        <v>0</v>
      </c>
      <c r="H29" s="3"/>
    </row>
    <row r="30" spans="1:8" ht="12.6" customHeight="1">
      <c r="A30" s="4" t="s">
        <v>2533</v>
      </c>
      <c r="B30" s="13" t="s">
        <v>2534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2535</v>
      </c>
      <c r="B31" s="13" t="s">
        <v>2536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2537</v>
      </c>
      <c r="B32" s="13" t="s">
        <v>2538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2539</v>
      </c>
      <c r="B33" s="13" t="s">
        <v>2540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2541</v>
      </c>
      <c r="B34" s="13" t="s">
        <v>982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2542</v>
      </c>
      <c r="B35" s="13" t="s">
        <v>2543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2544</v>
      </c>
      <c r="B36" s="13" t="s">
        <v>2545</v>
      </c>
      <c r="C36" s="11">
        <v>1</v>
      </c>
      <c r="D36" s="186">
        <v>0</v>
      </c>
      <c r="E36" s="186" t="s">
        <v>961</v>
      </c>
      <c r="F36" s="186">
        <v>0</v>
      </c>
      <c r="G36" s="186">
        <v>0</v>
      </c>
      <c r="H36" s="3"/>
    </row>
    <row r="37" spans="1:8" ht="12.6" customHeight="1">
      <c r="A37" s="4" t="s">
        <v>2546</v>
      </c>
      <c r="B37" s="13" t="s">
        <v>2547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2548</v>
      </c>
      <c r="B38" s="13" t="s">
        <v>2549</v>
      </c>
      <c r="C38" s="11">
        <v>1</v>
      </c>
      <c r="D38" s="186">
        <v>8.0000000000000002E-3</v>
      </c>
      <c r="E38" s="186" t="s">
        <v>961</v>
      </c>
      <c r="F38" s="186">
        <v>8.0000000000000002E-3</v>
      </c>
      <c r="G38" s="186">
        <v>8.0000000000000002E-3</v>
      </c>
      <c r="H38" s="3"/>
    </row>
    <row r="39" spans="1:8" ht="12.6" customHeight="1">
      <c r="A39" s="4" t="s">
        <v>2550</v>
      </c>
      <c r="B39" s="13" t="s">
        <v>2551</v>
      </c>
      <c r="C39" s="11">
        <v>9</v>
      </c>
      <c r="D39" s="186">
        <v>4.0777777777777783E-3</v>
      </c>
      <c r="E39" s="186">
        <v>1.0518053263054168E-2</v>
      </c>
      <c r="F39" s="186">
        <v>3.2000000000000001E-2</v>
      </c>
      <c r="G39" s="186">
        <v>0</v>
      </c>
      <c r="H39" s="3"/>
    </row>
    <row r="40" spans="1:8" ht="12.6" customHeight="1">
      <c r="A40" s="4" t="s">
        <v>2552</v>
      </c>
      <c r="B40" s="13" t="s">
        <v>2553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2554</v>
      </c>
      <c r="B41" s="13" t="s">
        <v>2555</v>
      </c>
      <c r="C41" s="11">
        <v>0</v>
      </c>
      <c r="D41" s="186" t="s">
        <v>2678</v>
      </c>
      <c r="E41" s="186" t="s">
        <v>2678</v>
      </c>
      <c r="F41" s="186" t="s">
        <v>2678</v>
      </c>
      <c r="G41" s="186" t="s">
        <v>2678</v>
      </c>
      <c r="H41" s="3"/>
    </row>
    <row r="42" spans="1:8" ht="12.6" customHeight="1">
      <c r="A42" s="4" t="s">
        <v>2556</v>
      </c>
      <c r="B42" s="13" t="s">
        <v>2557</v>
      </c>
      <c r="C42" s="11">
        <v>0</v>
      </c>
      <c r="D42" s="186" t="s">
        <v>2678</v>
      </c>
      <c r="E42" s="186" t="s">
        <v>2678</v>
      </c>
      <c r="F42" s="186" t="s">
        <v>2678</v>
      </c>
      <c r="G42" s="186" t="s">
        <v>2678</v>
      </c>
      <c r="H42" s="3"/>
    </row>
    <row r="43" spans="1:8" ht="12.6" customHeight="1">
      <c r="A43" s="4" t="s">
        <v>2558</v>
      </c>
      <c r="B43" s="13" t="s">
        <v>2559</v>
      </c>
      <c r="C43" s="11">
        <v>1</v>
      </c>
      <c r="D43" s="186">
        <v>0.01</v>
      </c>
      <c r="E43" s="186" t="s">
        <v>961</v>
      </c>
      <c r="F43" s="186">
        <v>0.01</v>
      </c>
      <c r="G43" s="186">
        <v>0.01</v>
      </c>
      <c r="H43" s="3"/>
    </row>
    <row r="44" spans="1:8" ht="12.6" customHeight="1">
      <c r="A44" s="4" t="s">
        <v>2560</v>
      </c>
      <c r="B44" s="13" t="s">
        <v>2561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4" t="s">
        <v>2562</v>
      </c>
      <c r="B45" s="13" t="s">
        <v>2563</v>
      </c>
      <c r="C45" s="11">
        <v>4</v>
      </c>
      <c r="D45" s="186">
        <v>2.2500000000000003E-3</v>
      </c>
      <c r="E45" s="186">
        <v>3.3040379335998351E-3</v>
      </c>
      <c r="F45" s="186">
        <v>7.0000000000000001E-3</v>
      </c>
      <c r="G45" s="186">
        <v>0</v>
      </c>
      <c r="H45" s="3"/>
    </row>
    <row r="46" spans="1:8" ht="12.6" customHeight="1">
      <c r="A46" s="4" t="s">
        <v>2564</v>
      </c>
      <c r="B46" s="13" t="s">
        <v>2565</v>
      </c>
      <c r="C46" s="11">
        <v>2</v>
      </c>
      <c r="D46" s="186">
        <v>5.0000000000000001E-4</v>
      </c>
      <c r="E46" s="186">
        <v>7.0710678118654751E-4</v>
      </c>
      <c r="F46" s="186">
        <v>1E-3</v>
      </c>
      <c r="G46" s="186">
        <v>0</v>
      </c>
      <c r="H46" s="3"/>
    </row>
    <row r="47" spans="1:8" ht="12.6" customHeight="1">
      <c r="A47" s="4" t="s">
        <v>2566</v>
      </c>
      <c r="B47" s="13" t="s">
        <v>2567</v>
      </c>
      <c r="C47" s="11">
        <v>1</v>
      </c>
      <c r="D47" s="186">
        <v>0.02</v>
      </c>
      <c r="E47" s="186" t="s">
        <v>961</v>
      </c>
      <c r="F47" s="186">
        <v>0.02</v>
      </c>
      <c r="G47" s="186">
        <v>0.02</v>
      </c>
      <c r="H47" s="3"/>
    </row>
    <row r="48" spans="1:8" ht="12.6" customHeight="1">
      <c r="A48" s="4" t="s">
        <v>2568</v>
      </c>
      <c r="B48" s="13" t="s">
        <v>2569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2570</v>
      </c>
      <c r="B49" s="13" t="s">
        <v>2571</v>
      </c>
      <c r="C49" s="11">
        <v>1</v>
      </c>
      <c r="D49" s="186">
        <v>0</v>
      </c>
      <c r="E49" s="186" t="s">
        <v>961</v>
      </c>
      <c r="F49" s="186">
        <v>0</v>
      </c>
      <c r="G49" s="186">
        <v>0</v>
      </c>
      <c r="H49" s="3"/>
    </row>
    <row r="50" spans="1:8" ht="12.6" customHeight="1">
      <c r="A50" s="4" t="s">
        <v>2572</v>
      </c>
      <c r="B50" s="13" t="s">
        <v>2573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2574</v>
      </c>
      <c r="B51" s="13" t="s">
        <v>2575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4" t="s">
        <v>2576</v>
      </c>
      <c r="B52" s="13" t="s">
        <v>2577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4" t="s">
        <v>2578</v>
      </c>
      <c r="B53" s="13" t="s">
        <v>2579</v>
      </c>
      <c r="C53" s="11">
        <v>0</v>
      </c>
      <c r="D53" s="186" t="s">
        <v>961</v>
      </c>
      <c r="E53" s="186" t="s">
        <v>961</v>
      </c>
      <c r="F53" s="186" t="s">
        <v>961</v>
      </c>
      <c r="G53" s="186" t="s">
        <v>961</v>
      </c>
      <c r="H53" s="3"/>
    </row>
    <row r="54" spans="1:8" ht="12.6" customHeight="1">
      <c r="A54" s="4" t="s">
        <v>2580</v>
      </c>
      <c r="B54" s="13" t="s">
        <v>2581</v>
      </c>
      <c r="C54" s="11">
        <v>0</v>
      </c>
      <c r="D54" s="186" t="s">
        <v>961</v>
      </c>
      <c r="E54" s="186" t="s">
        <v>961</v>
      </c>
      <c r="F54" s="186" t="s">
        <v>961</v>
      </c>
      <c r="G54" s="186" t="s">
        <v>961</v>
      </c>
      <c r="H54" s="3"/>
    </row>
    <row r="55" spans="1:8" ht="12.6" customHeight="1">
      <c r="A55" s="4" t="s">
        <v>2582</v>
      </c>
      <c r="B55" s="13" t="s">
        <v>2583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2584</v>
      </c>
      <c r="B56" s="13" t="s">
        <v>2585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2586</v>
      </c>
      <c r="B57" s="13" t="s">
        <v>2587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2588</v>
      </c>
      <c r="B58" s="13" t="s">
        <v>2589</v>
      </c>
      <c r="C58" s="11">
        <v>18</v>
      </c>
      <c r="D58" s="186">
        <v>7.8333333333333328E-3</v>
      </c>
      <c r="E58" s="186">
        <v>2.2030059677898395E-2</v>
      </c>
      <c r="F58" s="186">
        <v>9.2999999999999999E-2</v>
      </c>
      <c r="G58" s="186">
        <v>0</v>
      </c>
      <c r="H58" s="3"/>
    </row>
    <row r="59" spans="1:8" ht="12.6" customHeight="1">
      <c r="A59" s="4" t="s">
        <v>2590</v>
      </c>
      <c r="B59" s="13" t="s">
        <v>2591</v>
      </c>
      <c r="C59" s="11">
        <v>12</v>
      </c>
      <c r="D59" s="186">
        <v>1.4916666666666668E-2</v>
      </c>
      <c r="E59" s="186">
        <v>4.8907070195949337E-2</v>
      </c>
      <c r="F59" s="186">
        <v>0.17</v>
      </c>
      <c r="G59" s="186">
        <v>0</v>
      </c>
      <c r="H59" s="3"/>
    </row>
    <row r="60" spans="1:8" ht="12.6" customHeight="1">
      <c r="A60" s="4" t="s">
        <v>2592</v>
      </c>
      <c r="B60" s="13" t="s">
        <v>2593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2594</v>
      </c>
      <c r="B61" s="13" t="s">
        <v>2595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2596</v>
      </c>
      <c r="B62" s="13" t="s">
        <v>2597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2598</v>
      </c>
      <c r="B63" s="13" t="s">
        <v>2599</v>
      </c>
      <c r="C63" s="11">
        <v>1</v>
      </c>
      <c r="D63" s="186">
        <v>0</v>
      </c>
      <c r="E63" s="186" t="s">
        <v>961</v>
      </c>
      <c r="F63" s="186">
        <v>0</v>
      </c>
      <c r="G63" s="186">
        <v>0</v>
      </c>
      <c r="H63" s="3"/>
    </row>
    <row r="64" spans="1:8" ht="12.6" customHeight="1">
      <c r="A64" s="4" t="s">
        <v>2600</v>
      </c>
      <c r="B64" s="13" t="s">
        <v>2601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2602</v>
      </c>
      <c r="B65" s="13" t="s">
        <v>2603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2604</v>
      </c>
      <c r="B66" s="13" t="s">
        <v>2605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2606</v>
      </c>
      <c r="B67" s="13" t="s">
        <v>2607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2608</v>
      </c>
      <c r="B68" s="13" t="s">
        <v>2609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2610</v>
      </c>
      <c r="B69" s="13" t="s">
        <v>2611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2612</v>
      </c>
      <c r="B70" s="13" t="s">
        <v>4467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2613</v>
      </c>
      <c r="B71" s="13" t="s">
        <v>2614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2615</v>
      </c>
      <c r="B72" s="13" t="s">
        <v>2616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2617</v>
      </c>
      <c r="B73" s="13" t="s">
        <v>2618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2619</v>
      </c>
      <c r="B74" s="13" t="s">
        <v>5054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5055</v>
      </c>
      <c r="B75" s="13" t="s">
        <v>5056</v>
      </c>
      <c r="C75" s="11">
        <v>3</v>
      </c>
      <c r="D75" s="186">
        <v>0</v>
      </c>
      <c r="E75" s="186">
        <v>0</v>
      </c>
      <c r="F75" s="186">
        <v>0</v>
      </c>
      <c r="G75" s="186">
        <v>0</v>
      </c>
      <c r="H75" s="3"/>
    </row>
    <row r="76" spans="1:8" ht="12.6" customHeight="1">
      <c r="A76" s="4" t="s">
        <v>5057</v>
      </c>
      <c r="B76" s="13" t="s">
        <v>5058</v>
      </c>
      <c r="C76" s="11">
        <v>0</v>
      </c>
      <c r="D76" s="186" t="s">
        <v>961</v>
      </c>
      <c r="E76" s="186" t="s">
        <v>961</v>
      </c>
      <c r="F76" s="186" t="s">
        <v>961</v>
      </c>
      <c r="G76" s="186" t="s">
        <v>961</v>
      </c>
      <c r="H76" s="3"/>
    </row>
    <row r="77" spans="1:8" ht="12.6" customHeight="1">
      <c r="A77" s="145" t="s">
        <v>5059</v>
      </c>
      <c r="B77" s="13" t="s">
        <v>5060</v>
      </c>
      <c r="C77" s="11">
        <v>5</v>
      </c>
      <c r="D77" s="186">
        <v>2.9800000000000004E-2</v>
      </c>
      <c r="E77" s="186">
        <v>5.6277881978624607E-2</v>
      </c>
      <c r="F77" s="186">
        <v>0.13</v>
      </c>
      <c r="G77" s="186">
        <v>0</v>
      </c>
      <c r="H77" s="3"/>
    </row>
    <row r="78" spans="1:8" ht="12.6" customHeight="1">
      <c r="A78" s="4" t="s">
        <v>5061</v>
      </c>
      <c r="B78" s="13" t="s">
        <v>4471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5062</v>
      </c>
      <c r="B79" s="13" t="s">
        <v>5063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5064</v>
      </c>
      <c r="B80" s="13" t="s">
        <v>5065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5066</v>
      </c>
      <c r="B81" s="13" t="s">
        <v>5067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5068</v>
      </c>
      <c r="B82" s="13" t="s">
        <v>5069</v>
      </c>
      <c r="C82" s="11">
        <v>19</v>
      </c>
      <c r="D82" s="186">
        <v>1.4557894736842103E-2</v>
      </c>
      <c r="E82" s="186">
        <v>1.67796939380601E-2</v>
      </c>
      <c r="F82" s="186">
        <v>0.06</v>
      </c>
      <c r="G82" s="186">
        <v>0</v>
      </c>
      <c r="H82" s="3"/>
    </row>
    <row r="83" spans="1:8" ht="12.6" customHeight="1">
      <c r="A83" s="145" t="s">
        <v>5070</v>
      </c>
      <c r="B83" s="13" t="s">
        <v>5071</v>
      </c>
      <c r="C83" s="11">
        <v>7</v>
      </c>
      <c r="D83" s="186">
        <v>5.4285714285714284E-3</v>
      </c>
      <c r="E83" s="186">
        <v>8.1416039135857182E-3</v>
      </c>
      <c r="F83" s="186">
        <v>0.02</v>
      </c>
      <c r="G83" s="186">
        <v>0</v>
      </c>
      <c r="H83" s="3"/>
    </row>
    <row r="84" spans="1:8" ht="12.6" customHeight="1">
      <c r="A84" s="4" t="s">
        <v>5072</v>
      </c>
      <c r="B84" s="13" t="s">
        <v>5073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5074</v>
      </c>
      <c r="B85" s="13" t="s">
        <v>5075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5076</v>
      </c>
      <c r="B86" s="13" t="s">
        <v>5077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5078</v>
      </c>
      <c r="B87" s="13" t="s">
        <v>5079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5080</v>
      </c>
      <c r="B88" s="13" t="s">
        <v>5081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5082</v>
      </c>
      <c r="B89" s="13" t="s">
        <v>5083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5084</v>
      </c>
      <c r="B90" s="13" t="s">
        <v>5085</v>
      </c>
      <c r="C90" s="11">
        <v>1</v>
      </c>
      <c r="D90" s="186">
        <v>2E-3</v>
      </c>
      <c r="E90" s="186" t="s">
        <v>961</v>
      </c>
      <c r="F90" s="186">
        <v>2E-3</v>
      </c>
      <c r="G90" s="186">
        <v>2E-3</v>
      </c>
      <c r="H90" s="3"/>
    </row>
    <row r="91" spans="1:8" ht="12.6" customHeight="1">
      <c r="A91" s="145" t="s">
        <v>5086</v>
      </c>
      <c r="B91" s="13" t="s">
        <v>5087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5088</v>
      </c>
      <c r="B92" s="13" t="s">
        <v>5089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5090</v>
      </c>
      <c r="B93" s="13" t="s">
        <v>5091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5092</v>
      </c>
      <c r="B94" s="13" t="s">
        <v>5093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5094</v>
      </c>
      <c r="B95" s="13" t="s">
        <v>5095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5096</v>
      </c>
      <c r="B96" s="13" t="s">
        <v>5097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5098</v>
      </c>
      <c r="B97" s="13" t="s">
        <v>5099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5100</v>
      </c>
      <c r="B98" s="13" t="s">
        <v>5101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5102</v>
      </c>
      <c r="B99" s="13" t="s">
        <v>5103</v>
      </c>
      <c r="C99" s="11">
        <v>47</v>
      </c>
      <c r="D99" s="186">
        <v>3.8829787234042554E-3</v>
      </c>
      <c r="E99" s="186">
        <v>1.1315251714791972E-2</v>
      </c>
      <c r="F99" s="186">
        <v>7.0000000000000007E-2</v>
      </c>
      <c r="G99" s="186">
        <v>0</v>
      </c>
      <c r="H99" s="3"/>
    </row>
    <row r="100" spans="1:8" ht="12.6" customHeight="1">
      <c r="A100" s="4" t="s">
        <v>5104</v>
      </c>
      <c r="B100" s="13" t="s">
        <v>5105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5106</v>
      </c>
      <c r="B101" s="13" t="s">
        <v>5107</v>
      </c>
      <c r="C101" s="11">
        <v>3</v>
      </c>
      <c r="D101" s="186">
        <v>7.3333333333333332E-3</v>
      </c>
      <c r="E101" s="186">
        <v>1.1015141094572203E-2</v>
      </c>
      <c r="F101" s="186">
        <v>0.02</v>
      </c>
      <c r="G101" s="186">
        <v>0</v>
      </c>
      <c r="H101" s="3"/>
    </row>
    <row r="102" spans="1:8" ht="12.6" customHeight="1">
      <c r="A102" s="4" t="s">
        <v>5108</v>
      </c>
      <c r="B102" s="13" t="s">
        <v>5109</v>
      </c>
      <c r="C102" s="11">
        <v>9</v>
      </c>
      <c r="D102" s="186">
        <v>3.4333333333333334E-2</v>
      </c>
      <c r="E102" s="186">
        <v>5.5312747174588964E-2</v>
      </c>
      <c r="F102" s="186">
        <v>0.17599999999999999</v>
      </c>
      <c r="G102" s="186">
        <v>0</v>
      </c>
      <c r="H102" s="3"/>
    </row>
    <row r="103" spans="1:8" ht="12.6" customHeight="1">
      <c r="A103" s="4" t="s">
        <v>5110</v>
      </c>
      <c r="B103" s="13" t="s">
        <v>5111</v>
      </c>
      <c r="C103" s="11">
        <v>4</v>
      </c>
      <c r="D103" s="186">
        <v>1E-3</v>
      </c>
      <c r="E103" s="186">
        <v>1.1547005383792514E-3</v>
      </c>
      <c r="F103" s="186">
        <v>2E-3</v>
      </c>
      <c r="G103" s="186">
        <v>0</v>
      </c>
      <c r="H103" s="3"/>
    </row>
    <row r="104" spans="1:8" ht="12.6" customHeight="1">
      <c r="A104" s="4" t="s">
        <v>5112</v>
      </c>
      <c r="B104" s="4" t="s">
        <v>5113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5114</v>
      </c>
      <c r="B105" s="4" t="s">
        <v>5115</v>
      </c>
      <c r="C105" s="142">
        <v>33</v>
      </c>
      <c r="D105" s="187">
        <v>1.2121212121212126E-3</v>
      </c>
      <c r="E105" s="187">
        <v>3.497834828125605E-3</v>
      </c>
      <c r="F105" s="187">
        <v>0.02</v>
      </c>
      <c r="G105" s="187">
        <v>0</v>
      </c>
      <c r="H105" s="8"/>
    </row>
    <row r="106" spans="1:8" ht="12.6" customHeight="1">
      <c r="A106" s="4" t="s">
        <v>5116</v>
      </c>
      <c r="B106" s="4" t="s">
        <v>5117</v>
      </c>
      <c r="C106" s="142">
        <v>6</v>
      </c>
      <c r="D106" s="187">
        <v>2.6666666666666661E-2</v>
      </c>
      <c r="E106" s="187">
        <v>4.6761807778000479E-2</v>
      </c>
      <c r="F106" s="187">
        <v>0.12</v>
      </c>
      <c r="G106" s="187">
        <v>0</v>
      </c>
      <c r="H106" s="3"/>
    </row>
    <row r="107" spans="1:8" ht="12.6" customHeight="1">
      <c r="A107" s="4" t="s">
        <v>5118</v>
      </c>
      <c r="B107" s="4" t="s">
        <v>5119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5120</v>
      </c>
      <c r="B108" s="4" t="s">
        <v>5121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5122</v>
      </c>
      <c r="B109" s="13" t="s">
        <v>5123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5124</v>
      </c>
      <c r="B110" s="13" t="s">
        <v>5125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5126</v>
      </c>
      <c r="C111" s="142">
        <v>206</v>
      </c>
      <c r="D111" s="187">
        <v>7.8262135922330077E-3</v>
      </c>
      <c r="E111" s="187">
        <v>2.3408061822289071E-2</v>
      </c>
      <c r="F111" s="187">
        <v>0.17599999999999999</v>
      </c>
      <c r="G111" s="187">
        <v>0</v>
      </c>
    </row>
    <row r="112" spans="1:8">
      <c r="C112" s="110"/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8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16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5127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5128</v>
      </c>
      <c r="B6" s="13" t="s">
        <v>5129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5130</v>
      </c>
      <c r="B7" s="13" t="s">
        <v>5131</v>
      </c>
      <c r="C7" s="11">
        <v>1</v>
      </c>
      <c r="D7" s="186">
        <v>0</v>
      </c>
      <c r="E7" s="186" t="s">
        <v>961</v>
      </c>
      <c r="F7" s="186">
        <v>0</v>
      </c>
      <c r="G7" s="186">
        <v>0</v>
      </c>
      <c r="H7" s="3"/>
    </row>
    <row r="8" spans="1:8" ht="12.6" customHeight="1">
      <c r="A8" s="4" t="s">
        <v>5132</v>
      </c>
      <c r="B8" s="13" t="s">
        <v>5133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5134</v>
      </c>
      <c r="B9" s="13" t="s">
        <v>5135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5136</v>
      </c>
      <c r="B10" s="13" t="s">
        <v>5137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5138</v>
      </c>
      <c r="B11" s="13" t="s">
        <v>5139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5140</v>
      </c>
      <c r="B12" s="13" t="s">
        <v>5141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5142</v>
      </c>
      <c r="B13" s="13" t="s">
        <v>5143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5144</v>
      </c>
      <c r="B14" s="13" t="s">
        <v>5145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5146</v>
      </c>
      <c r="B15" s="13" t="s">
        <v>5147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5148</v>
      </c>
      <c r="B16" s="13" t="s">
        <v>5149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5150</v>
      </c>
      <c r="B17" s="13" t="s">
        <v>5151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5152</v>
      </c>
      <c r="B18" s="13" t="s">
        <v>5153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5154</v>
      </c>
      <c r="B19" s="13" t="s">
        <v>5155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5156</v>
      </c>
      <c r="B20" s="13" t="s">
        <v>5157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5158</v>
      </c>
      <c r="B21" s="13" t="s">
        <v>5159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5160</v>
      </c>
      <c r="B22" s="13" t="s">
        <v>5161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5162</v>
      </c>
      <c r="B23" s="13" t="s">
        <v>5163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5164</v>
      </c>
      <c r="B24" s="13" t="s">
        <v>5165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5166</v>
      </c>
      <c r="B25" s="13" t="s">
        <v>7704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7705</v>
      </c>
      <c r="B26" s="13" t="s">
        <v>7706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7707</v>
      </c>
      <c r="B27" s="13" t="s">
        <v>7708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7709</v>
      </c>
      <c r="B28" s="13" t="s">
        <v>7710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7711</v>
      </c>
      <c r="B29" s="13" t="s">
        <v>7712</v>
      </c>
      <c r="C29" s="11">
        <v>0</v>
      </c>
      <c r="D29" s="186" t="s">
        <v>2678</v>
      </c>
      <c r="E29" s="186" t="s">
        <v>2678</v>
      </c>
      <c r="F29" s="186" t="s">
        <v>2678</v>
      </c>
      <c r="G29" s="186" t="s">
        <v>2678</v>
      </c>
      <c r="H29" s="3"/>
    </row>
    <row r="30" spans="1:8" ht="12.6" customHeight="1">
      <c r="A30" s="4" t="s">
        <v>7713</v>
      </c>
      <c r="B30" s="13" t="s">
        <v>7714</v>
      </c>
      <c r="C30" s="11">
        <v>0</v>
      </c>
      <c r="D30" s="186" t="s">
        <v>2678</v>
      </c>
      <c r="E30" s="186" t="s">
        <v>2678</v>
      </c>
      <c r="F30" s="186" t="s">
        <v>2678</v>
      </c>
      <c r="G30" s="186" t="s">
        <v>2678</v>
      </c>
      <c r="H30" s="3"/>
    </row>
    <row r="31" spans="1:8" ht="12.6" customHeight="1">
      <c r="A31" s="4" t="s">
        <v>7715</v>
      </c>
      <c r="B31" s="13" t="s">
        <v>7716</v>
      </c>
      <c r="C31" s="11">
        <v>0</v>
      </c>
      <c r="D31" s="186" t="s">
        <v>2678</v>
      </c>
      <c r="E31" s="186" t="s">
        <v>2678</v>
      </c>
      <c r="F31" s="186" t="s">
        <v>2678</v>
      </c>
      <c r="G31" s="186" t="s">
        <v>2678</v>
      </c>
      <c r="H31" s="3"/>
    </row>
    <row r="32" spans="1:8" ht="12.6" customHeight="1">
      <c r="A32" s="4" t="s">
        <v>7717</v>
      </c>
      <c r="B32" s="13" t="s">
        <v>7718</v>
      </c>
      <c r="C32" s="11">
        <v>0</v>
      </c>
      <c r="D32" s="186" t="s">
        <v>2678</v>
      </c>
      <c r="E32" s="186" t="s">
        <v>2678</v>
      </c>
      <c r="F32" s="186" t="s">
        <v>2678</v>
      </c>
      <c r="G32" s="186" t="s">
        <v>2678</v>
      </c>
      <c r="H32" s="3"/>
    </row>
    <row r="33" spans="1:8" ht="12.6" customHeight="1">
      <c r="A33" s="4" t="s">
        <v>7719</v>
      </c>
      <c r="B33" s="13" t="s">
        <v>5193</v>
      </c>
      <c r="C33" s="11">
        <v>0</v>
      </c>
      <c r="D33" s="186" t="s">
        <v>2678</v>
      </c>
      <c r="E33" s="186" t="s">
        <v>2678</v>
      </c>
      <c r="F33" s="186" t="s">
        <v>2678</v>
      </c>
      <c r="G33" s="186" t="s">
        <v>2678</v>
      </c>
      <c r="H33" s="3"/>
    </row>
    <row r="34" spans="1:8" ht="12.6" customHeight="1">
      <c r="A34" s="145" t="s">
        <v>5194</v>
      </c>
      <c r="B34" s="13" t="s">
        <v>5195</v>
      </c>
      <c r="C34" s="11">
        <v>0</v>
      </c>
      <c r="D34" s="186" t="s">
        <v>2678</v>
      </c>
      <c r="E34" s="186" t="s">
        <v>2678</v>
      </c>
      <c r="F34" s="186" t="s">
        <v>2678</v>
      </c>
      <c r="G34" s="186" t="s">
        <v>2678</v>
      </c>
      <c r="H34" s="3"/>
    </row>
    <row r="35" spans="1:8" ht="12.6" customHeight="1">
      <c r="A35" s="4" t="s">
        <v>5196</v>
      </c>
      <c r="B35" s="13" t="s">
        <v>5197</v>
      </c>
      <c r="C35" s="11">
        <v>0</v>
      </c>
      <c r="D35" s="186" t="s">
        <v>2678</v>
      </c>
      <c r="E35" s="186" t="s">
        <v>2678</v>
      </c>
      <c r="F35" s="186" t="s">
        <v>2678</v>
      </c>
      <c r="G35" s="186" t="s">
        <v>2678</v>
      </c>
      <c r="H35" s="3"/>
    </row>
    <row r="36" spans="1:8" ht="12.6" customHeight="1">
      <c r="A36" s="4" t="s">
        <v>5198</v>
      </c>
      <c r="B36" s="13" t="s">
        <v>5199</v>
      </c>
      <c r="C36" s="11">
        <v>0</v>
      </c>
      <c r="D36" s="186" t="s">
        <v>2678</v>
      </c>
      <c r="E36" s="186" t="s">
        <v>2678</v>
      </c>
      <c r="F36" s="186" t="s">
        <v>2678</v>
      </c>
      <c r="G36" s="186" t="s">
        <v>2678</v>
      </c>
      <c r="H36" s="3"/>
    </row>
    <row r="37" spans="1:8" ht="12.6" customHeight="1">
      <c r="A37" s="4" t="s">
        <v>5200</v>
      </c>
      <c r="B37" s="13" t="s">
        <v>5201</v>
      </c>
      <c r="C37" s="11">
        <v>0</v>
      </c>
      <c r="D37" s="186" t="s">
        <v>2678</v>
      </c>
      <c r="E37" s="186" t="s">
        <v>2678</v>
      </c>
      <c r="F37" s="186" t="s">
        <v>2678</v>
      </c>
      <c r="G37" s="186" t="s">
        <v>2678</v>
      </c>
      <c r="H37" s="3"/>
    </row>
    <row r="38" spans="1:8" ht="12.6" customHeight="1">
      <c r="A38" s="4" t="s">
        <v>5202</v>
      </c>
      <c r="B38" s="13" t="s">
        <v>5203</v>
      </c>
      <c r="C38" s="11">
        <v>0</v>
      </c>
      <c r="D38" s="186" t="s">
        <v>2678</v>
      </c>
      <c r="E38" s="186" t="s">
        <v>2678</v>
      </c>
      <c r="F38" s="186" t="s">
        <v>2678</v>
      </c>
      <c r="G38" s="186" t="s">
        <v>2678</v>
      </c>
      <c r="H38" s="3"/>
    </row>
    <row r="39" spans="1:8" ht="12.6" customHeight="1">
      <c r="A39" s="4" t="s">
        <v>5204</v>
      </c>
      <c r="B39" s="13" t="s">
        <v>5205</v>
      </c>
      <c r="C39" s="11">
        <v>4</v>
      </c>
      <c r="D39" s="186">
        <v>0</v>
      </c>
      <c r="E39" s="186">
        <v>0</v>
      </c>
      <c r="F39" s="186">
        <v>0</v>
      </c>
      <c r="G39" s="186">
        <v>0</v>
      </c>
      <c r="H39" s="3"/>
    </row>
    <row r="40" spans="1:8" ht="12.6" customHeight="1">
      <c r="A40" s="4" t="s">
        <v>5206</v>
      </c>
      <c r="B40" s="13" t="s">
        <v>5207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5208</v>
      </c>
      <c r="B41" s="13" t="s">
        <v>5209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5210</v>
      </c>
      <c r="B42" s="13" t="s">
        <v>5211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5212</v>
      </c>
      <c r="B43" s="13" t="s">
        <v>5213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5214</v>
      </c>
      <c r="B44" s="13" t="s">
        <v>5215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5216</v>
      </c>
      <c r="B45" s="13" t="s">
        <v>5217</v>
      </c>
      <c r="C45" s="11">
        <v>1</v>
      </c>
      <c r="D45" s="186">
        <v>0</v>
      </c>
      <c r="E45" s="186" t="s">
        <v>961</v>
      </c>
      <c r="F45" s="186">
        <v>0</v>
      </c>
      <c r="G45" s="186">
        <v>0</v>
      </c>
      <c r="H45" s="3"/>
    </row>
    <row r="46" spans="1:8" ht="12.6" customHeight="1">
      <c r="A46" s="4" t="s">
        <v>5218</v>
      </c>
      <c r="B46" s="13" t="s">
        <v>5219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5220</v>
      </c>
      <c r="B47" s="13" t="s">
        <v>5221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5222</v>
      </c>
      <c r="B48" s="13" t="s">
        <v>7736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7737</v>
      </c>
      <c r="B49" s="13" t="s">
        <v>7738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7739</v>
      </c>
      <c r="B50" s="13" t="s">
        <v>7740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7741</v>
      </c>
      <c r="B51" s="13" t="s">
        <v>7742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7743</v>
      </c>
      <c r="B52" s="13" t="s">
        <v>7744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7745</v>
      </c>
      <c r="B53" s="13" t="s">
        <v>7746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7747</v>
      </c>
      <c r="B54" s="13" t="s">
        <v>7748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7749</v>
      </c>
      <c r="B55" s="13" t="s">
        <v>7750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7751</v>
      </c>
      <c r="B56" s="13" t="s">
        <v>7752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7753</v>
      </c>
      <c r="B57" s="13" t="s">
        <v>7754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7755</v>
      </c>
      <c r="B58" s="13" t="s">
        <v>7756</v>
      </c>
      <c r="C58" s="11">
        <v>4</v>
      </c>
      <c r="D58" s="186">
        <v>3.2499999999999999E-4</v>
      </c>
      <c r="E58" s="186">
        <v>4.7169905660283018E-4</v>
      </c>
      <c r="F58" s="186">
        <v>1E-3</v>
      </c>
      <c r="G58" s="186">
        <v>0</v>
      </c>
      <c r="H58" s="3"/>
    </row>
    <row r="59" spans="1:8" ht="12.6" customHeight="1">
      <c r="A59" s="4" t="s">
        <v>7757</v>
      </c>
      <c r="B59" s="13" t="s">
        <v>7758</v>
      </c>
      <c r="C59" s="11">
        <v>3</v>
      </c>
      <c r="D59" s="186">
        <v>1.6666666666666666E-4</v>
      </c>
      <c r="E59" s="186">
        <v>2.886751345948129E-4</v>
      </c>
      <c r="F59" s="186">
        <v>5.0000000000000001E-4</v>
      </c>
      <c r="G59" s="186">
        <v>0</v>
      </c>
      <c r="H59" s="3"/>
    </row>
    <row r="60" spans="1:8" ht="12.6" customHeight="1">
      <c r="A60" s="4" t="s">
        <v>7759</v>
      </c>
      <c r="B60" s="13" t="s">
        <v>7760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7761</v>
      </c>
      <c r="B61" s="13" t="s">
        <v>7762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7763</v>
      </c>
      <c r="B62" s="13" t="s">
        <v>7764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7765</v>
      </c>
      <c r="B63" s="13" t="s">
        <v>7766</v>
      </c>
      <c r="C63" s="11">
        <v>2</v>
      </c>
      <c r="D63" s="186">
        <v>0</v>
      </c>
      <c r="E63" s="186">
        <v>0</v>
      </c>
      <c r="F63" s="186">
        <v>0</v>
      </c>
      <c r="G63" s="186">
        <v>0</v>
      </c>
      <c r="H63" s="3"/>
    </row>
    <row r="64" spans="1:8" ht="12.6" customHeight="1">
      <c r="A64" s="4" t="s">
        <v>7767</v>
      </c>
      <c r="B64" s="13" t="s">
        <v>7768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7769</v>
      </c>
      <c r="B65" s="13" t="s">
        <v>7770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7771</v>
      </c>
      <c r="B66" s="13" t="s">
        <v>7772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7773</v>
      </c>
      <c r="B67" s="13" t="s">
        <v>7774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7775</v>
      </c>
      <c r="B68" s="13" t="s">
        <v>7776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7777</v>
      </c>
      <c r="B69" s="13" t="s">
        <v>7778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7779</v>
      </c>
      <c r="B70" s="13" t="s">
        <v>7780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7781</v>
      </c>
      <c r="B71" s="13" t="s">
        <v>7782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7783</v>
      </c>
      <c r="B72" s="13" t="s">
        <v>7784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7785</v>
      </c>
      <c r="B73" s="13" t="s">
        <v>7786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7787</v>
      </c>
      <c r="B74" s="13" t="s">
        <v>7788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7789</v>
      </c>
      <c r="B75" s="13" t="s">
        <v>7790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7791</v>
      </c>
      <c r="B76" s="13" t="s">
        <v>7792</v>
      </c>
      <c r="C76" s="11">
        <v>1</v>
      </c>
      <c r="D76" s="186">
        <v>0</v>
      </c>
      <c r="E76" s="186" t="s">
        <v>961</v>
      </c>
      <c r="F76" s="186">
        <v>0</v>
      </c>
      <c r="G76" s="186">
        <v>0</v>
      </c>
      <c r="H76" s="3"/>
    </row>
    <row r="77" spans="1:8" ht="12.6" customHeight="1">
      <c r="A77" s="145" t="s">
        <v>7793</v>
      </c>
      <c r="B77" s="13" t="s">
        <v>7794</v>
      </c>
      <c r="C77" s="11">
        <v>1</v>
      </c>
      <c r="D77" s="186">
        <v>0</v>
      </c>
      <c r="E77" s="186" t="s">
        <v>961</v>
      </c>
      <c r="F77" s="186">
        <v>0</v>
      </c>
      <c r="G77" s="186">
        <v>0</v>
      </c>
      <c r="H77" s="3"/>
    </row>
    <row r="78" spans="1:8" ht="12.6" customHeight="1">
      <c r="A78" s="4" t="s">
        <v>7795</v>
      </c>
      <c r="B78" s="13" t="s">
        <v>7796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7797</v>
      </c>
      <c r="B79" s="13" t="s">
        <v>7798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7799</v>
      </c>
      <c r="B80" s="13" t="s">
        <v>7800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7801</v>
      </c>
      <c r="B81" s="13" t="s">
        <v>7802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7803</v>
      </c>
      <c r="B82" s="13" t="s">
        <v>7804</v>
      </c>
      <c r="C82" s="11">
        <v>2</v>
      </c>
      <c r="D82" s="186">
        <v>1E-3</v>
      </c>
      <c r="E82" s="186">
        <v>1.414213562373095E-3</v>
      </c>
      <c r="F82" s="186">
        <v>2E-3</v>
      </c>
      <c r="G82" s="186">
        <v>0</v>
      </c>
      <c r="H82" s="3"/>
    </row>
    <row r="83" spans="1:8" ht="12.6" customHeight="1">
      <c r="A83" s="145" t="s">
        <v>7805</v>
      </c>
      <c r="B83" s="13" t="s">
        <v>7806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7807</v>
      </c>
      <c r="B84" s="13" t="s">
        <v>7808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7809</v>
      </c>
      <c r="B85" s="13" t="s">
        <v>7810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7811</v>
      </c>
      <c r="B86" s="13" t="s">
        <v>7812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7813</v>
      </c>
      <c r="B87" s="13" t="s">
        <v>7814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7815</v>
      </c>
      <c r="B88" s="13" t="s">
        <v>7816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7817</v>
      </c>
      <c r="B89" s="13" t="s">
        <v>7818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7819</v>
      </c>
      <c r="B90" s="13" t="s">
        <v>7820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7821</v>
      </c>
      <c r="B91" s="13" t="s">
        <v>7822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7823</v>
      </c>
      <c r="B92" s="13" t="s">
        <v>7824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7825</v>
      </c>
      <c r="B93" s="13" t="s">
        <v>7826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7827</v>
      </c>
      <c r="B94" s="13" t="s">
        <v>7828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7829</v>
      </c>
      <c r="B95" s="13" t="s">
        <v>7830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7831</v>
      </c>
      <c r="B96" s="13" t="s">
        <v>7832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7833</v>
      </c>
      <c r="B97" s="13" t="s">
        <v>7834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7835</v>
      </c>
      <c r="B98" s="13" t="s">
        <v>7836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7837</v>
      </c>
      <c r="B99" s="13" t="s">
        <v>7838</v>
      </c>
      <c r="C99" s="11">
        <v>45</v>
      </c>
      <c r="D99" s="186">
        <v>2.7777777777777789E-4</v>
      </c>
      <c r="E99" s="186">
        <v>5.5345562723052252E-4</v>
      </c>
      <c r="F99" s="186">
        <v>2E-3</v>
      </c>
      <c r="G99" s="186">
        <v>0</v>
      </c>
      <c r="H99" s="3"/>
    </row>
    <row r="100" spans="1:8" ht="12.6" customHeight="1">
      <c r="A100" s="4" t="s">
        <v>7839</v>
      </c>
      <c r="B100" s="13" t="s">
        <v>7840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7841</v>
      </c>
      <c r="B101" s="13" t="s">
        <v>7842</v>
      </c>
      <c r="C101" s="11">
        <v>3</v>
      </c>
      <c r="D101" s="186">
        <v>7.3333333333333334E-4</v>
      </c>
      <c r="E101" s="186">
        <v>1.1015141094572202E-3</v>
      </c>
      <c r="F101" s="186">
        <v>2E-3</v>
      </c>
      <c r="G101" s="186">
        <v>0</v>
      </c>
      <c r="H101" s="3"/>
    </row>
    <row r="102" spans="1:8" ht="12.6" customHeight="1">
      <c r="A102" s="4" t="s">
        <v>7843</v>
      </c>
      <c r="B102" s="13" t="s">
        <v>7844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7845</v>
      </c>
      <c r="B103" s="13" t="s">
        <v>7846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7847</v>
      </c>
      <c r="B104" s="4" t="s">
        <v>7848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7849</v>
      </c>
      <c r="B105" s="4" t="s">
        <v>7850</v>
      </c>
      <c r="C105" s="142">
        <v>33</v>
      </c>
      <c r="D105" s="187">
        <v>1.2121212121212124E-4</v>
      </c>
      <c r="E105" s="187">
        <v>3.4978348281256038E-4</v>
      </c>
      <c r="F105" s="187">
        <v>2E-3</v>
      </c>
      <c r="G105" s="187">
        <v>0</v>
      </c>
      <c r="H105" s="8"/>
    </row>
    <row r="106" spans="1:8" ht="12.6" customHeight="1">
      <c r="A106" s="4" t="s">
        <v>7851</v>
      </c>
      <c r="B106" s="4" t="s">
        <v>7852</v>
      </c>
      <c r="C106" s="142">
        <v>4</v>
      </c>
      <c r="D106" s="187">
        <v>0</v>
      </c>
      <c r="E106" s="187">
        <v>0</v>
      </c>
      <c r="F106" s="187">
        <v>0</v>
      </c>
      <c r="G106" s="187">
        <v>0</v>
      </c>
      <c r="H106" s="3"/>
    </row>
    <row r="107" spans="1:8" ht="12.6" customHeight="1">
      <c r="A107" s="4" t="s">
        <v>7853</v>
      </c>
      <c r="B107" s="4" t="s">
        <v>7854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7855</v>
      </c>
      <c r="B108" s="4" t="s">
        <v>7856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7857</v>
      </c>
      <c r="B109" s="13" t="s">
        <v>7858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7859</v>
      </c>
      <c r="B110" s="13" t="s">
        <v>7860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7861</v>
      </c>
      <c r="C111" s="142">
        <v>115</v>
      </c>
      <c r="D111" s="187">
        <v>1.9565217391304335E-4</v>
      </c>
      <c r="E111" s="187">
        <v>4.8056824995835882E-4</v>
      </c>
      <c r="F111" s="187">
        <v>2E-3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9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17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7862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7863</v>
      </c>
      <c r="B6" s="13" t="s">
        <v>7864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7865</v>
      </c>
      <c r="B7" s="13" t="s">
        <v>7866</v>
      </c>
      <c r="C7" s="11">
        <v>1</v>
      </c>
      <c r="D7" s="186">
        <v>0</v>
      </c>
      <c r="E7" s="186" t="s">
        <v>961</v>
      </c>
      <c r="F7" s="186">
        <v>0</v>
      </c>
      <c r="G7" s="186">
        <v>0</v>
      </c>
      <c r="H7" s="3"/>
    </row>
    <row r="8" spans="1:8" ht="12.6" customHeight="1">
      <c r="A8" s="4" t="s">
        <v>7867</v>
      </c>
      <c r="B8" s="13" t="s">
        <v>7868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7869</v>
      </c>
      <c r="B9" s="13" t="s">
        <v>7870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7871</v>
      </c>
      <c r="B10" s="13" t="s">
        <v>7872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7873</v>
      </c>
      <c r="B11" s="13" t="s">
        <v>7874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7875</v>
      </c>
      <c r="B12" s="13" t="s">
        <v>7876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7877</v>
      </c>
      <c r="B13" s="13" t="s">
        <v>7878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7879</v>
      </c>
      <c r="B14" s="13" t="s">
        <v>7880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7881</v>
      </c>
      <c r="B15" s="13" t="s">
        <v>7882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7883</v>
      </c>
      <c r="B16" s="13" t="s">
        <v>7884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7885</v>
      </c>
      <c r="B17" s="13" t="s">
        <v>7886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7887</v>
      </c>
      <c r="B18" s="13" t="s">
        <v>7888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7889</v>
      </c>
      <c r="B19" s="13" t="s">
        <v>7890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7891</v>
      </c>
      <c r="B20" s="13" t="s">
        <v>7892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7893</v>
      </c>
      <c r="B21" s="13" t="s">
        <v>7894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7895</v>
      </c>
      <c r="B22" s="13" t="s">
        <v>7896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7897</v>
      </c>
      <c r="B23" s="13" t="s">
        <v>7898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7899</v>
      </c>
      <c r="B24" s="13" t="s">
        <v>7900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7901</v>
      </c>
      <c r="B25" s="13" t="s">
        <v>7902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7903</v>
      </c>
      <c r="B26" s="13" t="s">
        <v>7904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7905</v>
      </c>
      <c r="B27" s="13" t="s">
        <v>7906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7907</v>
      </c>
      <c r="B28" s="13" t="s">
        <v>7908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7909</v>
      </c>
      <c r="B29" s="13" t="s">
        <v>7910</v>
      </c>
      <c r="C29" s="11">
        <v>0</v>
      </c>
      <c r="D29" s="186" t="s">
        <v>2678</v>
      </c>
      <c r="E29" s="186" t="s">
        <v>2678</v>
      </c>
      <c r="F29" s="186" t="s">
        <v>2678</v>
      </c>
      <c r="G29" s="186" t="s">
        <v>2678</v>
      </c>
      <c r="H29" s="3"/>
    </row>
    <row r="30" spans="1:8" ht="12.6" customHeight="1">
      <c r="A30" s="4" t="s">
        <v>7911</v>
      </c>
      <c r="B30" s="13" t="s">
        <v>7912</v>
      </c>
      <c r="C30" s="11">
        <v>0</v>
      </c>
      <c r="D30" s="186" t="s">
        <v>2678</v>
      </c>
      <c r="E30" s="186" t="s">
        <v>2678</v>
      </c>
      <c r="F30" s="186" t="s">
        <v>2678</v>
      </c>
      <c r="G30" s="186" t="s">
        <v>2678</v>
      </c>
      <c r="H30" s="3"/>
    </row>
    <row r="31" spans="1:8" ht="12.6" customHeight="1">
      <c r="A31" s="4" t="s">
        <v>7913</v>
      </c>
      <c r="B31" s="13" t="s">
        <v>7914</v>
      </c>
      <c r="C31" s="11">
        <v>0</v>
      </c>
      <c r="D31" s="186" t="s">
        <v>2678</v>
      </c>
      <c r="E31" s="186" t="s">
        <v>2678</v>
      </c>
      <c r="F31" s="186" t="s">
        <v>2678</v>
      </c>
      <c r="G31" s="186" t="s">
        <v>2678</v>
      </c>
      <c r="H31" s="3"/>
    </row>
    <row r="32" spans="1:8" ht="12.6" customHeight="1">
      <c r="A32" s="4" t="s">
        <v>7915</v>
      </c>
      <c r="B32" s="13" t="s">
        <v>7916</v>
      </c>
      <c r="C32" s="11">
        <v>0</v>
      </c>
      <c r="D32" s="186" t="s">
        <v>2678</v>
      </c>
      <c r="E32" s="186" t="s">
        <v>2678</v>
      </c>
      <c r="F32" s="186" t="s">
        <v>2678</v>
      </c>
      <c r="G32" s="186" t="s">
        <v>2678</v>
      </c>
      <c r="H32" s="3"/>
    </row>
    <row r="33" spans="1:8" ht="12.6" customHeight="1">
      <c r="A33" s="4" t="s">
        <v>7917</v>
      </c>
      <c r="B33" s="13" t="s">
        <v>7918</v>
      </c>
      <c r="C33" s="11">
        <v>0</v>
      </c>
      <c r="D33" s="186" t="s">
        <v>2678</v>
      </c>
      <c r="E33" s="186" t="s">
        <v>2678</v>
      </c>
      <c r="F33" s="186" t="s">
        <v>2678</v>
      </c>
      <c r="G33" s="186" t="s">
        <v>2678</v>
      </c>
      <c r="H33" s="3"/>
    </row>
    <row r="34" spans="1:8" ht="12.6" customHeight="1">
      <c r="A34" s="145" t="s">
        <v>7919</v>
      </c>
      <c r="B34" s="13" t="s">
        <v>7920</v>
      </c>
      <c r="C34" s="11">
        <v>0</v>
      </c>
      <c r="D34" s="186" t="s">
        <v>2678</v>
      </c>
      <c r="E34" s="186" t="s">
        <v>2678</v>
      </c>
      <c r="F34" s="186" t="s">
        <v>2678</v>
      </c>
      <c r="G34" s="186" t="s">
        <v>2678</v>
      </c>
      <c r="H34" s="3"/>
    </row>
    <row r="35" spans="1:8" ht="12.6" customHeight="1">
      <c r="A35" s="4" t="s">
        <v>7921</v>
      </c>
      <c r="B35" s="13" t="s">
        <v>7922</v>
      </c>
      <c r="C35" s="11">
        <v>0</v>
      </c>
      <c r="D35" s="186" t="s">
        <v>2678</v>
      </c>
      <c r="E35" s="186" t="s">
        <v>2678</v>
      </c>
      <c r="F35" s="186" t="s">
        <v>2678</v>
      </c>
      <c r="G35" s="186" t="s">
        <v>2678</v>
      </c>
      <c r="H35" s="3"/>
    </row>
    <row r="36" spans="1:8" ht="12.6" customHeight="1">
      <c r="A36" s="4" t="s">
        <v>7923</v>
      </c>
      <c r="B36" s="13" t="s">
        <v>7924</v>
      </c>
      <c r="C36" s="11">
        <v>1</v>
      </c>
      <c r="D36" s="186">
        <v>1.6E-2</v>
      </c>
      <c r="E36" s="186" t="s">
        <v>961</v>
      </c>
      <c r="F36" s="186">
        <v>1.6E-2</v>
      </c>
      <c r="G36" s="186">
        <v>1.6E-2</v>
      </c>
      <c r="H36" s="3"/>
    </row>
    <row r="37" spans="1:8" ht="12.6" customHeight="1">
      <c r="A37" s="4" t="s">
        <v>7925</v>
      </c>
      <c r="B37" s="13" t="s">
        <v>7926</v>
      </c>
      <c r="C37" s="11">
        <v>1</v>
      </c>
      <c r="D37" s="186">
        <v>1E-3</v>
      </c>
      <c r="E37" s="186" t="s">
        <v>961</v>
      </c>
      <c r="F37" s="186">
        <v>1E-3</v>
      </c>
      <c r="G37" s="186">
        <v>1E-3</v>
      </c>
      <c r="H37" s="3"/>
    </row>
    <row r="38" spans="1:8" ht="12.6" customHeight="1">
      <c r="A38" s="4" t="s">
        <v>7927</v>
      </c>
      <c r="B38" s="13" t="s">
        <v>7928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7929</v>
      </c>
      <c r="B39" s="13" t="s">
        <v>7930</v>
      </c>
      <c r="C39" s="11">
        <v>7</v>
      </c>
      <c r="D39" s="186">
        <v>5.1785714285714291E-3</v>
      </c>
      <c r="E39" s="186">
        <v>8.7779010941709534E-3</v>
      </c>
      <c r="F39" s="186">
        <v>1.9E-2</v>
      </c>
      <c r="G39" s="186">
        <v>0</v>
      </c>
      <c r="H39" s="3"/>
    </row>
    <row r="40" spans="1:8" ht="12.6" customHeight="1">
      <c r="A40" s="4" t="s">
        <v>7931</v>
      </c>
      <c r="B40" s="13" t="s">
        <v>7932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7933</v>
      </c>
      <c r="B41" s="13" t="s">
        <v>7934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7935</v>
      </c>
      <c r="B42" s="13" t="s">
        <v>7936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7937</v>
      </c>
      <c r="B43" s="13" t="s">
        <v>7938</v>
      </c>
      <c r="C43" s="11">
        <v>1</v>
      </c>
      <c r="D43" s="186">
        <v>0</v>
      </c>
      <c r="E43" s="186" t="s">
        <v>961</v>
      </c>
      <c r="F43" s="186">
        <v>0</v>
      </c>
      <c r="G43" s="186">
        <v>0</v>
      </c>
      <c r="H43" s="3"/>
    </row>
    <row r="44" spans="1:8" ht="12.6" customHeight="1">
      <c r="A44" s="4" t="s">
        <v>7939</v>
      </c>
      <c r="B44" s="13" t="s">
        <v>7940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4" t="s">
        <v>7941</v>
      </c>
      <c r="B45" s="13" t="s">
        <v>7942</v>
      </c>
      <c r="C45" s="11">
        <v>4</v>
      </c>
      <c r="D45" s="186">
        <v>7.1500000000000001E-3</v>
      </c>
      <c r="E45" s="186">
        <v>1.1970380110923799E-2</v>
      </c>
      <c r="F45" s="186">
        <v>2.5000000000000001E-2</v>
      </c>
      <c r="G45" s="186">
        <v>0</v>
      </c>
      <c r="H45" s="3"/>
    </row>
    <row r="46" spans="1:8" ht="12.6" customHeight="1">
      <c r="A46" s="4" t="s">
        <v>7943</v>
      </c>
      <c r="B46" s="13" t="s">
        <v>7944</v>
      </c>
      <c r="C46" s="11">
        <v>1</v>
      </c>
      <c r="D46" s="186">
        <v>0</v>
      </c>
      <c r="E46" s="186" t="s">
        <v>961</v>
      </c>
      <c r="F46" s="186">
        <v>0</v>
      </c>
      <c r="G46" s="186">
        <v>0</v>
      </c>
      <c r="H46" s="3"/>
    </row>
    <row r="47" spans="1:8" ht="12.6" customHeight="1">
      <c r="A47" s="4" t="s">
        <v>7945</v>
      </c>
      <c r="B47" s="13" t="s">
        <v>7946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7947</v>
      </c>
      <c r="B48" s="13" t="s">
        <v>7948</v>
      </c>
      <c r="C48" s="11">
        <v>0</v>
      </c>
      <c r="D48" s="186" t="s">
        <v>2678</v>
      </c>
      <c r="E48" s="186" t="s">
        <v>2678</v>
      </c>
      <c r="F48" s="186" t="s">
        <v>2678</v>
      </c>
      <c r="G48" s="186" t="s">
        <v>2678</v>
      </c>
      <c r="H48" s="3"/>
    </row>
    <row r="49" spans="1:8" ht="12.6" customHeight="1">
      <c r="A49" s="4" t="s">
        <v>7949</v>
      </c>
      <c r="B49" s="13" t="s">
        <v>7950</v>
      </c>
      <c r="C49" s="11">
        <v>2</v>
      </c>
      <c r="D49" s="186">
        <v>0</v>
      </c>
      <c r="E49" s="186">
        <v>0</v>
      </c>
      <c r="F49" s="186">
        <v>0</v>
      </c>
      <c r="G49" s="186">
        <v>0</v>
      </c>
      <c r="H49" s="3"/>
    </row>
    <row r="50" spans="1:8" ht="12.6" customHeight="1">
      <c r="A50" s="4" t="s">
        <v>7951</v>
      </c>
      <c r="B50" s="13" t="s">
        <v>7952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7953</v>
      </c>
      <c r="B51" s="13" t="s">
        <v>7954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4" t="s">
        <v>7955</v>
      </c>
      <c r="B52" s="13" t="s">
        <v>7956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4" t="s">
        <v>7957</v>
      </c>
      <c r="B53" s="13" t="s">
        <v>7958</v>
      </c>
      <c r="C53" s="11">
        <v>0</v>
      </c>
      <c r="D53" s="186" t="s">
        <v>961</v>
      </c>
      <c r="E53" s="186" t="s">
        <v>961</v>
      </c>
      <c r="F53" s="186" t="s">
        <v>961</v>
      </c>
      <c r="G53" s="186" t="s">
        <v>961</v>
      </c>
      <c r="H53" s="3"/>
    </row>
    <row r="54" spans="1:8" ht="12.6" customHeight="1">
      <c r="A54" s="4" t="s">
        <v>7959</v>
      </c>
      <c r="B54" s="13" t="s">
        <v>7960</v>
      </c>
      <c r="C54" s="11">
        <v>0</v>
      </c>
      <c r="D54" s="186" t="s">
        <v>961</v>
      </c>
      <c r="E54" s="186" t="s">
        <v>961</v>
      </c>
      <c r="F54" s="186" t="s">
        <v>961</v>
      </c>
      <c r="G54" s="186" t="s">
        <v>961</v>
      </c>
      <c r="H54" s="3"/>
    </row>
    <row r="55" spans="1:8" ht="12.6" customHeight="1">
      <c r="A55" s="4" t="s">
        <v>7961</v>
      </c>
      <c r="B55" s="13" t="s">
        <v>7962</v>
      </c>
      <c r="C55" s="11">
        <v>0</v>
      </c>
      <c r="D55" s="186" t="s">
        <v>961</v>
      </c>
      <c r="E55" s="186" t="s">
        <v>961</v>
      </c>
      <c r="F55" s="186" t="s">
        <v>961</v>
      </c>
      <c r="G55" s="186" t="s">
        <v>961</v>
      </c>
      <c r="H55" s="3"/>
    </row>
    <row r="56" spans="1:8" ht="12.6" customHeight="1">
      <c r="A56" s="4" t="s">
        <v>7963</v>
      </c>
      <c r="B56" s="13" t="s">
        <v>7964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7965</v>
      </c>
      <c r="B57" s="13" t="s">
        <v>7966</v>
      </c>
      <c r="C57" s="11">
        <v>0</v>
      </c>
      <c r="D57" s="186" t="s">
        <v>961</v>
      </c>
      <c r="E57" s="186" t="s">
        <v>961</v>
      </c>
      <c r="F57" s="186" t="s">
        <v>961</v>
      </c>
      <c r="G57" s="186" t="s">
        <v>961</v>
      </c>
      <c r="H57" s="3"/>
    </row>
    <row r="58" spans="1:8" ht="12.6" customHeight="1">
      <c r="A58" s="4" t="s">
        <v>7967</v>
      </c>
      <c r="B58" s="13" t="s">
        <v>7968</v>
      </c>
      <c r="C58" s="11">
        <v>14</v>
      </c>
      <c r="D58" s="186">
        <v>6.1428571428571446E-4</v>
      </c>
      <c r="E58" s="186">
        <v>1.3844505396377641E-3</v>
      </c>
      <c r="F58" s="186">
        <v>5.0000000000000001E-3</v>
      </c>
      <c r="G58" s="186">
        <v>0</v>
      </c>
      <c r="H58" s="3"/>
    </row>
    <row r="59" spans="1:8" ht="12.6" customHeight="1">
      <c r="A59" s="4" t="s">
        <v>7969</v>
      </c>
      <c r="B59" s="13" t="s">
        <v>7970</v>
      </c>
      <c r="C59" s="11">
        <v>7</v>
      </c>
      <c r="D59" s="186">
        <v>4.2000000000000006E-3</v>
      </c>
      <c r="E59" s="186">
        <v>6.346652661048972E-3</v>
      </c>
      <c r="F59" s="186">
        <v>1.6E-2</v>
      </c>
      <c r="G59" s="186">
        <v>0</v>
      </c>
      <c r="H59" s="3"/>
    </row>
    <row r="60" spans="1:8" ht="12.6" customHeight="1">
      <c r="A60" s="4" t="s">
        <v>7971</v>
      </c>
      <c r="B60" s="13" t="s">
        <v>7972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7973</v>
      </c>
      <c r="B61" s="13" t="s">
        <v>8170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8171</v>
      </c>
      <c r="B62" s="13" t="s">
        <v>8172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8173</v>
      </c>
      <c r="B63" s="13" t="s">
        <v>8174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8175</v>
      </c>
      <c r="B64" s="13" t="s">
        <v>8176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8177</v>
      </c>
      <c r="B65" s="13" t="s">
        <v>8178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8179</v>
      </c>
      <c r="B66" s="13" t="s">
        <v>8180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8181</v>
      </c>
      <c r="B67" s="13" t="s">
        <v>8182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8183</v>
      </c>
      <c r="B68" s="13" t="s">
        <v>8184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8185</v>
      </c>
      <c r="B69" s="13" t="s">
        <v>8186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8187</v>
      </c>
      <c r="B70" s="13" t="s">
        <v>8188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8919</v>
      </c>
      <c r="B71" s="13" t="s">
        <v>8920</v>
      </c>
      <c r="C71" s="11">
        <v>0</v>
      </c>
      <c r="D71" s="186" t="s">
        <v>961</v>
      </c>
      <c r="E71" s="186" t="s">
        <v>961</v>
      </c>
      <c r="F71" s="186" t="s">
        <v>961</v>
      </c>
      <c r="G71" s="186" t="s">
        <v>961</v>
      </c>
      <c r="H71" s="3"/>
    </row>
    <row r="72" spans="1:8" ht="12.6" customHeight="1">
      <c r="A72" s="4" t="s">
        <v>8921</v>
      </c>
      <c r="B72" s="13" t="s">
        <v>8922</v>
      </c>
      <c r="C72" s="11">
        <v>0</v>
      </c>
      <c r="D72" s="186" t="s">
        <v>961</v>
      </c>
      <c r="E72" s="186" t="s">
        <v>961</v>
      </c>
      <c r="F72" s="186" t="s">
        <v>961</v>
      </c>
      <c r="G72" s="186" t="s">
        <v>961</v>
      </c>
      <c r="H72" s="3"/>
    </row>
    <row r="73" spans="1:8" ht="12.6" customHeight="1">
      <c r="A73" s="4" t="s">
        <v>8923</v>
      </c>
      <c r="B73" s="13" t="s">
        <v>8924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8925</v>
      </c>
      <c r="B74" s="13" t="s">
        <v>8926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8927</v>
      </c>
      <c r="B75" s="13" t="s">
        <v>8928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8929</v>
      </c>
      <c r="B76" s="13" t="s">
        <v>8930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8931</v>
      </c>
      <c r="B77" s="13" t="s">
        <v>8932</v>
      </c>
      <c r="C77" s="11">
        <v>1</v>
      </c>
      <c r="D77" s="186">
        <v>0</v>
      </c>
      <c r="E77" s="186" t="s">
        <v>961</v>
      </c>
      <c r="F77" s="186">
        <v>0</v>
      </c>
      <c r="G77" s="186">
        <v>0</v>
      </c>
      <c r="H77" s="3"/>
    </row>
    <row r="78" spans="1:8" ht="12.6" customHeight="1">
      <c r="A78" s="4" t="s">
        <v>8933</v>
      </c>
      <c r="B78" s="13" t="s">
        <v>8934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8935</v>
      </c>
      <c r="B79" s="13" t="s">
        <v>8936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8937</v>
      </c>
      <c r="B80" s="13" t="s">
        <v>8938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8939</v>
      </c>
      <c r="B81" s="13" t="s">
        <v>8940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8941</v>
      </c>
      <c r="B82" s="13" t="s">
        <v>8942</v>
      </c>
      <c r="C82" s="11">
        <v>1</v>
      </c>
      <c r="D82" s="186">
        <v>4.0000000000000001E-3</v>
      </c>
      <c r="E82" s="186" t="s">
        <v>961</v>
      </c>
      <c r="F82" s="186">
        <v>4.0000000000000001E-3</v>
      </c>
      <c r="G82" s="186">
        <v>4.0000000000000001E-3</v>
      </c>
      <c r="H82" s="3"/>
    </row>
    <row r="83" spans="1:8" ht="12.6" customHeight="1">
      <c r="A83" s="145" t="s">
        <v>8943</v>
      </c>
      <c r="B83" s="13" t="s">
        <v>8944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8945</v>
      </c>
      <c r="B84" s="13" t="s">
        <v>8946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8947</v>
      </c>
      <c r="B85" s="13" t="s">
        <v>8948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8949</v>
      </c>
      <c r="B86" s="13" t="s">
        <v>8950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8951</v>
      </c>
      <c r="B87" s="13" t="s">
        <v>8952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8953</v>
      </c>
      <c r="B88" s="13" t="s">
        <v>8954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8955</v>
      </c>
      <c r="B89" s="13" t="s">
        <v>8956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8957</v>
      </c>
      <c r="B90" s="13" t="s">
        <v>8958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8959</v>
      </c>
      <c r="B91" s="13" t="s">
        <v>8960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8961</v>
      </c>
      <c r="B92" s="13" t="s">
        <v>8962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8963</v>
      </c>
      <c r="B93" s="13" t="s">
        <v>8964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8965</v>
      </c>
      <c r="B94" s="13" t="s">
        <v>8966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8967</v>
      </c>
      <c r="B95" s="13" t="s">
        <v>8968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8969</v>
      </c>
      <c r="B96" s="13" t="s">
        <v>8970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8971</v>
      </c>
      <c r="B97" s="13" t="s">
        <v>8972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8973</v>
      </c>
      <c r="B98" s="13" t="s">
        <v>8974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8975</v>
      </c>
      <c r="B99" s="13" t="s">
        <v>8976</v>
      </c>
      <c r="C99" s="11">
        <v>37</v>
      </c>
      <c r="D99" s="186">
        <v>4.5135135135135134E-4</v>
      </c>
      <c r="E99" s="186">
        <v>1.0026691105969833E-3</v>
      </c>
      <c r="F99" s="186">
        <v>4.0000000000000001E-3</v>
      </c>
      <c r="G99" s="186">
        <v>0</v>
      </c>
      <c r="H99" s="3"/>
    </row>
    <row r="100" spans="1:8" ht="12.6" customHeight="1">
      <c r="A100" s="4" t="s">
        <v>8977</v>
      </c>
      <c r="B100" s="13" t="s">
        <v>8978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8263</v>
      </c>
      <c r="B101" s="13" t="s">
        <v>8264</v>
      </c>
      <c r="C101" s="11">
        <v>3</v>
      </c>
      <c r="D101" s="186">
        <v>1.4666666666666667E-3</v>
      </c>
      <c r="E101" s="186">
        <v>2.2030282189144405E-3</v>
      </c>
      <c r="F101" s="186">
        <v>4.0000000000000001E-3</v>
      </c>
      <c r="G101" s="186">
        <v>0</v>
      </c>
      <c r="H101" s="3"/>
    </row>
    <row r="102" spans="1:8" ht="12.6" customHeight="1">
      <c r="A102" s="4" t="s">
        <v>8265</v>
      </c>
      <c r="B102" s="13" t="s">
        <v>8266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8267</v>
      </c>
      <c r="B103" s="13" t="s">
        <v>8268</v>
      </c>
      <c r="C103" s="11">
        <v>1</v>
      </c>
      <c r="D103" s="186">
        <v>0</v>
      </c>
      <c r="E103" s="186" t="s">
        <v>961</v>
      </c>
      <c r="F103" s="186">
        <v>0</v>
      </c>
      <c r="G103" s="186">
        <v>0</v>
      </c>
      <c r="H103" s="3"/>
    </row>
    <row r="104" spans="1:8" ht="12.6" customHeight="1">
      <c r="A104" s="4" t="s">
        <v>8269</v>
      </c>
      <c r="B104" s="4" t="s">
        <v>8270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8271</v>
      </c>
      <c r="B105" s="4" t="s">
        <v>8272</v>
      </c>
      <c r="C105" s="142">
        <v>33</v>
      </c>
      <c r="D105" s="187">
        <v>2.4242424242424247E-4</v>
      </c>
      <c r="E105" s="187">
        <v>6.9956696562512076E-4</v>
      </c>
      <c r="F105" s="187">
        <v>4.0000000000000001E-3</v>
      </c>
      <c r="G105" s="187">
        <v>0</v>
      </c>
      <c r="H105" s="8"/>
    </row>
    <row r="106" spans="1:8" ht="12.6" customHeight="1">
      <c r="A106" s="4" t="s">
        <v>8273</v>
      </c>
      <c r="B106" s="4" t="s">
        <v>8274</v>
      </c>
      <c r="C106" s="142">
        <v>6</v>
      </c>
      <c r="D106" s="187">
        <v>8.3333333333333339E-4</v>
      </c>
      <c r="E106" s="187">
        <v>2.0412414523193153E-3</v>
      </c>
      <c r="F106" s="187">
        <v>5.0000000000000001E-3</v>
      </c>
      <c r="G106" s="187">
        <v>0</v>
      </c>
      <c r="H106" s="3"/>
    </row>
    <row r="107" spans="1:8" ht="12.6" customHeight="1">
      <c r="A107" s="4" t="s">
        <v>8275</v>
      </c>
      <c r="B107" s="4" t="s">
        <v>8276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8277</v>
      </c>
      <c r="B108" s="4" t="s">
        <v>8278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8279</v>
      </c>
      <c r="B109" s="13" t="s">
        <v>8280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8281</v>
      </c>
      <c r="B110" s="13" t="s">
        <v>8282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8283</v>
      </c>
      <c r="C111" s="142">
        <v>133</v>
      </c>
      <c r="D111" s="187">
        <v>1.1875939849624061E-3</v>
      </c>
      <c r="E111" s="187">
        <v>3.7615096401972538E-3</v>
      </c>
      <c r="F111" s="187">
        <v>2.5000000000000001E-2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0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18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8284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8285</v>
      </c>
      <c r="B6" s="13" t="s">
        <v>8286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8287</v>
      </c>
      <c r="B7" s="13" t="s">
        <v>8288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8289</v>
      </c>
      <c r="B8" s="13" t="s">
        <v>8290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8291</v>
      </c>
      <c r="B9" s="13" t="s">
        <v>8292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8293</v>
      </c>
      <c r="B10" s="13" t="s">
        <v>8294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8295</v>
      </c>
      <c r="B11" s="13" t="s">
        <v>8296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8297</v>
      </c>
      <c r="B12" s="13" t="s">
        <v>8298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8299</v>
      </c>
      <c r="B13" s="13" t="s">
        <v>8300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8301</v>
      </c>
      <c r="B14" s="13" t="s">
        <v>8302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8303</v>
      </c>
      <c r="B15" s="13" t="s">
        <v>8304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8305</v>
      </c>
      <c r="B16" s="13" t="s">
        <v>5574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5575</v>
      </c>
      <c r="B17" s="13" t="s">
        <v>5576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5577</v>
      </c>
      <c r="B18" s="13" t="s">
        <v>5578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5579</v>
      </c>
      <c r="B19" s="13" t="s">
        <v>5580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5581</v>
      </c>
      <c r="B20" s="13" t="s">
        <v>5582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5583</v>
      </c>
      <c r="B21" s="13" t="s">
        <v>5584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5585</v>
      </c>
      <c r="B22" s="13" t="s">
        <v>5586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5587</v>
      </c>
      <c r="B23" s="13" t="s">
        <v>5588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5589</v>
      </c>
      <c r="B24" s="13" t="s">
        <v>5590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5591</v>
      </c>
      <c r="B25" s="13" t="s">
        <v>5592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5593</v>
      </c>
      <c r="B26" s="13" t="s">
        <v>5594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5595</v>
      </c>
      <c r="B27" s="13" t="s">
        <v>5596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5597</v>
      </c>
      <c r="B28" s="13" t="s">
        <v>5598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5599</v>
      </c>
      <c r="B29" s="13" t="s">
        <v>5600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5601</v>
      </c>
      <c r="B30" s="13" t="s">
        <v>5602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5603</v>
      </c>
      <c r="B31" s="13" t="s">
        <v>5604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5605</v>
      </c>
      <c r="B32" s="13" t="s">
        <v>5606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5607</v>
      </c>
      <c r="B33" s="13" t="s">
        <v>5608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5609</v>
      </c>
      <c r="B34" s="13" t="s">
        <v>5610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5611</v>
      </c>
      <c r="B35" s="13" t="s">
        <v>5612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5613</v>
      </c>
      <c r="B36" s="13" t="s">
        <v>5614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5615</v>
      </c>
      <c r="B37" s="13" t="s">
        <v>5616</v>
      </c>
      <c r="C37" s="11">
        <v>1</v>
      </c>
      <c r="D37" s="186">
        <v>1E-3</v>
      </c>
      <c r="E37" s="186" t="s">
        <v>961</v>
      </c>
      <c r="F37" s="186">
        <v>1E-3</v>
      </c>
      <c r="G37" s="186">
        <v>1E-3</v>
      </c>
      <c r="H37" s="3"/>
    </row>
    <row r="38" spans="1:8" ht="12.6" customHeight="1">
      <c r="A38" s="4" t="s">
        <v>5617</v>
      </c>
      <c r="B38" s="13" t="s">
        <v>5618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5619</v>
      </c>
      <c r="B39" s="13" t="s">
        <v>5620</v>
      </c>
      <c r="C39" s="11">
        <v>5</v>
      </c>
      <c r="D39" s="186">
        <v>2.0799999999999998E-3</v>
      </c>
      <c r="E39" s="186">
        <v>1.9318385025669197E-3</v>
      </c>
      <c r="F39" s="186">
        <v>4.0000000000000001E-3</v>
      </c>
      <c r="G39" s="186">
        <v>0</v>
      </c>
      <c r="H39" s="3"/>
    </row>
    <row r="40" spans="1:8" ht="12.6" customHeight="1">
      <c r="A40" s="4" t="s">
        <v>5621</v>
      </c>
      <c r="B40" s="13" t="s">
        <v>5622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5623</v>
      </c>
      <c r="B41" s="13" t="s">
        <v>5624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5625</v>
      </c>
      <c r="B42" s="13" t="s">
        <v>5626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5627</v>
      </c>
      <c r="B43" s="13" t="s">
        <v>5628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5629</v>
      </c>
      <c r="B44" s="13" t="s">
        <v>5630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5631</v>
      </c>
      <c r="B45" s="13" t="s">
        <v>5632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5633</v>
      </c>
      <c r="B46" s="13" t="s">
        <v>5634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5635</v>
      </c>
      <c r="B47" s="13" t="s">
        <v>5636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5637</v>
      </c>
      <c r="B48" s="13" t="s">
        <v>5638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5639</v>
      </c>
      <c r="B49" s="13" t="s">
        <v>5640</v>
      </c>
      <c r="C49" s="11">
        <v>0</v>
      </c>
      <c r="D49" s="186" t="s">
        <v>2678</v>
      </c>
      <c r="E49" s="186" t="s">
        <v>2678</v>
      </c>
      <c r="F49" s="186" t="s">
        <v>2678</v>
      </c>
      <c r="G49" s="186" t="s">
        <v>2678</v>
      </c>
      <c r="H49" s="3"/>
    </row>
    <row r="50" spans="1:8" ht="12.6" customHeight="1">
      <c r="A50" s="4" t="s">
        <v>5641</v>
      </c>
      <c r="B50" s="13" t="s">
        <v>5642</v>
      </c>
      <c r="C50" s="11">
        <v>0</v>
      </c>
      <c r="D50" s="186" t="s">
        <v>2678</v>
      </c>
      <c r="E50" s="186" t="s">
        <v>2678</v>
      </c>
      <c r="F50" s="186" t="s">
        <v>2678</v>
      </c>
      <c r="G50" s="186" t="s">
        <v>2678</v>
      </c>
      <c r="H50" s="3"/>
    </row>
    <row r="51" spans="1:8" ht="12.6" customHeight="1">
      <c r="A51" s="4" t="s">
        <v>5643</v>
      </c>
      <c r="B51" s="13" t="s">
        <v>5644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5645</v>
      </c>
      <c r="B52" s="13" t="s">
        <v>5646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5647</v>
      </c>
      <c r="B53" s="13" t="s">
        <v>5648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5649</v>
      </c>
      <c r="B54" s="13" t="s">
        <v>5650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5651</v>
      </c>
      <c r="B55" s="13" t="s">
        <v>5652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5653</v>
      </c>
      <c r="B56" s="13" t="s">
        <v>5654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5655</v>
      </c>
      <c r="B57" s="13" t="s">
        <v>5656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5657</v>
      </c>
      <c r="B58" s="13" t="s">
        <v>5658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4" t="s">
        <v>5659</v>
      </c>
      <c r="B59" s="13" t="s">
        <v>5660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5661</v>
      </c>
      <c r="B60" s="13" t="s">
        <v>5662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5663</v>
      </c>
      <c r="B61" s="13" t="s">
        <v>5664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5665</v>
      </c>
      <c r="B62" s="13" t="s">
        <v>5666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5667</v>
      </c>
      <c r="B63" s="13" t="s">
        <v>5668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5669</v>
      </c>
      <c r="B64" s="13" t="s">
        <v>5670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5671</v>
      </c>
      <c r="B65" s="13" t="s">
        <v>5672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5673</v>
      </c>
      <c r="B66" s="13" t="s">
        <v>5674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5675</v>
      </c>
      <c r="B67" s="13" t="s">
        <v>5676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5677</v>
      </c>
      <c r="B68" s="13" t="s">
        <v>5678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5679</v>
      </c>
      <c r="B69" s="13" t="s">
        <v>5680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5681</v>
      </c>
      <c r="B70" s="13" t="s">
        <v>5682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5683</v>
      </c>
      <c r="B71" s="13" t="s">
        <v>5684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5685</v>
      </c>
      <c r="B72" s="13" t="s">
        <v>5686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5687</v>
      </c>
      <c r="B73" s="13" t="s">
        <v>5688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5689</v>
      </c>
      <c r="B74" s="13" t="s">
        <v>5690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5691</v>
      </c>
      <c r="B75" s="13" t="s">
        <v>5692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5693</v>
      </c>
      <c r="B76" s="13" t="s">
        <v>5694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5695</v>
      </c>
      <c r="B77" s="13" t="s">
        <v>5696</v>
      </c>
      <c r="C77" s="11">
        <v>2</v>
      </c>
      <c r="D77" s="186">
        <v>0</v>
      </c>
      <c r="E77" s="186">
        <v>0</v>
      </c>
      <c r="F77" s="186">
        <v>0</v>
      </c>
      <c r="G77" s="186">
        <v>0</v>
      </c>
      <c r="H77" s="3"/>
    </row>
    <row r="78" spans="1:8" ht="12.6" customHeight="1">
      <c r="A78" s="4" t="s">
        <v>5697</v>
      </c>
      <c r="B78" s="13" t="s">
        <v>5698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5699</v>
      </c>
      <c r="B79" s="13" t="s">
        <v>5700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5701</v>
      </c>
      <c r="B80" s="13" t="s">
        <v>5702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5703</v>
      </c>
      <c r="B81" s="13" t="s">
        <v>5704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5705</v>
      </c>
      <c r="B82" s="13" t="s">
        <v>5706</v>
      </c>
      <c r="C82" s="11">
        <v>1</v>
      </c>
      <c r="D82" s="186">
        <v>0.02</v>
      </c>
      <c r="E82" s="186" t="s">
        <v>961</v>
      </c>
      <c r="F82" s="186">
        <v>0.02</v>
      </c>
      <c r="G82" s="186">
        <v>0.02</v>
      </c>
      <c r="H82" s="3"/>
    </row>
    <row r="83" spans="1:8" ht="12.6" customHeight="1">
      <c r="A83" s="145" t="s">
        <v>5707</v>
      </c>
      <c r="B83" s="13" t="s">
        <v>5708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5709</v>
      </c>
      <c r="B84" s="13" t="s">
        <v>5710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5711</v>
      </c>
      <c r="B85" s="13" t="s">
        <v>5712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5713</v>
      </c>
      <c r="B86" s="13" t="s">
        <v>5714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5715</v>
      </c>
      <c r="B87" s="13" t="s">
        <v>5716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5717</v>
      </c>
      <c r="B88" s="13" t="s">
        <v>5718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5719</v>
      </c>
      <c r="B89" s="13" t="s">
        <v>5720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5721</v>
      </c>
      <c r="B90" s="13" t="s">
        <v>5722</v>
      </c>
      <c r="C90" s="11">
        <v>2</v>
      </c>
      <c r="D90" s="186">
        <v>0.02</v>
      </c>
      <c r="E90" s="186">
        <v>0</v>
      </c>
      <c r="F90" s="186">
        <v>0.02</v>
      </c>
      <c r="G90" s="186">
        <v>0.02</v>
      </c>
      <c r="H90" s="3"/>
    </row>
    <row r="91" spans="1:8" ht="12.6" customHeight="1">
      <c r="A91" s="145" t="s">
        <v>5723</v>
      </c>
      <c r="B91" s="13" t="s">
        <v>5724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5725</v>
      </c>
      <c r="B92" s="13" t="s">
        <v>5726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5727</v>
      </c>
      <c r="B93" s="13" t="s">
        <v>5728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5729</v>
      </c>
      <c r="B94" s="13" t="s">
        <v>5730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5731</v>
      </c>
      <c r="B95" s="13" t="s">
        <v>5834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5835</v>
      </c>
      <c r="B96" s="13" t="s">
        <v>5836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5837</v>
      </c>
      <c r="B97" s="13" t="s">
        <v>5838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5839</v>
      </c>
      <c r="B98" s="13" t="s">
        <v>5840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5841</v>
      </c>
      <c r="B99" s="13" t="s">
        <v>5842</v>
      </c>
      <c r="C99" s="11">
        <v>34</v>
      </c>
      <c r="D99" s="186">
        <v>1.5441176470588236E-3</v>
      </c>
      <c r="E99" s="186">
        <v>4.739210468477595E-3</v>
      </c>
      <c r="F99" s="186">
        <v>0.02</v>
      </c>
      <c r="G99" s="186">
        <v>0</v>
      </c>
      <c r="H99" s="3"/>
    </row>
    <row r="100" spans="1:8" ht="12.6" customHeight="1">
      <c r="A100" s="4" t="s">
        <v>5843</v>
      </c>
      <c r="B100" s="13" t="s">
        <v>5844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5845</v>
      </c>
      <c r="B101" s="13" t="s">
        <v>5846</v>
      </c>
      <c r="C101" s="11">
        <v>3</v>
      </c>
      <c r="D101" s="186">
        <v>7.3333333333333332E-3</v>
      </c>
      <c r="E101" s="186">
        <v>1.1015141094572203E-2</v>
      </c>
      <c r="F101" s="186">
        <v>0.02</v>
      </c>
      <c r="G101" s="186">
        <v>0</v>
      </c>
      <c r="H101" s="3"/>
    </row>
    <row r="102" spans="1:8" ht="12.6" customHeight="1">
      <c r="A102" s="4" t="s">
        <v>5847</v>
      </c>
      <c r="B102" s="13" t="s">
        <v>5848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4" t="s">
        <v>5849</v>
      </c>
      <c r="B103" s="13" t="s">
        <v>5850</v>
      </c>
      <c r="C103" s="11">
        <v>0</v>
      </c>
      <c r="D103" s="186" t="s">
        <v>2678</v>
      </c>
      <c r="E103" s="186" t="s">
        <v>2678</v>
      </c>
      <c r="F103" s="186" t="s">
        <v>2678</v>
      </c>
      <c r="G103" s="186" t="s">
        <v>2678</v>
      </c>
      <c r="H103" s="3"/>
    </row>
    <row r="104" spans="1:8" ht="12.6" customHeight="1">
      <c r="A104" s="4" t="s">
        <v>5851</v>
      </c>
      <c r="B104" s="4" t="s">
        <v>5852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5853</v>
      </c>
      <c r="B105" s="4" t="s">
        <v>5854</v>
      </c>
      <c r="C105" s="142">
        <v>33</v>
      </c>
      <c r="D105" s="187">
        <v>1.2121212121212126E-3</v>
      </c>
      <c r="E105" s="187">
        <v>3.497834828125605E-3</v>
      </c>
      <c r="F105" s="187">
        <v>0.02</v>
      </c>
      <c r="G105" s="187">
        <v>0</v>
      </c>
      <c r="H105" s="8"/>
    </row>
    <row r="106" spans="1:8" ht="12.6" customHeight="1">
      <c r="A106" s="4" t="s">
        <v>5855</v>
      </c>
      <c r="B106" s="4" t="s">
        <v>5856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5857</v>
      </c>
      <c r="B107" s="4" t="s">
        <v>5858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5859</v>
      </c>
      <c r="B108" s="4" t="s">
        <v>5860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5861</v>
      </c>
      <c r="B109" s="13" t="s">
        <v>5862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5863</v>
      </c>
      <c r="B110" s="13" t="s">
        <v>5864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5865</v>
      </c>
      <c r="C111" s="142">
        <v>94</v>
      </c>
      <c r="D111" s="187">
        <v>1.9776595744680852E-3</v>
      </c>
      <c r="E111" s="187">
        <v>5.2221232087720348E-3</v>
      </c>
      <c r="F111" s="187">
        <v>0.02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1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19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5866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5867</v>
      </c>
      <c r="B6" s="13" t="s">
        <v>5868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5869</v>
      </c>
      <c r="B7" s="13" t="s">
        <v>5870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5871</v>
      </c>
      <c r="B8" s="13" t="s">
        <v>5872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5873</v>
      </c>
      <c r="B9" s="13" t="s">
        <v>5874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5875</v>
      </c>
      <c r="B10" s="13" t="s">
        <v>5876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5877</v>
      </c>
      <c r="B11" s="13" t="s">
        <v>5878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5879</v>
      </c>
      <c r="B12" s="13" t="s">
        <v>5880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5881</v>
      </c>
      <c r="B13" s="13" t="s">
        <v>5882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5883</v>
      </c>
      <c r="B14" s="13" t="s">
        <v>5884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5885</v>
      </c>
      <c r="B15" s="13" t="s">
        <v>5886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5887</v>
      </c>
      <c r="B16" s="13" t="s">
        <v>5888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5889</v>
      </c>
      <c r="B17" s="13" t="s">
        <v>5890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5891</v>
      </c>
      <c r="B18" s="13" t="s">
        <v>5892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5893</v>
      </c>
      <c r="B19" s="13" t="s">
        <v>5894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5895</v>
      </c>
      <c r="B20" s="13" t="s">
        <v>5896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5897</v>
      </c>
      <c r="B21" s="13" t="s">
        <v>5898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5899</v>
      </c>
      <c r="B22" s="13" t="s">
        <v>5900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5901</v>
      </c>
      <c r="B23" s="13" t="s">
        <v>5902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5903</v>
      </c>
      <c r="B24" s="13" t="s">
        <v>5904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5905</v>
      </c>
      <c r="B25" s="13" t="s">
        <v>5906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5907</v>
      </c>
      <c r="B26" s="13" t="s">
        <v>5908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5909</v>
      </c>
      <c r="B27" s="13" t="s">
        <v>5910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5911</v>
      </c>
      <c r="B28" s="13" t="s">
        <v>5912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5913</v>
      </c>
      <c r="B29" s="13" t="s">
        <v>5914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5915</v>
      </c>
      <c r="B30" s="13" t="s">
        <v>5916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5917</v>
      </c>
      <c r="B31" s="13" t="s">
        <v>5918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5919</v>
      </c>
      <c r="B32" s="13" t="s">
        <v>5920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5921</v>
      </c>
      <c r="B33" s="13" t="s">
        <v>5922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5923</v>
      </c>
      <c r="B34" s="13" t="s">
        <v>5924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5925</v>
      </c>
      <c r="B35" s="13" t="s">
        <v>5926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5927</v>
      </c>
      <c r="B36" s="13" t="s">
        <v>5928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5929</v>
      </c>
      <c r="B37" s="13" t="s">
        <v>5930</v>
      </c>
      <c r="C37" s="11">
        <v>1</v>
      </c>
      <c r="D37" s="186">
        <v>5.0000000000000001E-3</v>
      </c>
      <c r="E37" s="186" t="s">
        <v>961</v>
      </c>
      <c r="F37" s="186">
        <v>5.0000000000000001E-3</v>
      </c>
      <c r="G37" s="186">
        <v>5.0000000000000001E-3</v>
      </c>
      <c r="H37" s="3"/>
    </row>
    <row r="38" spans="1:8" ht="12.6" customHeight="1">
      <c r="A38" s="4" t="s">
        <v>5931</v>
      </c>
      <c r="B38" s="13" t="s">
        <v>5932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5933</v>
      </c>
      <c r="B39" s="13" t="s">
        <v>5934</v>
      </c>
      <c r="C39" s="11">
        <v>2</v>
      </c>
      <c r="D39" s="186">
        <v>0</v>
      </c>
      <c r="E39" s="186">
        <v>0</v>
      </c>
      <c r="F39" s="186">
        <v>0</v>
      </c>
      <c r="G39" s="186">
        <v>0</v>
      </c>
      <c r="H39" s="3"/>
    </row>
    <row r="40" spans="1:8" ht="12.6" customHeight="1">
      <c r="A40" s="4" t="s">
        <v>5935</v>
      </c>
      <c r="B40" s="13" t="s">
        <v>5936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5937</v>
      </c>
      <c r="B41" s="13" t="s">
        <v>5938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5939</v>
      </c>
      <c r="B42" s="13" t="s">
        <v>5940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5941</v>
      </c>
      <c r="B43" s="13" t="s">
        <v>5942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5943</v>
      </c>
      <c r="B44" s="13" t="s">
        <v>5944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8582</v>
      </c>
      <c r="B45" s="13" t="s">
        <v>8583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8584</v>
      </c>
      <c r="B46" s="13" t="s">
        <v>8585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8586</v>
      </c>
      <c r="B47" s="13" t="s">
        <v>8587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8588</v>
      </c>
      <c r="B48" s="13" t="s">
        <v>8589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8590</v>
      </c>
      <c r="B49" s="13" t="s">
        <v>8591</v>
      </c>
      <c r="C49" s="11">
        <v>0</v>
      </c>
      <c r="D49" s="186" t="s">
        <v>2678</v>
      </c>
      <c r="E49" s="186" t="s">
        <v>2678</v>
      </c>
      <c r="F49" s="186" t="s">
        <v>2678</v>
      </c>
      <c r="G49" s="186" t="s">
        <v>2678</v>
      </c>
      <c r="H49" s="3"/>
    </row>
    <row r="50" spans="1:8" ht="12.6" customHeight="1">
      <c r="A50" s="4" t="s">
        <v>8592</v>
      </c>
      <c r="B50" s="13" t="s">
        <v>8593</v>
      </c>
      <c r="C50" s="11">
        <v>0</v>
      </c>
      <c r="D50" s="186" t="s">
        <v>2678</v>
      </c>
      <c r="E50" s="186" t="s">
        <v>2678</v>
      </c>
      <c r="F50" s="186" t="s">
        <v>2678</v>
      </c>
      <c r="G50" s="186" t="s">
        <v>2678</v>
      </c>
      <c r="H50" s="3"/>
    </row>
    <row r="51" spans="1:8" ht="12.6" customHeight="1">
      <c r="A51" s="4" t="s">
        <v>8594</v>
      </c>
      <c r="B51" s="13" t="s">
        <v>8595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8596</v>
      </c>
      <c r="B52" s="13" t="s">
        <v>8597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8598</v>
      </c>
      <c r="B53" s="13" t="s">
        <v>8599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8600</v>
      </c>
      <c r="B54" s="13" t="s">
        <v>8601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8602</v>
      </c>
      <c r="B55" s="13" t="s">
        <v>8603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8604</v>
      </c>
      <c r="B56" s="13" t="s">
        <v>8605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8606</v>
      </c>
      <c r="B57" s="13" t="s">
        <v>5985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5986</v>
      </c>
      <c r="B58" s="13" t="s">
        <v>5987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4" t="s">
        <v>5988</v>
      </c>
      <c r="B59" s="13" t="s">
        <v>5989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5990</v>
      </c>
      <c r="B60" s="13" t="s">
        <v>5991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5992</v>
      </c>
      <c r="B61" s="13" t="s">
        <v>5993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5994</v>
      </c>
      <c r="B62" s="13" t="s">
        <v>5995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5996</v>
      </c>
      <c r="B63" s="13" t="s">
        <v>5997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5998</v>
      </c>
      <c r="B64" s="13" t="s">
        <v>5999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6000</v>
      </c>
      <c r="B65" s="13" t="s">
        <v>6001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6002</v>
      </c>
      <c r="B66" s="13" t="s">
        <v>6003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6004</v>
      </c>
      <c r="B67" s="13" t="s">
        <v>3271</v>
      </c>
      <c r="C67" s="11">
        <v>1</v>
      </c>
      <c r="D67" s="186">
        <v>0</v>
      </c>
      <c r="E67" s="186" t="s">
        <v>961</v>
      </c>
      <c r="F67" s="186">
        <v>0</v>
      </c>
      <c r="G67" s="186">
        <v>0</v>
      </c>
      <c r="H67" s="3"/>
    </row>
    <row r="68" spans="1:8" ht="12.6" customHeight="1">
      <c r="A68" s="4" t="s">
        <v>3272</v>
      </c>
      <c r="B68" s="13" t="s">
        <v>3273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3274</v>
      </c>
      <c r="B69" s="13" t="s">
        <v>3275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3276</v>
      </c>
      <c r="B70" s="13" t="s">
        <v>3277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3278</v>
      </c>
      <c r="B71" s="13" t="s">
        <v>3279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3280</v>
      </c>
      <c r="B72" s="13" t="s">
        <v>3281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3282</v>
      </c>
      <c r="B73" s="13" t="s">
        <v>3283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3284</v>
      </c>
      <c r="B74" s="13" t="s">
        <v>3285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3286</v>
      </c>
      <c r="B75" s="13" t="s">
        <v>3287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3288</v>
      </c>
      <c r="B76" s="13" t="s">
        <v>3289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3290</v>
      </c>
      <c r="B77" s="13" t="s">
        <v>8678</v>
      </c>
      <c r="C77" s="11">
        <v>1</v>
      </c>
      <c r="D77" s="186">
        <v>4.0000000000000001E-3</v>
      </c>
      <c r="E77" s="186" t="s">
        <v>961</v>
      </c>
      <c r="F77" s="186">
        <v>4.0000000000000001E-3</v>
      </c>
      <c r="G77" s="186">
        <v>4.0000000000000001E-3</v>
      </c>
      <c r="H77" s="3"/>
    </row>
    <row r="78" spans="1:8" ht="12.6" customHeight="1">
      <c r="A78" s="4" t="s">
        <v>8679</v>
      </c>
      <c r="B78" s="13" t="s">
        <v>8680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8681</v>
      </c>
      <c r="B79" s="13" t="s">
        <v>8682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8683</v>
      </c>
      <c r="B80" s="13" t="s">
        <v>8684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8685</v>
      </c>
      <c r="B81" s="13" t="s">
        <v>8686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8687</v>
      </c>
      <c r="B82" s="13" t="s">
        <v>8688</v>
      </c>
      <c r="C82" s="11">
        <v>1</v>
      </c>
      <c r="D82" s="186">
        <v>0.04</v>
      </c>
      <c r="E82" s="186" t="s">
        <v>961</v>
      </c>
      <c r="F82" s="186">
        <v>0.04</v>
      </c>
      <c r="G82" s="186">
        <v>0.04</v>
      </c>
      <c r="H82" s="3"/>
    </row>
    <row r="83" spans="1:8" ht="12.6" customHeight="1">
      <c r="A83" s="145" t="s">
        <v>8689</v>
      </c>
      <c r="B83" s="13" t="s">
        <v>8690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8691</v>
      </c>
      <c r="B84" s="13" t="s">
        <v>8692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8693</v>
      </c>
      <c r="B85" s="13" t="s">
        <v>8694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8695</v>
      </c>
      <c r="B86" s="13" t="s">
        <v>8696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8697</v>
      </c>
      <c r="B87" s="13" t="s">
        <v>8698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8699</v>
      </c>
      <c r="B88" s="13" t="s">
        <v>8700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8701</v>
      </c>
      <c r="B89" s="13" t="s">
        <v>8702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8703</v>
      </c>
      <c r="B90" s="13" t="s">
        <v>8704</v>
      </c>
      <c r="C90" s="11">
        <v>2</v>
      </c>
      <c r="D90" s="186">
        <v>0.04</v>
      </c>
      <c r="E90" s="186">
        <v>0</v>
      </c>
      <c r="F90" s="186">
        <v>0.04</v>
      </c>
      <c r="G90" s="186">
        <v>0.04</v>
      </c>
      <c r="H90" s="3"/>
    </row>
    <row r="91" spans="1:8" ht="12.6" customHeight="1">
      <c r="A91" s="145" t="s">
        <v>8705</v>
      </c>
      <c r="B91" s="13" t="s">
        <v>8706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8707</v>
      </c>
      <c r="B92" s="13" t="s">
        <v>8708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8709</v>
      </c>
      <c r="B93" s="13" t="s">
        <v>8710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8711</v>
      </c>
      <c r="B94" s="13" t="s">
        <v>8712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8713</v>
      </c>
      <c r="B95" s="13" t="s">
        <v>8714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8715</v>
      </c>
      <c r="B96" s="13" t="s">
        <v>8716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8717</v>
      </c>
      <c r="B97" s="13" t="s">
        <v>6718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6935</v>
      </c>
      <c r="B98" s="13" t="s">
        <v>6936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6937</v>
      </c>
      <c r="B99" s="13" t="s">
        <v>6938</v>
      </c>
      <c r="C99" s="11">
        <v>34</v>
      </c>
      <c r="D99" s="186">
        <v>2.9705882352941177E-3</v>
      </c>
      <c r="E99" s="186">
        <v>9.4875845318792475E-3</v>
      </c>
      <c r="F99" s="186">
        <v>0.04</v>
      </c>
      <c r="G99" s="186">
        <v>0</v>
      </c>
      <c r="H99" s="3"/>
    </row>
    <row r="100" spans="1:8" ht="12.6" customHeight="1">
      <c r="A100" s="4" t="s">
        <v>6939</v>
      </c>
      <c r="B100" s="13" t="s">
        <v>6940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3330</v>
      </c>
      <c r="B101" s="13" t="s">
        <v>3331</v>
      </c>
      <c r="C101" s="11">
        <v>3</v>
      </c>
      <c r="D101" s="186">
        <v>1.4666666666666666E-2</v>
      </c>
      <c r="E101" s="186">
        <v>2.2030282189144407E-2</v>
      </c>
      <c r="F101" s="186">
        <v>0.04</v>
      </c>
      <c r="G101" s="186">
        <v>0</v>
      </c>
      <c r="H101" s="3"/>
    </row>
    <row r="102" spans="1:8" ht="12.6" customHeight="1">
      <c r="A102" s="4" t="s">
        <v>3332</v>
      </c>
      <c r="B102" s="13" t="s">
        <v>3333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4" t="s">
        <v>3334</v>
      </c>
      <c r="B103" s="13" t="s">
        <v>3335</v>
      </c>
      <c r="C103" s="11">
        <v>0</v>
      </c>
      <c r="D103" s="186" t="s">
        <v>2678</v>
      </c>
      <c r="E103" s="186" t="s">
        <v>2678</v>
      </c>
      <c r="F103" s="186" t="s">
        <v>2678</v>
      </c>
      <c r="G103" s="186" t="s">
        <v>2678</v>
      </c>
      <c r="H103" s="3"/>
    </row>
    <row r="104" spans="1:8" ht="12.6" customHeight="1">
      <c r="A104" s="4" t="s">
        <v>3336</v>
      </c>
      <c r="B104" s="4" t="s">
        <v>3337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3338</v>
      </c>
      <c r="B105" s="4" t="s">
        <v>3339</v>
      </c>
      <c r="C105" s="142">
        <v>33</v>
      </c>
      <c r="D105" s="187">
        <v>2.3151515151515157E-3</v>
      </c>
      <c r="E105" s="187">
        <v>6.9983980851031722E-3</v>
      </c>
      <c r="F105" s="187">
        <v>0.04</v>
      </c>
      <c r="G105" s="187">
        <v>0</v>
      </c>
      <c r="H105" s="8"/>
    </row>
    <row r="106" spans="1:8" ht="12.6" customHeight="1">
      <c r="A106" s="4" t="s">
        <v>3340</v>
      </c>
      <c r="B106" s="4" t="s">
        <v>3341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3342</v>
      </c>
      <c r="B107" s="4" t="s">
        <v>3343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3344</v>
      </c>
      <c r="B108" s="4" t="s">
        <v>3345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3346</v>
      </c>
      <c r="B109" s="13" t="s">
        <v>3347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3348</v>
      </c>
      <c r="B110" s="13" t="s">
        <v>3349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3350</v>
      </c>
      <c r="C111" s="142">
        <v>91</v>
      </c>
      <c r="D111" s="187">
        <v>3.850549450549451E-3</v>
      </c>
      <c r="E111" s="187">
        <v>1.0605254186553779E-2</v>
      </c>
      <c r="F111" s="187">
        <v>0.04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2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20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8718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8719</v>
      </c>
      <c r="B6" s="13" t="s">
        <v>8720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8721</v>
      </c>
      <c r="B7" s="13" t="s">
        <v>8722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8723</v>
      </c>
      <c r="B8" s="13" t="s">
        <v>8724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8725</v>
      </c>
      <c r="B9" s="13" t="s">
        <v>8726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8727</v>
      </c>
      <c r="B10" s="13" t="s">
        <v>8728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8729</v>
      </c>
      <c r="B11" s="13" t="s">
        <v>8730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8731</v>
      </c>
      <c r="B12" s="13" t="s">
        <v>8732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8733</v>
      </c>
      <c r="B13" s="13" t="s">
        <v>5952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8734</v>
      </c>
      <c r="B14" s="13" t="s">
        <v>413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8735</v>
      </c>
      <c r="B15" s="13" t="s">
        <v>414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8736</v>
      </c>
      <c r="B16" s="13" t="s">
        <v>5955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8737</v>
      </c>
      <c r="B17" s="13" t="s">
        <v>8738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8739</v>
      </c>
      <c r="B18" s="13" t="s">
        <v>8740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8741</v>
      </c>
      <c r="B19" s="13" t="s">
        <v>8742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8743</v>
      </c>
      <c r="B20" s="13" t="s">
        <v>8744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8745</v>
      </c>
      <c r="B21" s="13" t="s">
        <v>8746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8747</v>
      </c>
      <c r="B22" s="13" t="s">
        <v>8748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8749</v>
      </c>
      <c r="B23" s="13" t="s">
        <v>8750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8751</v>
      </c>
      <c r="B24" s="13" t="s">
        <v>8752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8753</v>
      </c>
      <c r="B25" s="13" t="s">
        <v>8754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8755</v>
      </c>
      <c r="B26" s="13" t="s">
        <v>6989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6990</v>
      </c>
      <c r="B27" s="13" t="s">
        <v>6991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6992</v>
      </c>
      <c r="B28" s="13" t="s">
        <v>6993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6994</v>
      </c>
      <c r="B29" s="13" t="s">
        <v>6995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6996</v>
      </c>
      <c r="B30" s="13" t="s">
        <v>6997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6998</v>
      </c>
      <c r="B31" s="13" t="s">
        <v>6999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7000</v>
      </c>
      <c r="B32" s="13" t="s">
        <v>2815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7001</v>
      </c>
      <c r="B33" s="13" t="s">
        <v>7002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7003</v>
      </c>
      <c r="B34" s="13" t="s">
        <v>7004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7005</v>
      </c>
      <c r="B35" s="13" t="s">
        <v>7006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7007</v>
      </c>
      <c r="B36" s="13" t="s">
        <v>7008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7009</v>
      </c>
      <c r="B37" s="13" t="s">
        <v>7010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7011</v>
      </c>
      <c r="B38" s="13" t="s">
        <v>7012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7013</v>
      </c>
      <c r="B39" s="13" t="s">
        <v>7014</v>
      </c>
      <c r="C39" s="11">
        <v>1</v>
      </c>
      <c r="D39" s="186">
        <v>0</v>
      </c>
      <c r="E39" s="186" t="s">
        <v>961</v>
      </c>
      <c r="F39" s="186">
        <v>0</v>
      </c>
      <c r="G39" s="186">
        <v>0</v>
      </c>
      <c r="H39" s="3"/>
    </row>
    <row r="40" spans="1:8" ht="12.6" customHeight="1">
      <c r="A40" s="4" t="s">
        <v>7015</v>
      </c>
      <c r="B40" s="13" t="s">
        <v>1094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7016</v>
      </c>
      <c r="B41" s="13" t="s">
        <v>1095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7017</v>
      </c>
      <c r="B42" s="13" t="s">
        <v>1096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7018</v>
      </c>
      <c r="B43" s="13" t="s">
        <v>7019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7020</v>
      </c>
      <c r="B44" s="13" t="s">
        <v>7021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7022</v>
      </c>
      <c r="B45" s="13" t="s">
        <v>7023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6021</v>
      </c>
      <c r="B46" s="13" t="s">
        <v>6022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6023</v>
      </c>
      <c r="B47" s="13" t="s">
        <v>6024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6025</v>
      </c>
      <c r="B48" s="13" t="s">
        <v>6026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6027</v>
      </c>
      <c r="B49" s="13" t="s">
        <v>2435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6028</v>
      </c>
      <c r="B50" s="13" t="s">
        <v>6029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6030</v>
      </c>
      <c r="B51" s="13" t="s">
        <v>6031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6032</v>
      </c>
      <c r="B52" s="13" t="s">
        <v>2436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6033</v>
      </c>
      <c r="B53" s="13" t="s">
        <v>5803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6034</v>
      </c>
      <c r="B54" s="13" t="s">
        <v>1122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6035</v>
      </c>
      <c r="B55" s="13" t="s">
        <v>6036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6037</v>
      </c>
      <c r="B56" s="13" t="s">
        <v>6038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6039</v>
      </c>
      <c r="B57" s="13" t="s">
        <v>6040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6041</v>
      </c>
      <c r="B58" s="13" t="s">
        <v>6042</v>
      </c>
      <c r="C58" s="11">
        <v>2</v>
      </c>
      <c r="D58" s="186">
        <v>0</v>
      </c>
      <c r="E58" s="186">
        <v>0</v>
      </c>
      <c r="F58" s="186">
        <v>0</v>
      </c>
      <c r="G58" s="186">
        <v>0</v>
      </c>
      <c r="H58" s="3"/>
    </row>
    <row r="59" spans="1:8" ht="12.6" customHeight="1">
      <c r="A59" s="4" t="s">
        <v>6043</v>
      </c>
      <c r="B59" s="13" t="s">
        <v>6044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6045</v>
      </c>
      <c r="B60" s="13" t="s">
        <v>6046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6047</v>
      </c>
      <c r="B61" s="13" t="s">
        <v>6016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6017</v>
      </c>
      <c r="B62" s="13" t="s">
        <v>973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6018</v>
      </c>
      <c r="B63" s="13" t="s">
        <v>5806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6019</v>
      </c>
      <c r="B64" s="13" t="s">
        <v>5822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6020</v>
      </c>
      <c r="B65" s="13" t="s">
        <v>3440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3441</v>
      </c>
      <c r="B66" s="13" t="s">
        <v>5809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3442</v>
      </c>
      <c r="B67" s="13" t="s">
        <v>3443</v>
      </c>
      <c r="C67" s="11">
        <v>1</v>
      </c>
      <c r="D67" s="186">
        <v>0</v>
      </c>
      <c r="E67" s="186" t="s">
        <v>961</v>
      </c>
      <c r="F67" s="186">
        <v>0</v>
      </c>
      <c r="G67" s="186">
        <v>0</v>
      </c>
      <c r="H67" s="3"/>
    </row>
    <row r="68" spans="1:8" ht="12.6" customHeight="1">
      <c r="A68" s="4" t="s">
        <v>3444</v>
      </c>
      <c r="B68" s="13" t="s">
        <v>3445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3446</v>
      </c>
      <c r="B69" s="13" t="s">
        <v>3447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3448</v>
      </c>
      <c r="B70" s="13" t="s">
        <v>1125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3449</v>
      </c>
      <c r="B71" s="13" t="s">
        <v>3450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3451</v>
      </c>
      <c r="B72" s="13" t="s">
        <v>3452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3453</v>
      </c>
      <c r="B73" s="13" t="s">
        <v>3454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3455</v>
      </c>
      <c r="B74" s="13" t="s">
        <v>974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3456</v>
      </c>
      <c r="B75" s="13" t="s">
        <v>3457</v>
      </c>
      <c r="C75" s="11">
        <v>1</v>
      </c>
      <c r="D75" s="186">
        <v>0</v>
      </c>
      <c r="E75" s="186" t="s">
        <v>961</v>
      </c>
      <c r="F75" s="186">
        <v>0</v>
      </c>
      <c r="G75" s="186">
        <v>0</v>
      </c>
      <c r="H75" s="3"/>
    </row>
    <row r="76" spans="1:8" ht="12.6" customHeight="1">
      <c r="A76" s="4" t="s">
        <v>3458</v>
      </c>
      <c r="B76" s="13" t="s">
        <v>3459</v>
      </c>
      <c r="C76" s="11">
        <v>0</v>
      </c>
      <c r="D76" s="186" t="s">
        <v>961</v>
      </c>
      <c r="E76" s="186" t="s">
        <v>961</v>
      </c>
      <c r="F76" s="186" t="s">
        <v>961</v>
      </c>
      <c r="G76" s="186" t="s">
        <v>961</v>
      </c>
      <c r="H76" s="3"/>
    </row>
    <row r="77" spans="1:8" ht="12.6" customHeight="1">
      <c r="A77" s="145" t="s">
        <v>3460</v>
      </c>
      <c r="B77" s="13" t="s">
        <v>3461</v>
      </c>
      <c r="C77" s="11">
        <v>1</v>
      </c>
      <c r="D77" s="186">
        <v>0.03</v>
      </c>
      <c r="E77" s="186" t="s">
        <v>961</v>
      </c>
      <c r="F77" s="186">
        <v>0.03</v>
      </c>
      <c r="G77" s="186">
        <v>0.03</v>
      </c>
      <c r="H77" s="3"/>
    </row>
    <row r="78" spans="1:8" ht="12.6" customHeight="1">
      <c r="A78" s="4" t="s">
        <v>3462</v>
      </c>
      <c r="B78" s="13" t="s">
        <v>5450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3463</v>
      </c>
      <c r="B79" s="13" t="s">
        <v>3464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3465</v>
      </c>
      <c r="B80" s="13" t="s">
        <v>3466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3467</v>
      </c>
      <c r="B81" s="13" t="s">
        <v>5825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3468</v>
      </c>
      <c r="B82" s="13" t="s">
        <v>3469</v>
      </c>
      <c r="C82" s="11">
        <v>1</v>
      </c>
      <c r="D82" s="186">
        <v>0.3</v>
      </c>
      <c r="E82" s="186" t="s">
        <v>961</v>
      </c>
      <c r="F82" s="186">
        <v>0.3</v>
      </c>
      <c r="G82" s="186">
        <v>0.3</v>
      </c>
      <c r="H82" s="3"/>
    </row>
    <row r="83" spans="1:8" ht="12.6" customHeight="1">
      <c r="A83" s="145" t="s">
        <v>3470</v>
      </c>
      <c r="B83" s="13" t="s">
        <v>3471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3472</v>
      </c>
      <c r="B84" s="13" t="s">
        <v>3473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3474</v>
      </c>
      <c r="B85" s="13" t="s">
        <v>3475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3476</v>
      </c>
      <c r="B86" s="13" t="s">
        <v>3477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3478</v>
      </c>
      <c r="B87" s="13" t="s">
        <v>3479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3480</v>
      </c>
      <c r="B88" s="13" t="s">
        <v>3481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3482</v>
      </c>
      <c r="B89" s="13" t="s">
        <v>3483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3484</v>
      </c>
      <c r="B90" s="13" t="s">
        <v>3485</v>
      </c>
      <c r="C90" s="11">
        <v>1</v>
      </c>
      <c r="D90" s="186">
        <v>1E-3</v>
      </c>
      <c r="E90" s="186" t="s">
        <v>961</v>
      </c>
      <c r="F90" s="186">
        <v>1E-3</v>
      </c>
      <c r="G90" s="186">
        <v>1E-3</v>
      </c>
      <c r="H90" s="3"/>
    </row>
    <row r="91" spans="1:8" ht="12.6" customHeight="1">
      <c r="A91" s="145" t="s">
        <v>3486</v>
      </c>
      <c r="B91" s="13" t="s">
        <v>3487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3488</v>
      </c>
      <c r="B92" s="13" t="s">
        <v>3489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3490</v>
      </c>
      <c r="B93" s="13" t="s">
        <v>3491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3492</v>
      </c>
      <c r="B94" s="13" t="s">
        <v>6104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6105</v>
      </c>
      <c r="B95" s="13" t="s">
        <v>6106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6107</v>
      </c>
      <c r="B96" s="13" t="s">
        <v>6108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6109</v>
      </c>
      <c r="B97" s="13" t="s">
        <v>977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6110</v>
      </c>
      <c r="B98" s="13" t="s">
        <v>6111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6112</v>
      </c>
      <c r="B99" s="13" t="s">
        <v>6113</v>
      </c>
      <c r="C99" s="11">
        <v>39</v>
      </c>
      <c r="D99" s="186">
        <v>2.0666666666666663E-2</v>
      </c>
      <c r="E99" s="186">
        <v>6.9462156805487799E-2</v>
      </c>
      <c r="F99" s="186">
        <v>0.3</v>
      </c>
      <c r="G99" s="186">
        <v>0</v>
      </c>
      <c r="H99" s="3"/>
    </row>
    <row r="100" spans="1:8" ht="12.6" customHeight="1">
      <c r="A100" s="4" t="s">
        <v>6114</v>
      </c>
      <c r="B100" s="13" t="s">
        <v>6115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6116</v>
      </c>
      <c r="B101" s="13" t="s">
        <v>6117</v>
      </c>
      <c r="C101" s="11">
        <v>3</v>
      </c>
      <c r="D101" s="186">
        <v>0.11</v>
      </c>
      <c r="E101" s="186">
        <v>0.16522711641858306</v>
      </c>
      <c r="F101" s="186">
        <v>0.3</v>
      </c>
      <c r="G101" s="186">
        <v>0</v>
      </c>
      <c r="H101" s="3"/>
    </row>
    <row r="102" spans="1:8" ht="12.6" customHeight="1">
      <c r="A102" s="4" t="s">
        <v>6118</v>
      </c>
      <c r="B102" s="13" t="s">
        <v>6119</v>
      </c>
      <c r="C102" s="11">
        <v>0</v>
      </c>
      <c r="D102" s="186" t="s">
        <v>2678</v>
      </c>
      <c r="E102" s="186" t="s">
        <v>2678</v>
      </c>
      <c r="F102" s="186" t="s">
        <v>2678</v>
      </c>
      <c r="G102" s="186" t="s">
        <v>2678</v>
      </c>
      <c r="H102" s="3"/>
    </row>
    <row r="103" spans="1:8" ht="12.6" customHeight="1">
      <c r="A103" s="4" t="s">
        <v>6120</v>
      </c>
      <c r="B103" s="13" t="s">
        <v>6121</v>
      </c>
      <c r="C103" s="11">
        <v>0</v>
      </c>
      <c r="D103" s="186" t="s">
        <v>2678</v>
      </c>
      <c r="E103" s="186" t="s">
        <v>2678</v>
      </c>
      <c r="F103" s="186" t="s">
        <v>2678</v>
      </c>
      <c r="G103" s="186" t="s">
        <v>2678</v>
      </c>
      <c r="H103" s="3"/>
    </row>
    <row r="104" spans="1:8" ht="12.6" customHeight="1">
      <c r="A104" s="4" t="s">
        <v>6122</v>
      </c>
      <c r="B104" s="4" t="s">
        <v>6123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6124</v>
      </c>
      <c r="B105" s="4" t="s">
        <v>6125</v>
      </c>
      <c r="C105" s="142">
        <v>33</v>
      </c>
      <c r="D105" s="187">
        <v>4.0757575757575763E-3</v>
      </c>
      <c r="E105" s="187">
        <v>1.7987895761855915E-2</v>
      </c>
      <c r="F105" s="187">
        <v>0.1</v>
      </c>
      <c r="G105" s="187">
        <v>0</v>
      </c>
      <c r="H105" s="8"/>
    </row>
    <row r="106" spans="1:8" ht="12.6" customHeight="1">
      <c r="A106" s="4" t="s">
        <v>6126</v>
      </c>
      <c r="B106" s="4" t="s">
        <v>980</v>
      </c>
      <c r="C106" s="142">
        <v>2</v>
      </c>
      <c r="D106" s="187">
        <v>0</v>
      </c>
      <c r="E106" s="187">
        <v>0</v>
      </c>
      <c r="F106" s="187">
        <v>0</v>
      </c>
      <c r="G106" s="187">
        <v>0</v>
      </c>
      <c r="H106" s="3"/>
    </row>
    <row r="107" spans="1:8" ht="12.6" customHeight="1">
      <c r="A107" s="4" t="s">
        <v>7024</v>
      </c>
      <c r="B107" s="4" t="s">
        <v>7025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7026</v>
      </c>
      <c r="B108" s="4" t="s">
        <v>981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7027</v>
      </c>
      <c r="B109" s="13" t="s">
        <v>7028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7029</v>
      </c>
      <c r="B110" s="13" t="s">
        <v>7030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4537</v>
      </c>
      <c r="C111" s="142">
        <v>97</v>
      </c>
      <c r="D111" s="187">
        <v>1.651030927835051E-2</v>
      </c>
      <c r="E111" s="187">
        <v>6.1768130746729051E-2</v>
      </c>
      <c r="F111" s="187">
        <v>0.3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3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21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7031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7032</v>
      </c>
      <c r="B6" s="13" t="s">
        <v>7033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7034</v>
      </c>
      <c r="B7" s="13" t="s">
        <v>1737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7035</v>
      </c>
      <c r="B8" s="13" t="s">
        <v>7036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7037</v>
      </c>
      <c r="B9" s="13" t="s">
        <v>7038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7039</v>
      </c>
      <c r="B10" s="13" t="s">
        <v>7040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7041</v>
      </c>
      <c r="B11" s="13" t="s">
        <v>7042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7043</v>
      </c>
      <c r="B12" s="13" t="s">
        <v>7044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7045</v>
      </c>
      <c r="B13" s="13" t="s">
        <v>2817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7046</v>
      </c>
      <c r="B14" s="13" t="s">
        <v>7047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7048</v>
      </c>
      <c r="B15" s="13" t="s">
        <v>7049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7050</v>
      </c>
      <c r="B16" s="13" t="s">
        <v>7051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7052</v>
      </c>
      <c r="B17" s="13" t="s">
        <v>7053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6133</v>
      </c>
      <c r="B18" s="13" t="s">
        <v>6134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6135</v>
      </c>
      <c r="B19" s="13" t="s">
        <v>6136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6137</v>
      </c>
      <c r="B20" s="13" t="s">
        <v>6138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6139</v>
      </c>
      <c r="B21" s="13" t="s">
        <v>6140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6141</v>
      </c>
      <c r="B22" s="13" t="s">
        <v>6142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6143</v>
      </c>
      <c r="B23" s="13" t="s">
        <v>6144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6145</v>
      </c>
      <c r="B24" s="13" t="s">
        <v>6146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6147</v>
      </c>
      <c r="B25" s="13" t="s">
        <v>6148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6149</v>
      </c>
      <c r="B26" s="13" t="s">
        <v>6150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6151</v>
      </c>
      <c r="B27" s="13" t="s">
        <v>6152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6153</v>
      </c>
      <c r="B28" s="13" t="s">
        <v>6154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6155</v>
      </c>
      <c r="B29" s="13" t="s">
        <v>6156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6157</v>
      </c>
      <c r="B30" s="13" t="s">
        <v>6158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6159</v>
      </c>
      <c r="B31" s="13" t="s">
        <v>6160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6161</v>
      </c>
      <c r="B32" s="13" t="s">
        <v>6162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6163</v>
      </c>
      <c r="B33" s="13" t="s">
        <v>1696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6164</v>
      </c>
      <c r="B34" s="13" t="s">
        <v>6165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6166</v>
      </c>
      <c r="B35" s="13" t="s">
        <v>6167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6168</v>
      </c>
      <c r="B36" s="13" t="s">
        <v>6169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6170</v>
      </c>
      <c r="B37" s="13" t="s">
        <v>6171</v>
      </c>
      <c r="C37" s="11">
        <v>1</v>
      </c>
      <c r="D37" s="186">
        <v>1E-3</v>
      </c>
      <c r="E37" s="186" t="s">
        <v>961</v>
      </c>
      <c r="F37" s="186">
        <v>1E-3</v>
      </c>
      <c r="G37" s="186">
        <v>1E-3</v>
      </c>
      <c r="H37" s="3"/>
    </row>
    <row r="38" spans="1:8" ht="12.6" customHeight="1">
      <c r="A38" s="4" t="s">
        <v>6172</v>
      </c>
      <c r="B38" s="13" t="s">
        <v>6173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6174</v>
      </c>
      <c r="B39" s="13" t="s">
        <v>6175</v>
      </c>
      <c r="C39" s="11">
        <v>4</v>
      </c>
      <c r="D39" s="186">
        <v>1.9000000000000002E-3</v>
      </c>
      <c r="E39" s="186">
        <v>1.6693312034065215E-3</v>
      </c>
      <c r="F39" s="186">
        <v>4.0000000000000001E-3</v>
      </c>
      <c r="G39" s="186">
        <v>0</v>
      </c>
      <c r="H39" s="3"/>
    </row>
    <row r="40" spans="1:8" ht="12.6" customHeight="1">
      <c r="A40" s="4" t="s">
        <v>6176</v>
      </c>
      <c r="B40" s="13" t="s">
        <v>6177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6178</v>
      </c>
      <c r="B41" s="13" t="s">
        <v>6179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6180</v>
      </c>
      <c r="B42" s="13" t="s">
        <v>6181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6182</v>
      </c>
      <c r="B43" s="13" t="s">
        <v>6183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6184</v>
      </c>
      <c r="B44" s="13" t="s">
        <v>6185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6186</v>
      </c>
      <c r="B45" s="13" t="s">
        <v>6187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6188</v>
      </c>
      <c r="B46" s="13" t="s">
        <v>6189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6190</v>
      </c>
      <c r="B47" s="13" t="s">
        <v>6191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6192</v>
      </c>
      <c r="B48" s="13" t="s">
        <v>6193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6194</v>
      </c>
      <c r="B49" s="13" t="s">
        <v>942</v>
      </c>
      <c r="C49" s="11">
        <v>0</v>
      </c>
      <c r="D49" s="186" t="s">
        <v>2678</v>
      </c>
      <c r="E49" s="186" t="s">
        <v>2678</v>
      </c>
      <c r="F49" s="186" t="s">
        <v>2678</v>
      </c>
      <c r="G49" s="186" t="s">
        <v>2678</v>
      </c>
      <c r="H49" s="3"/>
    </row>
    <row r="50" spans="1:8" ht="12.6" customHeight="1">
      <c r="A50" s="4" t="s">
        <v>6195</v>
      </c>
      <c r="B50" s="13" t="s">
        <v>276</v>
      </c>
      <c r="C50" s="11">
        <v>0</v>
      </c>
      <c r="D50" s="186" t="s">
        <v>2678</v>
      </c>
      <c r="E50" s="186" t="s">
        <v>2678</v>
      </c>
      <c r="F50" s="186" t="s">
        <v>2678</v>
      </c>
      <c r="G50" s="186" t="s">
        <v>2678</v>
      </c>
      <c r="H50" s="3"/>
    </row>
    <row r="51" spans="1:8" ht="12.6" customHeight="1">
      <c r="A51" s="4" t="s">
        <v>6196</v>
      </c>
      <c r="B51" s="13" t="s">
        <v>277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6197</v>
      </c>
      <c r="B52" s="13" t="s">
        <v>592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6198</v>
      </c>
      <c r="B53" s="13" t="s">
        <v>6199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6200</v>
      </c>
      <c r="B54" s="13" t="s">
        <v>6201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6202</v>
      </c>
      <c r="B55" s="13" t="s">
        <v>6203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6204</v>
      </c>
      <c r="B56" s="13" t="s">
        <v>6205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6206</v>
      </c>
      <c r="B57" s="13" t="s">
        <v>6207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6208</v>
      </c>
      <c r="B58" s="13" t="s">
        <v>6209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4" t="s">
        <v>6210</v>
      </c>
      <c r="B59" s="13" t="s">
        <v>6211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6212</v>
      </c>
      <c r="B60" s="13" t="s">
        <v>6213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6214</v>
      </c>
      <c r="B61" s="13" t="s">
        <v>6215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6216</v>
      </c>
      <c r="B62" s="13" t="s">
        <v>1686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6217</v>
      </c>
      <c r="B63" s="13" t="s">
        <v>6218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6219</v>
      </c>
      <c r="B64" s="13" t="s">
        <v>5807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6220</v>
      </c>
      <c r="B65" s="13" t="s">
        <v>6221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6222</v>
      </c>
      <c r="B66" s="13" t="s">
        <v>6223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6224</v>
      </c>
      <c r="B67" s="13" t="s">
        <v>6225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6226</v>
      </c>
      <c r="B68" s="13" t="s">
        <v>6227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6228</v>
      </c>
      <c r="B69" s="13" t="s">
        <v>6229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3619</v>
      </c>
      <c r="B70" s="13" t="s">
        <v>3620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3621</v>
      </c>
      <c r="B71" s="13" t="s">
        <v>3622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3623</v>
      </c>
      <c r="B72" s="13" t="s">
        <v>3624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1376</v>
      </c>
      <c r="B73" s="13" t="s">
        <v>1377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1378</v>
      </c>
      <c r="B74" s="13" t="s">
        <v>1689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1379</v>
      </c>
      <c r="B75" s="13" t="s">
        <v>1380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1381</v>
      </c>
      <c r="B76" s="13" t="s">
        <v>3648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3649</v>
      </c>
      <c r="B77" s="13" t="s">
        <v>3650</v>
      </c>
      <c r="C77" s="11">
        <v>0</v>
      </c>
      <c r="D77" s="186" t="s">
        <v>2678</v>
      </c>
      <c r="E77" s="186" t="s">
        <v>2678</v>
      </c>
      <c r="F77" s="186" t="s">
        <v>2678</v>
      </c>
      <c r="G77" s="186" t="s">
        <v>2678</v>
      </c>
      <c r="H77" s="3"/>
    </row>
    <row r="78" spans="1:8" ht="12.6" customHeight="1">
      <c r="A78" s="4" t="s">
        <v>3651</v>
      </c>
      <c r="B78" s="13" t="s">
        <v>3652</v>
      </c>
      <c r="C78" s="11">
        <v>0</v>
      </c>
      <c r="D78" s="186" t="s">
        <v>2678</v>
      </c>
      <c r="E78" s="186" t="s">
        <v>2678</v>
      </c>
      <c r="F78" s="186" t="s">
        <v>2678</v>
      </c>
      <c r="G78" s="186" t="s">
        <v>2678</v>
      </c>
      <c r="H78" s="3"/>
    </row>
    <row r="79" spans="1:8" ht="12.6" customHeight="1">
      <c r="A79" s="4" t="s">
        <v>3653</v>
      </c>
      <c r="B79" s="13" t="s">
        <v>3654</v>
      </c>
      <c r="C79" s="11">
        <v>0</v>
      </c>
      <c r="D79" s="186" t="s">
        <v>2678</v>
      </c>
      <c r="E79" s="186" t="s">
        <v>2678</v>
      </c>
      <c r="F79" s="186" t="s">
        <v>2678</v>
      </c>
      <c r="G79" s="186" t="s">
        <v>2678</v>
      </c>
      <c r="H79" s="3"/>
    </row>
    <row r="80" spans="1:8" ht="12.6" customHeight="1">
      <c r="A80" s="145" t="s">
        <v>3655</v>
      </c>
      <c r="B80" s="13" t="s">
        <v>3656</v>
      </c>
      <c r="C80" s="11">
        <v>0</v>
      </c>
      <c r="D80" s="186" t="s">
        <v>2678</v>
      </c>
      <c r="E80" s="186" t="s">
        <v>2678</v>
      </c>
      <c r="F80" s="186" t="s">
        <v>2678</v>
      </c>
      <c r="G80" s="186" t="s">
        <v>2678</v>
      </c>
      <c r="H80" s="3"/>
    </row>
    <row r="81" spans="1:8" ht="12.6" customHeight="1">
      <c r="A81" s="4" t="s">
        <v>3657</v>
      </c>
      <c r="B81" s="13" t="s">
        <v>5810</v>
      </c>
      <c r="C81" s="11">
        <v>0</v>
      </c>
      <c r="D81" s="186" t="s">
        <v>2678</v>
      </c>
      <c r="E81" s="186" t="s">
        <v>2678</v>
      </c>
      <c r="F81" s="186" t="s">
        <v>2678</v>
      </c>
      <c r="G81" s="186" t="s">
        <v>2678</v>
      </c>
      <c r="H81" s="3"/>
    </row>
    <row r="82" spans="1:8" ht="12.6" customHeight="1">
      <c r="A82" s="4" t="s">
        <v>3658</v>
      </c>
      <c r="B82" s="13" t="s">
        <v>3659</v>
      </c>
      <c r="C82" s="11">
        <v>1</v>
      </c>
      <c r="D82" s="186">
        <v>6.0000000000000001E-3</v>
      </c>
      <c r="E82" s="186" t="s">
        <v>961</v>
      </c>
      <c r="F82" s="186">
        <v>6.0000000000000001E-3</v>
      </c>
      <c r="G82" s="186">
        <v>6.0000000000000001E-3</v>
      </c>
      <c r="H82" s="3"/>
    </row>
    <row r="83" spans="1:8" ht="12.6" customHeight="1">
      <c r="A83" s="145" t="s">
        <v>3660</v>
      </c>
      <c r="B83" s="13" t="s">
        <v>3661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3662</v>
      </c>
      <c r="B84" s="13" t="s">
        <v>3663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3664</v>
      </c>
      <c r="B85" s="13" t="s">
        <v>3665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3666</v>
      </c>
      <c r="B86" s="13" t="s">
        <v>3667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3668</v>
      </c>
      <c r="B87" s="13" t="s">
        <v>3669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3670</v>
      </c>
      <c r="B88" s="13" t="s">
        <v>976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3671</v>
      </c>
      <c r="B89" s="13" t="s">
        <v>3672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3673</v>
      </c>
      <c r="B90" s="13" t="s">
        <v>3674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3675</v>
      </c>
      <c r="B91" s="13" t="s">
        <v>3676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3677</v>
      </c>
      <c r="B92" s="13" t="s">
        <v>3678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3679</v>
      </c>
      <c r="B93" s="13" t="s">
        <v>3680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3681</v>
      </c>
      <c r="B94" s="13" t="s">
        <v>3682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3683</v>
      </c>
      <c r="B95" s="13" t="s">
        <v>3684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3685</v>
      </c>
      <c r="B96" s="13" t="s">
        <v>1288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3686</v>
      </c>
      <c r="B97" s="13" t="s">
        <v>3226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3687</v>
      </c>
      <c r="B98" s="13" t="s">
        <v>3688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3689</v>
      </c>
      <c r="B99" s="13" t="s">
        <v>3690</v>
      </c>
      <c r="C99" s="11">
        <v>34</v>
      </c>
      <c r="D99" s="186">
        <v>5.2647058823529415E-4</v>
      </c>
      <c r="E99" s="186">
        <v>1.4487839882340225E-3</v>
      </c>
      <c r="F99" s="186">
        <v>6.0000000000000001E-3</v>
      </c>
      <c r="G99" s="186">
        <v>0</v>
      </c>
      <c r="H99" s="3"/>
    </row>
    <row r="100" spans="1:8" ht="12.6" customHeight="1">
      <c r="A100" s="4" t="s">
        <v>3691</v>
      </c>
      <c r="B100" s="13" t="s">
        <v>3692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3693</v>
      </c>
      <c r="B101" s="13" t="s">
        <v>3694</v>
      </c>
      <c r="C101" s="11">
        <v>3</v>
      </c>
      <c r="D101" s="186">
        <v>2.2000000000000001E-3</v>
      </c>
      <c r="E101" s="186">
        <v>3.3045423283716612E-3</v>
      </c>
      <c r="F101" s="186">
        <v>6.0000000000000001E-3</v>
      </c>
      <c r="G101" s="186">
        <v>0</v>
      </c>
      <c r="H101" s="3"/>
    </row>
    <row r="102" spans="1:8" ht="12.6" customHeight="1">
      <c r="A102" s="4" t="s">
        <v>3695</v>
      </c>
      <c r="B102" s="13" t="s">
        <v>3696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3697</v>
      </c>
      <c r="B103" s="13" t="s">
        <v>3698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3699</v>
      </c>
      <c r="B104" s="4" t="s">
        <v>3700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3072</v>
      </c>
      <c r="B105" s="4" t="s">
        <v>3701</v>
      </c>
      <c r="C105" s="142">
        <v>33</v>
      </c>
      <c r="D105" s="187">
        <v>3.6363636363636361E-4</v>
      </c>
      <c r="E105" s="187">
        <v>1.0493504484376821E-3</v>
      </c>
      <c r="F105" s="187">
        <v>6.0000000000000001E-3</v>
      </c>
      <c r="G105" s="187">
        <v>0</v>
      </c>
      <c r="H105" s="8"/>
    </row>
    <row r="106" spans="1:8" ht="12.6" customHeight="1">
      <c r="A106" s="4" t="s">
        <v>3702</v>
      </c>
      <c r="B106" s="4" t="s">
        <v>1097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3703</v>
      </c>
      <c r="B107" s="4" t="s">
        <v>3704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3705</v>
      </c>
      <c r="B108" s="4" t="s">
        <v>1098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3706</v>
      </c>
      <c r="B109" s="13" t="s">
        <v>3707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3708</v>
      </c>
      <c r="B110" s="13" t="s">
        <v>3709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1989</v>
      </c>
      <c r="C111" s="142">
        <v>89</v>
      </c>
      <c r="D111" s="187">
        <v>5.7415730337078699E-4</v>
      </c>
      <c r="E111" s="187">
        <v>1.450354822565189E-3</v>
      </c>
      <c r="F111" s="187">
        <v>6.0000000000000001E-3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4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22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3710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7032</v>
      </c>
      <c r="B6" s="13" t="s">
        <v>7033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7034</v>
      </c>
      <c r="B7" s="13" t="s">
        <v>1737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7035</v>
      </c>
      <c r="B8" s="13" t="s">
        <v>7036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7037</v>
      </c>
      <c r="B9" s="13" t="s">
        <v>7038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7039</v>
      </c>
      <c r="B10" s="13" t="s">
        <v>7040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7041</v>
      </c>
      <c r="B11" s="13" t="s">
        <v>7042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7043</v>
      </c>
      <c r="B12" s="13" t="s">
        <v>7044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7045</v>
      </c>
      <c r="B13" s="13" t="s">
        <v>2817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7046</v>
      </c>
      <c r="B14" s="13" t="s">
        <v>7047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7048</v>
      </c>
      <c r="B15" s="13" t="s">
        <v>7049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7050</v>
      </c>
      <c r="B16" s="13" t="s">
        <v>7051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7052</v>
      </c>
      <c r="B17" s="13" t="s">
        <v>7053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6133</v>
      </c>
      <c r="B18" s="13" t="s">
        <v>6134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6135</v>
      </c>
      <c r="B19" s="13" t="s">
        <v>6136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6137</v>
      </c>
      <c r="B20" s="13" t="s">
        <v>6138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6139</v>
      </c>
      <c r="B21" s="13" t="s">
        <v>6140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6141</v>
      </c>
      <c r="B22" s="13" t="s">
        <v>6142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6143</v>
      </c>
      <c r="B23" s="13" t="s">
        <v>6144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6145</v>
      </c>
      <c r="B24" s="13" t="s">
        <v>6146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6147</v>
      </c>
      <c r="B25" s="13" t="s">
        <v>6148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6149</v>
      </c>
      <c r="B26" s="13" t="s">
        <v>6150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6151</v>
      </c>
      <c r="B27" s="13" t="s">
        <v>6152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6153</v>
      </c>
      <c r="B28" s="13" t="s">
        <v>6154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6155</v>
      </c>
      <c r="B29" s="13" t="s">
        <v>6156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6157</v>
      </c>
      <c r="B30" s="13" t="s">
        <v>6158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6159</v>
      </c>
      <c r="B31" s="13" t="s">
        <v>6160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6161</v>
      </c>
      <c r="B32" s="13" t="s">
        <v>6162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6163</v>
      </c>
      <c r="B33" s="13" t="s">
        <v>1696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6164</v>
      </c>
      <c r="B34" s="13" t="s">
        <v>6165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6166</v>
      </c>
      <c r="B35" s="13" t="s">
        <v>6167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6168</v>
      </c>
      <c r="B36" s="13" t="s">
        <v>6169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6170</v>
      </c>
      <c r="B37" s="13" t="s">
        <v>6171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6172</v>
      </c>
      <c r="B38" s="13" t="s">
        <v>6173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6174</v>
      </c>
      <c r="B39" s="13" t="s">
        <v>6175</v>
      </c>
      <c r="C39" s="11">
        <v>3</v>
      </c>
      <c r="D39" s="186">
        <v>1.6666666666666668E-3</v>
      </c>
      <c r="E39" s="186">
        <v>1.5275252316519466E-3</v>
      </c>
      <c r="F39" s="186">
        <v>3.0000000000000001E-3</v>
      </c>
      <c r="G39" s="186">
        <v>0</v>
      </c>
      <c r="H39" s="3"/>
    </row>
    <row r="40" spans="1:8" ht="12.6" customHeight="1">
      <c r="A40" s="4" t="s">
        <v>6176</v>
      </c>
      <c r="B40" s="13" t="s">
        <v>6177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6178</v>
      </c>
      <c r="B41" s="13" t="s">
        <v>6179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6180</v>
      </c>
      <c r="B42" s="13" t="s">
        <v>6181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6182</v>
      </c>
      <c r="B43" s="13" t="s">
        <v>6183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6184</v>
      </c>
      <c r="B44" s="13" t="s">
        <v>6185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6186</v>
      </c>
      <c r="B45" s="13" t="s">
        <v>6187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6188</v>
      </c>
      <c r="B46" s="13" t="s">
        <v>6189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6190</v>
      </c>
      <c r="B47" s="13" t="s">
        <v>6191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6192</v>
      </c>
      <c r="B48" s="13" t="s">
        <v>6193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6194</v>
      </c>
      <c r="B49" s="13" t="s">
        <v>942</v>
      </c>
      <c r="C49" s="11">
        <v>1</v>
      </c>
      <c r="D49" s="186">
        <v>2E-3</v>
      </c>
      <c r="E49" s="186" t="s">
        <v>961</v>
      </c>
      <c r="F49" s="186">
        <v>2E-3</v>
      </c>
      <c r="G49" s="186">
        <v>2E-3</v>
      </c>
      <c r="H49" s="3"/>
    </row>
    <row r="50" spans="1:8" ht="12.6" customHeight="1">
      <c r="A50" s="4" t="s">
        <v>6195</v>
      </c>
      <c r="B50" s="13" t="s">
        <v>276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6196</v>
      </c>
      <c r="B51" s="13" t="s">
        <v>277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6197</v>
      </c>
      <c r="B52" s="13" t="s">
        <v>592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6198</v>
      </c>
      <c r="B53" s="13" t="s">
        <v>6199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6200</v>
      </c>
      <c r="B54" s="13" t="s">
        <v>6201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6202</v>
      </c>
      <c r="B55" s="13" t="s">
        <v>6203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6204</v>
      </c>
      <c r="B56" s="13" t="s">
        <v>6205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6206</v>
      </c>
      <c r="B57" s="13" t="s">
        <v>6207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6208</v>
      </c>
      <c r="B58" s="13" t="s">
        <v>6209</v>
      </c>
      <c r="C58" s="11">
        <v>1</v>
      </c>
      <c r="D58" s="186">
        <v>0</v>
      </c>
      <c r="E58" s="186" t="s">
        <v>961</v>
      </c>
      <c r="F58" s="186">
        <v>0</v>
      </c>
      <c r="G58" s="186">
        <v>0</v>
      </c>
      <c r="H58" s="3"/>
    </row>
    <row r="59" spans="1:8" ht="12.6" customHeight="1">
      <c r="A59" s="4" t="s">
        <v>6210</v>
      </c>
      <c r="B59" s="13" t="s">
        <v>6211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6212</v>
      </c>
      <c r="B60" s="13" t="s">
        <v>6213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6214</v>
      </c>
      <c r="B61" s="13" t="s">
        <v>6215</v>
      </c>
      <c r="C61" s="11">
        <v>2</v>
      </c>
      <c r="D61" s="186">
        <v>0</v>
      </c>
      <c r="E61" s="186">
        <v>0</v>
      </c>
      <c r="F61" s="186">
        <v>0</v>
      </c>
      <c r="G61" s="186">
        <v>0</v>
      </c>
      <c r="H61" s="3"/>
    </row>
    <row r="62" spans="1:8" ht="12.6" customHeight="1">
      <c r="A62" s="4" t="s">
        <v>6216</v>
      </c>
      <c r="B62" s="13" t="s">
        <v>1686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6217</v>
      </c>
      <c r="B63" s="13" t="s">
        <v>6218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6219</v>
      </c>
      <c r="B64" s="13" t="s">
        <v>5807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6220</v>
      </c>
      <c r="B65" s="13" t="s">
        <v>6221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6222</v>
      </c>
      <c r="B66" s="13" t="s">
        <v>6223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6224</v>
      </c>
      <c r="B67" s="13" t="s">
        <v>6225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6226</v>
      </c>
      <c r="B68" s="13" t="s">
        <v>6227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6228</v>
      </c>
      <c r="B69" s="13" t="s">
        <v>6229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3619</v>
      </c>
      <c r="B70" s="13" t="s">
        <v>3620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3621</v>
      </c>
      <c r="B71" s="13" t="s">
        <v>3622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3623</v>
      </c>
      <c r="B72" s="13" t="s">
        <v>3624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1376</v>
      </c>
      <c r="B73" s="13" t="s">
        <v>1377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1378</v>
      </c>
      <c r="B74" s="13" t="s">
        <v>1689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1379</v>
      </c>
      <c r="B75" s="13" t="s">
        <v>1380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1381</v>
      </c>
      <c r="B76" s="13" t="s">
        <v>3648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3649</v>
      </c>
      <c r="B77" s="13" t="s">
        <v>3650</v>
      </c>
      <c r="C77" s="11">
        <v>0</v>
      </c>
      <c r="D77" s="186" t="s">
        <v>2678</v>
      </c>
      <c r="E77" s="186" t="s">
        <v>2678</v>
      </c>
      <c r="F77" s="186" t="s">
        <v>2678</v>
      </c>
      <c r="G77" s="186" t="s">
        <v>2678</v>
      </c>
      <c r="H77" s="3"/>
    </row>
    <row r="78" spans="1:8" ht="12.6" customHeight="1">
      <c r="A78" s="4" t="s">
        <v>3651</v>
      </c>
      <c r="B78" s="13" t="s">
        <v>3652</v>
      </c>
      <c r="C78" s="11">
        <v>0</v>
      </c>
      <c r="D78" s="186" t="s">
        <v>2678</v>
      </c>
      <c r="E78" s="186" t="s">
        <v>2678</v>
      </c>
      <c r="F78" s="186" t="s">
        <v>2678</v>
      </c>
      <c r="G78" s="186" t="s">
        <v>2678</v>
      </c>
      <c r="H78" s="3"/>
    </row>
    <row r="79" spans="1:8" ht="12.6" customHeight="1">
      <c r="A79" s="4" t="s">
        <v>3653</v>
      </c>
      <c r="B79" s="13" t="s">
        <v>3654</v>
      </c>
      <c r="C79" s="11">
        <v>0</v>
      </c>
      <c r="D79" s="186" t="s">
        <v>2678</v>
      </c>
      <c r="E79" s="186" t="s">
        <v>2678</v>
      </c>
      <c r="F79" s="186" t="s">
        <v>2678</v>
      </c>
      <c r="G79" s="186" t="s">
        <v>2678</v>
      </c>
      <c r="H79" s="3"/>
    </row>
    <row r="80" spans="1:8" ht="12.6" customHeight="1">
      <c r="A80" s="145" t="s">
        <v>3655</v>
      </c>
      <c r="B80" s="13" t="s">
        <v>3656</v>
      </c>
      <c r="C80" s="11">
        <v>0</v>
      </c>
      <c r="D80" s="186" t="s">
        <v>2678</v>
      </c>
      <c r="E80" s="186" t="s">
        <v>2678</v>
      </c>
      <c r="F80" s="186" t="s">
        <v>2678</v>
      </c>
      <c r="G80" s="186" t="s">
        <v>2678</v>
      </c>
      <c r="H80" s="3"/>
    </row>
    <row r="81" spans="1:8" ht="12.6" customHeight="1">
      <c r="A81" s="4" t="s">
        <v>3657</v>
      </c>
      <c r="B81" s="13" t="s">
        <v>5810</v>
      </c>
      <c r="C81" s="11">
        <v>0</v>
      </c>
      <c r="D81" s="186" t="s">
        <v>2678</v>
      </c>
      <c r="E81" s="186" t="s">
        <v>2678</v>
      </c>
      <c r="F81" s="186" t="s">
        <v>2678</v>
      </c>
      <c r="G81" s="186" t="s">
        <v>2678</v>
      </c>
      <c r="H81" s="3"/>
    </row>
    <row r="82" spans="1:8" ht="12.6" customHeight="1">
      <c r="A82" s="4" t="s">
        <v>3658</v>
      </c>
      <c r="B82" s="13" t="s">
        <v>3659</v>
      </c>
      <c r="C82" s="11">
        <v>1</v>
      </c>
      <c r="D82" s="186">
        <v>2E-3</v>
      </c>
      <c r="E82" s="186" t="s">
        <v>961</v>
      </c>
      <c r="F82" s="186">
        <v>2E-3</v>
      </c>
      <c r="G82" s="186">
        <v>2E-3</v>
      </c>
      <c r="H82" s="3"/>
    </row>
    <row r="83" spans="1:8" ht="12.6" customHeight="1">
      <c r="A83" s="145" t="s">
        <v>3660</v>
      </c>
      <c r="B83" s="13" t="s">
        <v>3661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3662</v>
      </c>
      <c r="B84" s="13" t="s">
        <v>3663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3664</v>
      </c>
      <c r="B85" s="13" t="s">
        <v>3665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3666</v>
      </c>
      <c r="B86" s="13" t="s">
        <v>3667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3668</v>
      </c>
      <c r="B87" s="13" t="s">
        <v>3669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3670</v>
      </c>
      <c r="B88" s="13" t="s">
        <v>976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3671</v>
      </c>
      <c r="B89" s="13" t="s">
        <v>3672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3673</v>
      </c>
      <c r="B90" s="13" t="s">
        <v>3674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3675</v>
      </c>
      <c r="B91" s="13" t="s">
        <v>3676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3677</v>
      </c>
      <c r="B92" s="13" t="s">
        <v>3678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3679</v>
      </c>
      <c r="B93" s="13" t="s">
        <v>3680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3681</v>
      </c>
      <c r="B94" s="13" t="s">
        <v>3682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3683</v>
      </c>
      <c r="B95" s="13" t="s">
        <v>3684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3685</v>
      </c>
      <c r="B96" s="13" t="s">
        <v>1288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3686</v>
      </c>
      <c r="B97" s="13" t="s">
        <v>3226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3687</v>
      </c>
      <c r="B98" s="13" t="s">
        <v>3688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3689</v>
      </c>
      <c r="B99" s="13" t="s">
        <v>3690</v>
      </c>
      <c r="C99" s="11">
        <v>30</v>
      </c>
      <c r="D99" s="186">
        <v>2.2000000000000001E-4</v>
      </c>
      <c r="E99" s="186">
        <v>5.3071194862542247E-4</v>
      </c>
      <c r="F99" s="186">
        <v>2E-3</v>
      </c>
      <c r="G99" s="186">
        <v>0</v>
      </c>
      <c r="H99" s="3"/>
    </row>
    <row r="100" spans="1:8" ht="12.6" customHeight="1">
      <c r="A100" s="4" t="s">
        <v>3691</v>
      </c>
      <c r="B100" s="13" t="s">
        <v>3692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3693</v>
      </c>
      <c r="B101" s="13" t="s">
        <v>3694</v>
      </c>
      <c r="C101" s="11">
        <v>3</v>
      </c>
      <c r="D101" s="186">
        <v>9.0000000000000008E-4</v>
      </c>
      <c r="E101" s="186">
        <v>1.0148891565092218E-3</v>
      </c>
      <c r="F101" s="186">
        <v>2E-3</v>
      </c>
      <c r="G101" s="186">
        <v>0</v>
      </c>
      <c r="H101" s="3"/>
    </row>
    <row r="102" spans="1:8" ht="12.6" customHeight="1">
      <c r="A102" s="4" t="s">
        <v>3695</v>
      </c>
      <c r="B102" s="13" t="s">
        <v>3696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3697</v>
      </c>
      <c r="B103" s="13" t="s">
        <v>3698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3699</v>
      </c>
      <c r="B104" s="4" t="s">
        <v>3700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3072</v>
      </c>
      <c r="B105" s="4" t="s">
        <v>3701</v>
      </c>
      <c r="C105" s="142">
        <v>33</v>
      </c>
      <c r="D105" s="187">
        <v>1.2121212121212124E-4</v>
      </c>
      <c r="E105" s="187">
        <v>3.4978348281256038E-4</v>
      </c>
      <c r="F105" s="187">
        <v>2E-3</v>
      </c>
      <c r="G105" s="187">
        <v>0</v>
      </c>
      <c r="H105" s="8"/>
    </row>
    <row r="106" spans="1:8" ht="12.6" customHeight="1">
      <c r="A106" s="4" t="s">
        <v>3702</v>
      </c>
      <c r="B106" s="4" t="s">
        <v>1097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3703</v>
      </c>
      <c r="B107" s="4" t="s">
        <v>3704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3705</v>
      </c>
      <c r="B108" s="4" t="s">
        <v>1098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3706</v>
      </c>
      <c r="B109" s="13" t="s">
        <v>3707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3708</v>
      </c>
      <c r="B110" s="13" t="s">
        <v>3709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1989</v>
      </c>
      <c r="C111" s="142">
        <v>86</v>
      </c>
      <c r="D111" s="187">
        <v>2.5930232558139533E-4</v>
      </c>
      <c r="E111" s="187">
        <v>6.2991650370631408E-4</v>
      </c>
      <c r="F111" s="187">
        <v>3.0000000000000001E-3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5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23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3711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3712</v>
      </c>
      <c r="B6" s="13" t="s">
        <v>1660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3713</v>
      </c>
      <c r="B7" s="13" t="s">
        <v>1661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3714</v>
      </c>
      <c r="B8" s="13" t="s">
        <v>869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3715</v>
      </c>
      <c r="B9" s="13" t="s">
        <v>870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3716</v>
      </c>
      <c r="B10" s="13" t="s">
        <v>871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3717</v>
      </c>
      <c r="B11" s="13" t="s">
        <v>872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3718</v>
      </c>
      <c r="B12" s="13" t="s">
        <v>873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3719</v>
      </c>
      <c r="B13" s="13" t="s">
        <v>874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3720</v>
      </c>
      <c r="B14" s="13" t="s">
        <v>875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3721</v>
      </c>
      <c r="B15" s="13" t="s">
        <v>876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3722</v>
      </c>
      <c r="B16" s="13" t="s">
        <v>1322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3723</v>
      </c>
      <c r="B17" s="13" t="s">
        <v>1323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3724</v>
      </c>
      <c r="B18" s="13" t="s">
        <v>1324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3725</v>
      </c>
      <c r="B19" s="13" t="s">
        <v>3231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3726</v>
      </c>
      <c r="B20" s="13" t="s">
        <v>3232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3727</v>
      </c>
      <c r="B21" s="13" t="s">
        <v>3233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3728</v>
      </c>
      <c r="B22" s="13" t="s">
        <v>3234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3729</v>
      </c>
      <c r="B23" s="13" t="s">
        <v>3235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3730</v>
      </c>
      <c r="B24" s="13" t="s">
        <v>3236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3731</v>
      </c>
      <c r="B25" s="13" t="s">
        <v>3237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3732</v>
      </c>
      <c r="B26" s="13" t="s">
        <v>3238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3733</v>
      </c>
      <c r="B27" s="13" t="s">
        <v>3239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3734</v>
      </c>
      <c r="B28" s="13" t="s">
        <v>3240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3735</v>
      </c>
      <c r="B29" s="13" t="s">
        <v>3241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3736</v>
      </c>
      <c r="B30" s="13" t="s">
        <v>3242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3737</v>
      </c>
      <c r="B31" s="13" t="s">
        <v>3243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3738</v>
      </c>
      <c r="B32" s="13" t="s">
        <v>3244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3739</v>
      </c>
      <c r="B33" s="13" t="s">
        <v>1757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3740</v>
      </c>
      <c r="B34" s="13" t="s">
        <v>5800</v>
      </c>
      <c r="C34" s="11">
        <v>1</v>
      </c>
      <c r="D34" s="186">
        <v>0</v>
      </c>
      <c r="E34" s="186" t="s">
        <v>961</v>
      </c>
      <c r="F34" s="186">
        <v>0</v>
      </c>
      <c r="G34" s="186">
        <v>0</v>
      </c>
      <c r="H34" s="3"/>
    </row>
    <row r="35" spans="1:8" ht="12.6" customHeight="1">
      <c r="A35" s="4" t="s">
        <v>3741</v>
      </c>
      <c r="B35" s="13" t="s">
        <v>3742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3743</v>
      </c>
      <c r="B36" s="13" t="s">
        <v>3744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3745</v>
      </c>
      <c r="B37" s="13" t="s">
        <v>3746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3747</v>
      </c>
      <c r="B38" s="13" t="s">
        <v>3748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3749</v>
      </c>
      <c r="B39" s="13" t="s">
        <v>3750</v>
      </c>
      <c r="C39" s="11">
        <v>1</v>
      </c>
      <c r="D39" s="186">
        <v>0</v>
      </c>
      <c r="E39" s="186" t="s">
        <v>961</v>
      </c>
      <c r="F39" s="186">
        <v>0</v>
      </c>
      <c r="G39" s="186">
        <v>0</v>
      </c>
      <c r="H39" s="3"/>
    </row>
    <row r="40" spans="1:8" ht="12.6" customHeight="1">
      <c r="A40" s="4" t="s">
        <v>3751</v>
      </c>
      <c r="B40" s="13" t="s">
        <v>3752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3753</v>
      </c>
      <c r="B41" s="13" t="s">
        <v>3754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3755</v>
      </c>
      <c r="B42" s="13" t="s">
        <v>3756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3757</v>
      </c>
      <c r="B43" s="13" t="s">
        <v>3758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3759</v>
      </c>
      <c r="B44" s="13" t="s">
        <v>3760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3761</v>
      </c>
      <c r="B45" s="13" t="s">
        <v>3762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3763</v>
      </c>
      <c r="B46" s="13" t="s">
        <v>3764</v>
      </c>
      <c r="C46" s="11">
        <v>0</v>
      </c>
      <c r="D46" s="186" t="s">
        <v>2678</v>
      </c>
      <c r="E46" s="186" t="s">
        <v>2678</v>
      </c>
      <c r="F46" s="186" t="s">
        <v>2678</v>
      </c>
      <c r="G46" s="186" t="s">
        <v>2678</v>
      </c>
      <c r="H46" s="3"/>
    </row>
    <row r="47" spans="1:8" ht="12.6" customHeight="1">
      <c r="A47" s="4" t="s">
        <v>3765</v>
      </c>
      <c r="B47" s="13" t="s">
        <v>3766</v>
      </c>
      <c r="C47" s="11">
        <v>2</v>
      </c>
      <c r="D47" s="186">
        <v>0</v>
      </c>
      <c r="E47" s="186">
        <v>0</v>
      </c>
      <c r="F47" s="186">
        <v>0</v>
      </c>
      <c r="G47" s="186">
        <v>0</v>
      </c>
      <c r="H47" s="3"/>
    </row>
    <row r="48" spans="1:8" ht="12.6" customHeight="1">
      <c r="A48" s="4" t="s">
        <v>3767</v>
      </c>
      <c r="B48" s="13" t="s">
        <v>3768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3769</v>
      </c>
      <c r="B49" s="13" t="s">
        <v>3770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3771</v>
      </c>
      <c r="B50" s="13" t="s">
        <v>590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3772</v>
      </c>
      <c r="B51" s="13" t="s">
        <v>591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4" t="s">
        <v>3773</v>
      </c>
      <c r="B52" s="13" t="s">
        <v>3774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4" t="s">
        <v>3775</v>
      </c>
      <c r="B53" s="13" t="s">
        <v>3776</v>
      </c>
      <c r="C53" s="11">
        <v>0</v>
      </c>
      <c r="D53" s="186" t="s">
        <v>961</v>
      </c>
      <c r="E53" s="186" t="s">
        <v>961</v>
      </c>
      <c r="F53" s="186" t="s">
        <v>961</v>
      </c>
      <c r="G53" s="186" t="s">
        <v>961</v>
      </c>
      <c r="H53" s="3"/>
    </row>
    <row r="54" spans="1:8" ht="12.6" customHeight="1">
      <c r="A54" s="4" t="s">
        <v>3777</v>
      </c>
      <c r="B54" s="13" t="s">
        <v>3778</v>
      </c>
      <c r="C54" s="11">
        <v>0</v>
      </c>
      <c r="D54" s="186" t="s">
        <v>961</v>
      </c>
      <c r="E54" s="186" t="s">
        <v>961</v>
      </c>
      <c r="F54" s="186" t="s">
        <v>961</v>
      </c>
      <c r="G54" s="186" t="s">
        <v>961</v>
      </c>
      <c r="H54" s="3"/>
    </row>
    <row r="55" spans="1:8" ht="12.6" customHeight="1">
      <c r="A55" s="4" t="s">
        <v>3779</v>
      </c>
      <c r="B55" s="13" t="s">
        <v>5804</v>
      </c>
      <c r="C55" s="11">
        <v>0</v>
      </c>
      <c r="D55" s="186" t="s">
        <v>961</v>
      </c>
      <c r="E55" s="186" t="s">
        <v>961</v>
      </c>
      <c r="F55" s="186" t="s">
        <v>961</v>
      </c>
      <c r="G55" s="186" t="s">
        <v>961</v>
      </c>
      <c r="H55" s="3"/>
    </row>
    <row r="56" spans="1:8" ht="12.6" customHeight="1">
      <c r="A56" s="4" t="s">
        <v>3780</v>
      </c>
      <c r="B56" s="13" t="s">
        <v>3781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3782</v>
      </c>
      <c r="B57" s="13" t="s">
        <v>3783</v>
      </c>
      <c r="C57" s="11">
        <v>0</v>
      </c>
      <c r="D57" s="186" t="s">
        <v>961</v>
      </c>
      <c r="E57" s="186" t="s">
        <v>961</v>
      </c>
      <c r="F57" s="186" t="s">
        <v>961</v>
      </c>
      <c r="G57" s="186" t="s">
        <v>961</v>
      </c>
      <c r="H57" s="3"/>
    </row>
    <row r="58" spans="1:8" ht="12.6" customHeight="1">
      <c r="A58" s="4" t="s">
        <v>3784</v>
      </c>
      <c r="B58" s="13" t="s">
        <v>3785</v>
      </c>
      <c r="C58" s="11">
        <v>0</v>
      </c>
      <c r="D58" s="186" t="s">
        <v>961</v>
      </c>
      <c r="E58" s="186" t="s">
        <v>961</v>
      </c>
      <c r="F58" s="186" t="s">
        <v>961</v>
      </c>
      <c r="G58" s="186" t="s">
        <v>961</v>
      </c>
      <c r="H58" s="3"/>
    </row>
    <row r="59" spans="1:8" ht="12.6" customHeight="1">
      <c r="A59" s="4" t="s">
        <v>3786</v>
      </c>
      <c r="B59" s="13" t="s">
        <v>3787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3788</v>
      </c>
      <c r="B60" s="13" t="s">
        <v>3789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3790</v>
      </c>
      <c r="B61" s="13" t="s">
        <v>3791</v>
      </c>
      <c r="C61" s="11">
        <v>3</v>
      </c>
      <c r="D61" s="186">
        <v>0</v>
      </c>
      <c r="E61" s="186">
        <v>0</v>
      </c>
      <c r="F61" s="186">
        <v>0</v>
      </c>
      <c r="G61" s="186">
        <v>0</v>
      </c>
      <c r="H61" s="3"/>
    </row>
    <row r="62" spans="1:8" ht="12.6" customHeight="1">
      <c r="A62" s="4" t="s">
        <v>3792</v>
      </c>
      <c r="B62" s="13" t="s">
        <v>3793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3794</v>
      </c>
      <c r="B63" s="13" t="s">
        <v>3795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3796</v>
      </c>
      <c r="B64" s="13" t="s">
        <v>3797</v>
      </c>
      <c r="C64" s="11">
        <v>11</v>
      </c>
      <c r="D64" s="186">
        <v>5.9999999999999995E-4</v>
      </c>
      <c r="E64" s="186">
        <v>1.8E-3</v>
      </c>
      <c r="F64" s="186">
        <v>6.0000000000000001E-3</v>
      </c>
      <c r="G64" s="186">
        <v>0</v>
      </c>
      <c r="H64" s="3"/>
    </row>
    <row r="65" spans="1:8" ht="12.6" customHeight="1">
      <c r="A65" s="4" t="s">
        <v>3798</v>
      </c>
      <c r="B65" s="13" t="s">
        <v>3799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3800</v>
      </c>
      <c r="B66" s="13" t="s">
        <v>3801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3802</v>
      </c>
      <c r="B67" s="13" t="s">
        <v>3803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6914</v>
      </c>
      <c r="B68" s="13" t="s">
        <v>6915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6916</v>
      </c>
      <c r="B69" s="13" t="s">
        <v>6917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6918</v>
      </c>
      <c r="B70" s="13" t="s">
        <v>6919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6920</v>
      </c>
      <c r="B71" s="13" t="s">
        <v>6921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6922</v>
      </c>
      <c r="B72" s="13" t="s">
        <v>6923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6924</v>
      </c>
      <c r="B73" s="13" t="s">
        <v>6925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6926</v>
      </c>
      <c r="B74" s="13" t="s">
        <v>6927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6928</v>
      </c>
      <c r="B75" s="13" t="s">
        <v>6929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6930</v>
      </c>
      <c r="B76" s="13" t="s">
        <v>1690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6931</v>
      </c>
      <c r="B77" s="13" t="s">
        <v>6932</v>
      </c>
      <c r="C77" s="11">
        <v>0</v>
      </c>
      <c r="D77" s="186" t="s">
        <v>2678</v>
      </c>
      <c r="E77" s="186" t="s">
        <v>2678</v>
      </c>
      <c r="F77" s="186" t="s">
        <v>2678</v>
      </c>
      <c r="G77" s="186" t="s">
        <v>2678</v>
      </c>
      <c r="H77" s="3"/>
    </row>
    <row r="78" spans="1:8" ht="12.6" customHeight="1">
      <c r="A78" s="4" t="s">
        <v>6933</v>
      </c>
      <c r="B78" s="13" t="s">
        <v>6934</v>
      </c>
      <c r="C78" s="11">
        <v>0</v>
      </c>
      <c r="D78" s="186" t="s">
        <v>2678</v>
      </c>
      <c r="E78" s="186" t="s">
        <v>2678</v>
      </c>
      <c r="F78" s="186" t="s">
        <v>2678</v>
      </c>
      <c r="G78" s="186" t="s">
        <v>2678</v>
      </c>
      <c r="H78" s="3"/>
    </row>
    <row r="79" spans="1:8" ht="12.6" customHeight="1">
      <c r="A79" s="4" t="s">
        <v>7153</v>
      </c>
      <c r="B79" s="13" t="s">
        <v>7154</v>
      </c>
      <c r="C79" s="11">
        <v>0</v>
      </c>
      <c r="D79" s="186" t="s">
        <v>2678</v>
      </c>
      <c r="E79" s="186" t="s">
        <v>2678</v>
      </c>
      <c r="F79" s="186" t="s">
        <v>2678</v>
      </c>
      <c r="G79" s="186" t="s">
        <v>2678</v>
      </c>
      <c r="H79" s="3"/>
    </row>
    <row r="80" spans="1:8" ht="12.6" customHeight="1">
      <c r="A80" s="145" t="s">
        <v>7155</v>
      </c>
      <c r="B80" s="13" t="s">
        <v>7156</v>
      </c>
      <c r="C80" s="11">
        <v>0</v>
      </c>
      <c r="D80" s="186" t="s">
        <v>2678</v>
      </c>
      <c r="E80" s="186" t="s">
        <v>2678</v>
      </c>
      <c r="F80" s="186" t="s">
        <v>2678</v>
      </c>
      <c r="G80" s="186" t="s">
        <v>2678</v>
      </c>
      <c r="H80" s="3"/>
    </row>
    <row r="81" spans="1:8" ht="12.6" customHeight="1">
      <c r="A81" s="4" t="s">
        <v>7157</v>
      </c>
      <c r="B81" s="13" t="s">
        <v>7158</v>
      </c>
      <c r="C81" s="11">
        <v>0</v>
      </c>
      <c r="D81" s="186" t="s">
        <v>2678</v>
      </c>
      <c r="E81" s="186" t="s">
        <v>2678</v>
      </c>
      <c r="F81" s="186" t="s">
        <v>2678</v>
      </c>
      <c r="G81" s="186" t="s">
        <v>2678</v>
      </c>
      <c r="H81" s="3"/>
    </row>
    <row r="82" spans="1:8" ht="12.6" customHeight="1">
      <c r="A82" s="4" t="s">
        <v>7159</v>
      </c>
      <c r="B82" s="13" t="s">
        <v>7160</v>
      </c>
      <c r="C82" s="11">
        <v>2</v>
      </c>
      <c r="D82" s="186">
        <v>3.0000000000000001E-3</v>
      </c>
      <c r="E82" s="186">
        <v>4.2426406871192849E-3</v>
      </c>
      <c r="F82" s="186">
        <v>6.0000000000000001E-3</v>
      </c>
      <c r="G82" s="186">
        <v>0</v>
      </c>
      <c r="H82" s="3"/>
    </row>
    <row r="83" spans="1:8" ht="12.6" customHeight="1">
      <c r="A83" s="145" t="s">
        <v>7161</v>
      </c>
      <c r="B83" s="13" t="s">
        <v>7162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7163</v>
      </c>
      <c r="B84" s="13" t="s">
        <v>7164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7165</v>
      </c>
      <c r="B85" s="13" t="s">
        <v>7166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7167</v>
      </c>
      <c r="B86" s="13" t="s">
        <v>7168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7169</v>
      </c>
      <c r="B87" s="13" t="s">
        <v>7170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7171</v>
      </c>
      <c r="B88" s="13" t="s">
        <v>7172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7173</v>
      </c>
      <c r="B89" s="13" t="s">
        <v>7174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7175</v>
      </c>
      <c r="B90" s="13" t="s">
        <v>7176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7177</v>
      </c>
      <c r="B91" s="13" t="s">
        <v>7178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7179</v>
      </c>
      <c r="B92" s="13" t="s">
        <v>7180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7181</v>
      </c>
      <c r="B93" s="13" t="s">
        <v>7182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7183</v>
      </c>
      <c r="B94" s="13" t="s">
        <v>7184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7185</v>
      </c>
      <c r="B95" s="13" t="s">
        <v>7186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7187</v>
      </c>
      <c r="B96" s="13" t="s">
        <v>7188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7189</v>
      </c>
      <c r="B97" s="13" t="s">
        <v>7190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7191</v>
      </c>
      <c r="B98" s="13" t="s">
        <v>7192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7193</v>
      </c>
      <c r="B99" s="13" t="s">
        <v>7194</v>
      </c>
      <c r="C99" s="11">
        <v>30</v>
      </c>
      <c r="D99" s="186">
        <v>9.9333333333333348E-4</v>
      </c>
      <c r="E99" s="186">
        <v>2.1130029837166352E-3</v>
      </c>
      <c r="F99" s="186">
        <v>6.0000000000000001E-3</v>
      </c>
      <c r="G99" s="186">
        <v>0</v>
      </c>
      <c r="H99" s="3"/>
    </row>
    <row r="100" spans="1:8" ht="12.6" customHeight="1">
      <c r="A100" s="4" t="s">
        <v>7195</v>
      </c>
      <c r="B100" s="13" t="s">
        <v>7196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7197</v>
      </c>
      <c r="B101" s="13" t="s">
        <v>7198</v>
      </c>
      <c r="C101" s="11">
        <v>3</v>
      </c>
      <c r="D101" s="186">
        <v>2.2000000000000001E-3</v>
      </c>
      <c r="E101" s="186">
        <v>3.3045423283716612E-3</v>
      </c>
      <c r="F101" s="186">
        <v>6.0000000000000001E-3</v>
      </c>
      <c r="G101" s="186">
        <v>0</v>
      </c>
      <c r="H101" s="3"/>
    </row>
    <row r="102" spans="1:8" ht="12.6" customHeight="1">
      <c r="A102" s="4" t="s">
        <v>7199</v>
      </c>
      <c r="B102" s="13" t="s">
        <v>7200</v>
      </c>
      <c r="C102" s="11">
        <v>1</v>
      </c>
      <c r="D102" s="186">
        <v>6.0000000000000001E-3</v>
      </c>
      <c r="E102" s="186" t="s">
        <v>961</v>
      </c>
      <c r="F102" s="186">
        <v>6.0000000000000001E-3</v>
      </c>
      <c r="G102" s="186">
        <v>6.0000000000000001E-3</v>
      </c>
      <c r="H102" s="3"/>
    </row>
    <row r="103" spans="1:8" ht="12.6" customHeight="1">
      <c r="A103" s="4" t="s">
        <v>7201</v>
      </c>
      <c r="B103" s="13" t="s">
        <v>7202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7203</v>
      </c>
      <c r="B104" s="4" t="s">
        <v>7204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7205</v>
      </c>
      <c r="B105" s="4" t="s">
        <v>1659</v>
      </c>
      <c r="C105" s="142">
        <v>33</v>
      </c>
      <c r="D105" s="187">
        <v>3.6363636363636361E-4</v>
      </c>
      <c r="E105" s="187">
        <v>1.0493504484376821E-3</v>
      </c>
      <c r="F105" s="187">
        <v>6.0000000000000001E-3</v>
      </c>
      <c r="G105" s="187">
        <v>0</v>
      </c>
      <c r="H105" s="8"/>
    </row>
    <row r="106" spans="1:8" ht="12.6" customHeight="1">
      <c r="A106" s="4" t="s">
        <v>7206</v>
      </c>
      <c r="B106" s="4" t="s">
        <v>7207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7208</v>
      </c>
      <c r="B107" s="4" t="s">
        <v>7209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7210</v>
      </c>
      <c r="B108" s="4" t="s">
        <v>7211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7212</v>
      </c>
      <c r="B109" s="13" t="s">
        <v>7213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7214</v>
      </c>
      <c r="B110" s="13" t="s">
        <v>7215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1294</v>
      </c>
      <c r="C111" s="142">
        <v>99</v>
      </c>
      <c r="D111" s="187">
        <v>6.7676767676767705E-4</v>
      </c>
      <c r="E111" s="187">
        <v>1.743959152935588E-3</v>
      </c>
      <c r="F111" s="187">
        <v>6.0000000000000001E-3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24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7216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8719</v>
      </c>
      <c r="B6" s="13" t="s">
        <v>8720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8721</v>
      </c>
      <c r="B7" s="13" t="s">
        <v>8722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8723</v>
      </c>
      <c r="B8" s="13" t="s">
        <v>8724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8725</v>
      </c>
      <c r="B9" s="13" t="s">
        <v>8726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8727</v>
      </c>
      <c r="B10" s="13" t="s">
        <v>8728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8729</v>
      </c>
      <c r="B11" s="13" t="s">
        <v>8730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8731</v>
      </c>
      <c r="B12" s="13" t="s">
        <v>8732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8733</v>
      </c>
      <c r="B13" s="13" t="s">
        <v>5952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8734</v>
      </c>
      <c r="B14" s="13" t="s">
        <v>413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8735</v>
      </c>
      <c r="B15" s="13" t="s">
        <v>414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8736</v>
      </c>
      <c r="B16" s="13" t="s">
        <v>5955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8737</v>
      </c>
      <c r="B17" s="13" t="s">
        <v>8738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8739</v>
      </c>
      <c r="B18" s="13" t="s">
        <v>8740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8741</v>
      </c>
      <c r="B19" s="13" t="s">
        <v>8742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8743</v>
      </c>
      <c r="B20" s="13" t="s">
        <v>8744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8745</v>
      </c>
      <c r="B21" s="13" t="s">
        <v>8746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8747</v>
      </c>
      <c r="B22" s="13" t="s">
        <v>8748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8749</v>
      </c>
      <c r="B23" s="13" t="s">
        <v>8750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8751</v>
      </c>
      <c r="B24" s="13" t="s">
        <v>8752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8753</v>
      </c>
      <c r="B25" s="13" t="s">
        <v>8754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8755</v>
      </c>
      <c r="B26" s="13" t="s">
        <v>6989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6990</v>
      </c>
      <c r="B27" s="13" t="s">
        <v>6991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6992</v>
      </c>
      <c r="B28" s="13" t="s">
        <v>6993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6994</v>
      </c>
      <c r="B29" s="13" t="s">
        <v>6995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6996</v>
      </c>
      <c r="B30" s="13" t="s">
        <v>6997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6998</v>
      </c>
      <c r="B31" s="13" t="s">
        <v>6999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7000</v>
      </c>
      <c r="B32" s="13" t="s">
        <v>2815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7001</v>
      </c>
      <c r="B33" s="13" t="s">
        <v>7002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7003</v>
      </c>
      <c r="B34" s="13" t="s">
        <v>7004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7005</v>
      </c>
      <c r="B35" s="13" t="s">
        <v>7006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7007</v>
      </c>
      <c r="B36" s="13" t="s">
        <v>7008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7009</v>
      </c>
      <c r="B37" s="13" t="s">
        <v>7010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7011</v>
      </c>
      <c r="B38" s="13" t="s">
        <v>7012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7013</v>
      </c>
      <c r="B39" s="13" t="s">
        <v>7014</v>
      </c>
      <c r="C39" s="11">
        <v>1</v>
      </c>
      <c r="D39" s="186">
        <v>0</v>
      </c>
      <c r="E39" s="186" t="s">
        <v>961</v>
      </c>
      <c r="F39" s="186">
        <v>0</v>
      </c>
      <c r="G39" s="186">
        <v>0</v>
      </c>
      <c r="H39" s="3"/>
    </row>
    <row r="40" spans="1:8" ht="12.6" customHeight="1">
      <c r="A40" s="4" t="s">
        <v>7015</v>
      </c>
      <c r="B40" s="13" t="s">
        <v>1094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7016</v>
      </c>
      <c r="B41" s="13" t="s">
        <v>1095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7017</v>
      </c>
      <c r="B42" s="13" t="s">
        <v>1096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7018</v>
      </c>
      <c r="B43" s="13" t="s">
        <v>7019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7020</v>
      </c>
      <c r="B44" s="13" t="s">
        <v>7021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7022</v>
      </c>
      <c r="B45" s="13" t="s">
        <v>7023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6021</v>
      </c>
      <c r="B46" s="13" t="s">
        <v>6022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6023</v>
      </c>
      <c r="B47" s="13" t="s">
        <v>6024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6025</v>
      </c>
      <c r="B48" s="13" t="s">
        <v>6026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6027</v>
      </c>
      <c r="B49" s="13" t="s">
        <v>2435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6028</v>
      </c>
      <c r="B50" s="13" t="s">
        <v>6029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6030</v>
      </c>
      <c r="B51" s="13" t="s">
        <v>6031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6032</v>
      </c>
      <c r="B52" s="13" t="s">
        <v>2436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6033</v>
      </c>
      <c r="B53" s="13" t="s">
        <v>5803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6034</v>
      </c>
      <c r="B54" s="13" t="s">
        <v>1122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6035</v>
      </c>
      <c r="B55" s="13" t="s">
        <v>6036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6037</v>
      </c>
      <c r="B56" s="13" t="s">
        <v>6038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6039</v>
      </c>
      <c r="B57" s="13" t="s">
        <v>6040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6041</v>
      </c>
      <c r="B58" s="13" t="s">
        <v>6042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4" t="s">
        <v>6043</v>
      </c>
      <c r="B59" s="13" t="s">
        <v>6044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6045</v>
      </c>
      <c r="B60" s="13" t="s">
        <v>6046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6047</v>
      </c>
      <c r="B61" s="13" t="s">
        <v>6016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6017</v>
      </c>
      <c r="B62" s="13" t="s">
        <v>973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6018</v>
      </c>
      <c r="B63" s="13" t="s">
        <v>5806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6019</v>
      </c>
      <c r="B64" s="13" t="s">
        <v>5822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6020</v>
      </c>
      <c r="B65" s="13" t="s">
        <v>3440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3441</v>
      </c>
      <c r="B66" s="13" t="s">
        <v>5809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3442</v>
      </c>
      <c r="B67" s="13" t="s">
        <v>3443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3444</v>
      </c>
      <c r="B68" s="13" t="s">
        <v>3445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3446</v>
      </c>
      <c r="B69" s="13" t="s">
        <v>3447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3448</v>
      </c>
      <c r="B70" s="13" t="s">
        <v>1125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3449</v>
      </c>
      <c r="B71" s="13" t="s">
        <v>3450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3451</v>
      </c>
      <c r="B72" s="13" t="s">
        <v>3452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3453</v>
      </c>
      <c r="B73" s="13" t="s">
        <v>3454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3455</v>
      </c>
      <c r="B74" s="13" t="s">
        <v>974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3456</v>
      </c>
      <c r="B75" s="13" t="s">
        <v>3457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3458</v>
      </c>
      <c r="B76" s="13" t="s">
        <v>3459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3460</v>
      </c>
      <c r="B77" s="13" t="s">
        <v>3461</v>
      </c>
      <c r="C77" s="11">
        <v>0</v>
      </c>
      <c r="D77" s="186" t="s">
        <v>2678</v>
      </c>
      <c r="E77" s="186" t="s">
        <v>2678</v>
      </c>
      <c r="F77" s="186" t="s">
        <v>2678</v>
      </c>
      <c r="G77" s="186" t="s">
        <v>2678</v>
      </c>
      <c r="H77" s="3"/>
    </row>
    <row r="78" spans="1:8" ht="12.6" customHeight="1">
      <c r="A78" s="4" t="s">
        <v>3462</v>
      </c>
      <c r="B78" s="13" t="s">
        <v>5450</v>
      </c>
      <c r="C78" s="11">
        <v>0</v>
      </c>
      <c r="D78" s="186" t="s">
        <v>2678</v>
      </c>
      <c r="E78" s="186" t="s">
        <v>2678</v>
      </c>
      <c r="F78" s="186" t="s">
        <v>2678</v>
      </c>
      <c r="G78" s="186" t="s">
        <v>2678</v>
      </c>
      <c r="H78" s="3"/>
    </row>
    <row r="79" spans="1:8" ht="12.6" customHeight="1">
      <c r="A79" s="4" t="s">
        <v>3463</v>
      </c>
      <c r="B79" s="13" t="s">
        <v>3464</v>
      </c>
      <c r="C79" s="11">
        <v>0</v>
      </c>
      <c r="D79" s="186" t="s">
        <v>2678</v>
      </c>
      <c r="E79" s="186" t="s">
        <v>2678</v>
      </c>
      <c r="F79" s="186" t="s">
        <v>2678</v>
      </c>
      <c r="G79" s="186" t="s">
        <v>2678</v>
      </c>
      <c r="H79" s="3"/>
    </row>
    <row r="80" spans="1:8" ht="12.6" customHeight="1">
      <c r="A80" s="145" t="s">
        <v>3465</v>
      </c>
      <c r="B80" s="13" t="s">
        <v>3466</v>
      </c>
      <c r="C80" s="11">
        <v>0</v>
      </c>
      <c r="D80" s="186" t="s">
        <v>2678</v>
      </c>
      <c r="E80" s="186" t="s">
        <v>2678</v>
      </c>
      <c r="F80" s="186" t="s">
        <v>2678</v>
      </c>
      <c r="G80" s="186" t="s">
        <v>2678</v>
      </c>
      <c r="H80" s="3"/>
    </row>
    <row r="81" spans="1:8" ht="12.6" customHeight="1">
      <c r="A81" s="4" t="s">
        <v>3467</v>
      </c>
      <c r="B81" s="13" t="s">
        <v>5825</v>
      </c>
      <c r="C81" s="11">
        <v>0</v>
      </c>
      <c r="D81" s="186" t="s">
        <v>2678</v>
      </c>
      <c r="E81" s="186" t="s">
        <v>2678</v>
      </c>
      <c r="F81" s="186" t="s">
        <v>2678</v>
      </c>
      <c r="G81" s="186" t="s">
        <v>2678</v>
      </c>
      <c r="H81" s="3"/>
    </row>
    <row r="82" spans="1:8" ht="12.6" customHeight="1">
      <c r="A82" s="4" t="s">
        <v>3468</v>
      </c>
      <c r="B82" s="13" t="s">
        <v>3469</v>
      </c>
      <c r="C82" s="11">
        <v>1</v>
      </c>
      <c r="D82" s="186">
        <v>1E-3</v>
      </c>
      <c r="E82" s="186" t="s">
        <v>961</v>
      </c>
      <c r="F82" s="186">
        <v>1E-3</v>
      </c>
      <c r="G82" s="186">
        <v>1E-3</v>
      </c>
      <c r="H82" s="3"/>
    </row>
    <row r="83" spans="1:8" ht="12.6" customHeight="1">
      <c r="A83" s="145" t="s">
        <v>3470</v>
      </c>
      <c r="B83" s="13" t="s">
        <v>3471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3472</v>
      </c>
      <c r="B84" s="13" t="s">
        <v>3473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3474</v>
      </c>
      <c r="B85" s="13" t="s">
        <v>3475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3476</v>
      </c>
      <c r="B86" s="13" t="s">
        <v>3477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3478</v>
      </c>
      <c r="B87" s="13" t="s">
        <v>3479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3480</v>
      </c>
      <c r="B88" s="13" t="s">
        <v>3481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3482</v>
      </c>
      <c r="B89" s="13" t="s">
        <v>3483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3484</v>
      </c>
      <c r="B90" s="13" t="s">
        <v>3485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3486</v>
      </c>
      <c r="B91" s="13" t="s">
        <v>3487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3488</v>
      </c>
      <c r="B92" s="13" t="s">
        <v>3489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3490</v>
      </c>
      <c r="B93" s="13" t="s">
        <v>3491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3492</v>
      </c>
      <c r="B94" s="13" t="s">
        <v>6104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6105</v>
      </c>
      <c r="B95" s="13" t="s">
        <v>6106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6107</v>
      </c>
      <c r="B96" s="13" t="s">
        <v>6108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6109</v>
      </c>
      <c r="B97" s="13" t="s">
        <v>977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6110</v>
      </c>
      <c r="B98" s="13" t="s">
        <v>6111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6112</v>
      </c>
      <c r="B99" s="13" t="s">
        <v>6113</v>
      </c>
      <c r="C99" s="11">
        <v>33</v>
      </c>
      <c r="D99" s="186">
        <v>6.0909090909090906E-4</v>
      </c>
      <c r="E99" s="186">
        <v>1.2892254545762245E-3</v>
      </c>
      <c r="F99" s="186">
        <v>5.0000000000000001E-3</v>
      </c>
      <c r="G99" s="186">
        <v>0</v>
      </c>
      <c r="H99" s="3"/>
    </row>
    <row r="100" spans="1:8" ht="12.6" customHeight="1">
      <c r="A100" s="4" t="s">
        <v>6114</v>
      </c>
      <c r="B100" s="13" t="s">
        <v>6115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6116</v>
      </c>
      <c r="B101" s="13" t="s">
        <v>6117</v>
      </c>
      <c r="C101" s="11">
        <v>3</v>
      </c>
      <c r="D101" s="186">
        <v>1.1000000000000001E-3</v>
      </c>
      <c r="E101" s="186">
        <v>1.6522711641858306E-3</v>
      </c>
      <c r="F101" s="186">
        <v>3.0000000000000001E-3</v>
      </c>
      <c r="G101" s="186">
        <v>0</v>
      </c>
      <c r="H101" s="3"/>
    </row>
    <row r="102" spans="1:8" ht="12.6" customHeight="1">
      <c r="A102" s="4" t="s">
        <v>6118</v>
      </c>
      <c r="B102" s="13" t="s">
        <v>6119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6120</v>
      </c>
      <c r="B103" s="13" t="s">
        <v>6121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6122</v>
      </c>
      <c r="B104" s="4" t="s">
        <v>6123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6124</v>
      </c>
      <c r="B105" s="4" t="s">
        <v>6125</v>
      </c>
      <c r="C105" s="142">
        <v>34</v>
      </c>
      <c r="D105" s="187">
        <v>1.764705882352941E-4</v>
      </c>
      <c r="E105" s="187">
        <v>5.1760451939939054E-4</v>
      </c>
      <c r="F105" s="187">
        <v>3.0000000000000001E-3</v>
      </c>
      <c r="G105" s="187">
        <v>0</v>
      </c>
      <c r="H105" s="8"/>
    </row>
    <row r="106" spans="1:8" ht="12.6" customHeight="1">
      <c r="A106" s="4" t="s">
        <v>6126</v>
      </c>
      <c r="B106" s="4" t="s">
        <v>980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7024</v>
      </c>
      <c r="B107" s="4" t="s">
        <v>7025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7026</v>
      </c>
      <c r="B108" s="4" t="s">
        <v>981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7027</v>
      </c>
      <c r="B109" s="13" t="s">
        <v>7028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7029</v>
      </c>
      <c r="B110" s="13" t="s">
        <v>7030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4537</v>
      </c>
      <c r="C111" s="142">
        <v>85</v>
      </c>
      <c r="D111" s="187">
        <v>3.576470588235296E-4</v>
      </c>
      <c r="E111" s="187">
        <v>9.4205657379761124E-4</v>
      </c>
      <c r="F111" s="187">
        <v>5.0000000000000001E-3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7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25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7217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8719</v>
      </c>
      <c r="B6" s="13" t="s">
        <v>8720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8721</v>
      </c>
      <c r="B7" s="13" t="s">
        <v>8722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8723</v>
      </c>
      <c r="B8" s="13" t="s">
        <v>8724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8725</v>
      </c>
      <c r="B9" s="13" t="s">
        <v>8726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8727</v>
      </c>
      <c r="B10" s="13" t="s">
        <v>8728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8729</v>
      </c>
      <c r="B11" s="13" t="s">
        <v>8730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8731</v>
      </c>
      <c r="B12" s="13" t="s">
        <v>8732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8733</v>
      </c>
      <c r="B13" s="13" t="s">
        <v>5952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8734</v>
      </c>
      <c r="B14" s="13" t="s">
        <v>413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8735</v>
      </c>
      <c r="B15" s="13" t="s">
        <v>414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8736</v>
      </c>
      <c r="B16" s="13" t="s">
        <v>5955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8737</v>
      </c>
      <c r="B17" s="13" t="s">
        <v>8738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8739</v>
      </c>
      <c r="B18" s="13" t="s">
        <v>8740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8741</v>
      </c>
      <c r="B19" s="13" t="s">
        <v>8742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8743</v>
      </c>
      <c r="B20" s="13" t="s">
        <v>8744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8745</v>
      </c>
      <c r="B21" s="13" t="s">
        <v>8746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8747</v>
      </c>
      <c r="B22" s="13" t="s">
        <v>8748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8749</v>
      </c>
      <c r="B23" s="13" t="s">
        <v>8750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8751</v>
      </c>
      <c r="B24" s="13" t="s">
        <v>8752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8753</v>
      </c>
      <c r="B25" s="13" t="s">
        <v>8754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8755</v>
      </c>
      <c r="B26" s="13" t="s">
        <v>6989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6990</v>
      </c>
      <c r="B27" s="13" t="s">
        <v>6991</v>
      </c>
      <c r="C27" s="11">
        <v>0</v>
      </c>
      <c r="D27" s="186" t="s">
        <v>961</v>
      </c>
      <c r="E27" s="186" t="s">
        <v>961</v>
      </c>
      <c r="F27" s="186" t="s">
        <v>961</v>
      </c>
      <c r="G27" s="186" t="s">
        <v>961</v>
      </c>
      <c r="H27" s="3"/>
    </row>
    <row r="28" spans="1:8" ht="12.6" customHeight="1">
      <c r="A28" s="4" t="s">
        <v>6992</v>
      </c>
      <c r="B28" s="13" t="s">
        <v>6993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6994</v>
      </c>
      <c r="B29" s="13" t="s">
        <v>6995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6996</v>
      </c>
      <c r="B30" s="13" t="s">
        <v>6997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6998</v>
      </c>
      <c r="B31" s="13" t="s">
        <v>6999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7000</v>
      </c>
      <c r="B32" s="13" t="s">
        <v>2815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7001</v>
      </c>
      <c r="B33" s="13" t="s">
        <v>7002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7003</v>
      </c>
      <c r="B34" s="13" t="s">
        <v>7004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7005</v>
      </c>
      <c r="B35" s="13" t="s">
        <v>7006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7007</v>
      </c>
      <c r="B36" s="13" t="s">
        <v>7008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7009</v>
      </c>
      <c r="B37" s="13" t="s">
        <v>7010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7011</v>
      </c>
      <c r="B38" s="13" t="s">
        <v>7012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7013</v>
      </c>
      <c r="B39" s="13" t="s">
        <v>7014</v>
      </c>
      <c r="C39" s="11">
        <v>1</v>
      </c>
      <c r="D39" s="186">
        <v>0</v>
      </c>
      <c r="E39" s="186" t="s">
        <v>961</v>
      </c>
      <c r="F39" s="186">
        <v>0</v>
      </c>
      <c r="G39" s="186">
        <v>0</v>
      </c>
      <c r="H39" s="3"/>
    </row>
    <row r="40" spans="1:8" ht="12.6" customHeight="1">
      <c r="A40" s="4" t="s">
        <v>7015</v>
      </c>
      <c r="B40" s="13" t="s">
        <v>1094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7016</v>
      </c>
      <c r="B41" s="13" t="s">
        <v>1095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7017</v>
      </c>
      <c r="B42" s="13" t="s">
        <v>1096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7018</v>
      </c>
      <c r="B43" s="13" t="s">
        <v>7019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7020</v>
      </c>
      <c r="B44" s="13" t="s">
        <v>7021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7022</v>
      </c>
      <c r="B45" s="13" t="s">
        <v>7023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6021</v>
      </c>
      <c r="B46" s="13" t="s">
        <v>6022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6023</v>
      </c>
      <c r="B47" s="13" t="s">
        <v>6024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6025</v>
      </c>
      <c r="B48" s="13" t="s">
        <v>6026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6027</v>
      </c>
      <c r="B49" s="13" t="s">
        <v>2435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6028</v>
      </c>
      <c r="B50" s="13" t="s">
        <v>6029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6030</v>
      </c>
      <c r="B51" s="13" t="s">
        <v>6031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6032</v>
      </c>
      <c r="B52" s="13" t="s">
        <v>2436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6033</v>
      </c>
      <c r="B53" s="13" t="s">
        <v>5803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6034</v>
      </c>
      <c r="B54" s="13" t="s">
        <v>1122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6035</v>
      </c>
      <c r="B55" s="13" t="s">
        <v>6036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6037</v>
      </c>
      <c r="B56" s="13" t="s">
        <v>6038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6039</v>
      </c>
      <c r="B57" s="13" t="s">
        <v>6040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6041</v>
      </c>
      <c r="B58" s="13" t="s">
        <v>6042</v>
      </c>
      <c r="C58" s="11">
        <v>1</v>
      </c>
      <c r="D58" s="186">
        <v>0</v>
      </c>
      <c r="E58" s="186" t="s">
        <v>961</v>
      </c>
      <c r="F58" s="186">
        <v>0</v>
      </c>
      <c r="G58" s="186">
        <v>0</v>
      </c>
      <c r="H58" s="3"/>
    </row>
    <row r="59" spans="1:8" ht="12.6" customHeight="1">
      <c r="A59" s="4" t="s">
        <v>6043</v>
      </c>
      <c r="B59" s="13" t="s">
        <v>6044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6045</v>
      </c>
      <c r="B60" s="13" t="s">
        <v>6046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6047</v>
      </c>
      <c r="B61" s="13" t="s">
        <v>6016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6017</v>
      </c>
      <c r="B62" s="13" t="s">
        <v>973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6018</v>
      </c>
      <c r="B63" s="13" t="s">
        <v>5806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6019</v>
      </c>
      <c r="B64" s="13" t="s">
        <v>5822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6020</v>
      </c>
      <c r="B65" s="13" t="s">
        <v>3440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3441</v>
      </c>
      <c r="B66" s="13" t="s">
        <v>5809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3442</v>
      </c>
      <c r="B67" s="13" t="s">
        <v>3443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3444</v>
      </c>
      <c r="B68" s="13" t="s">
        <v>3445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3446</v>
      </c>
      <c r="B69" s="13" t="s">
        <v>3447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3448</v>
      </c>
      <c r="B70" s="13" t="s">
        <v>1125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3449</v>
      </c>
      <c r="B71" s="13" t="s">
        <v>3450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3451</v>
      </c>
      <c r="B72" s="13" t="s">
        <v>3452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3453</v>
      </c>
      <c r="B73" s="13" t="s">
        <v>3454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3455</v>
      </c>
      <c r="B74" s="13" t="s">
        <v>974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3456</v>
      </c>
      <c r="B75" s="13" t="s">
        <v>3457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3458</v>
      </c>
      <c r="B76" s="13" t="s">
        <v>3459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3460</v>
      </c>
      <c r="B77" s="13" t="s">
        <v>3461</v>
      </c>
      <c r="C77" s="11">
        <v>0</v>
      </c>
      <c r="D77" s="186" t="s">
        <v>2678</v>
      </c>
      <c r="E77" s="186" t="s">
        <v>2678</v>
      </c>
      <c r="F77" s="186" t="s">
        <v>2678</v>
      </c>
      <c r="G77" s="186" t="s">
        <v>2678</v>
      </c>
      <c r="H77" s="3"/>
    </row>
    <row r="78" spans="1:8" ht="12.6" customHeight="1">
      <c r="A78" s="4" t="s">
        <v>3462</v>
      </c>
      <c r="B78" s="13" t="s">
        <v>5450</v>
      </c>
      <c r="C78" s="11">
        <v>0</v>
      </c>
      <c r="D78" s="186" t="s">
        <v>2678</v>
      </c>
      <c r="E78" s="186" t="s">
        <v>2678</v>
      </c>
      <c r="F78" s="186" t="s">
        <v>2678</v>
      </c>
      <c r="G78" s="186" t="s">
        <v>2678</v>
      </c>
      <c r="H78" s="3"/>
    </row>
    <row r="79" spans="1:8" ht="12.6" customHeight="1">
      <c r="A79" s="4" t="s">
        <v>3463</v>
      </c>
      <c r="B79" s="13" t="s">
        <v>3464</v>
      </c>
      <c r="C79" s="11">
        <v>0</v>
      </c>
      <c r="D79" s="186" t="s">
        <v>2678</v>
      </c>
      <c r="E79" s="186" t="s">
        <v>2678</v>
      </c>
      <c r="F79" s="186" t="s">
        <v>2678</v>
      </c>
      <c r="G79" s="186" t="s">
        <v>2678</v>
      </c>
      <c r="H79" s="3"/>
    </row>
    <row r="80" spans="1:8" ht="12.6" customHeight="1">
      <c r="A80" s="145" t="s">
        <v>3465</v>
      </c>
      <c r="B80" s="13" t="s">
        <v>3466</v>
      </c>
      <c r="C80" s="11">
        <v>0</v>
      </c>
      <c r="D80" s="186" t="s">
        <v>2678</v>
      </c>
      <c r="E80" s="186" t="s">
        <v>2678</v>
      </c>
      <c r="F80" s="186" t="s">
        <v>2678</v>
      </c>
      <c r="G80" s="186" t="s">
        <v>2678</v>
      </c>
      <c r="H80" s="3"/>
    </row>
    <row r="81" spans="1:8" ht="12.6" customHeight="1">
      <c r="A81" s="4" t="s">
        <v>3467</v>
      </c>
      <c r="B81" s="13" t="s">
        <v>5825</v>
      </c>
      <c r="C81" s="11">
        <v>0</v>
      </c>
      <c r="D81" s="186" t="s">
        <v>2678</v>
      </c>
      <c r="E81" s="186" t="s">
        <v>2678</v>
      </c>
      <c r="F81" s="186" t="s">
        <v>2678</v>
      </c>
      <c r="G81" s="186" t="s">
        <v>2678</v>
      </c>
      <c r="H81" s="3"/>
    </row>
    <row r="82" spans="1:8" ht="12.6" customHeight="1">
      <c r="A82" s="4" t="s">
        <v>3468</v>
      </c>
      <c r="B82" s="13" t="s">
        <v>3469</v>
      </c>
      <c r="C82" s="11">
        <v>0</v>
      </c>
      <c r="D82" s="186" t="s">
        <v>2678</v>
      </c>
      <c r="E82" s="186" t="s">
        <v>2678</v>
      </c>
      <c r="F82" s="186" t="s">
        <v>2678</v>
      </c>
      <c r="G82" s="186" t="s">
        <v>2678</v>
      </c>
      <c r="H82" s="3"/>
    </row>
    <row r="83" spans="1:8" ht="12.6" customHeight="1">
      <c r="A83" s="145" t="s">
        <v>3470</v>
      </c>
      <c r="B83" s="13" t="s">
        <v>3471</v>
      </c>
      <c r="C83" s="11">
        <v>0</v>
      </c>
      <c r="D83" s="186" t="s">
        <v>2678</v>
      </c>
      <c r="E83" s="186" t="s">
        <v>2678</v>
      </c>
      <c r="F83" s="186" t="s">
        <v>2678</v>
      </c>
      <c r="G83" s="186" t="s">
        <v>2678</v>
      </c>
      <c r="H83" s="3"/>
    </row>
    <row r="84" spans="1:8" ht="12.6" customHeight="1">
      <c r="A84" s="4" t="s">
        <v>3472</v>
      </c>
      <c r="B84" s="13" t="s">
        <v>3473</v>
      </c>
      <c r="C84" s="11">
        <v>0</v>
      </c>
      <c r="D84" s="186" t="s">
        <v>2678</v>
      </c>
      <c r="E84" s="186" t="s">
        <v>2678</v>
      </c>
      <c r="F84" s="186" t="s">
        <v>2678</v>
      </c>
      <c r="G84" s="186" t="s">
        <v>2678</v>
      </c>
      <c r="H84" s="3"/>
    </row>
    <row r="85" spans="1:8" ht="12.6" customHeight="1">
      <c r="A85" s="4" t="s">
        <v>3474</v>
      </c>
      <c r="B85" s="13" t="s">
        <v>3475</v>
      </c>
      <c r="C85" s="11">
        <v>0</v>
      </c>
      <c r="D85" s="186" t="s">
        <v>2678</v>
      </c>
      <c r="E85" s="186" t="s">
        <v>2678</v>
      </c>
      <c r="F85" s="186" t="s">
        <v>2678</v>
      </c>
      <c r="G85" s="186" t="s">
        <v>2678</v>
      </c>
      <c r="H85" s="3"/>
    </row>
    <row r="86" spans="1:8" ht="12.6" customHeight="1">
      <c r="A86" s="4" t="s">
        <v>3476</v>
      </c>
      <c r="B86" s="13" t="s">
        <v>3477</v>
      </c>
      <c r="C86" s="11">
        <v>0</v>
      </c>
      <c r="D86" s="186" t="s">
        <v>2678</v>
      </c>
      <c r="E86" s="186" t="s">
        <v>2678</v>
      </c>
      <c r="F86" s="186" t="s">
        <v>2678</v>
      </c>
      <c r="G86" s="186" t="s">
        <v>2678</v>
      </c>
      <c r="H86" s="3"/>
    </row>
    <row r="87" spans="1:8" ht="12.6" customHeight="1">
      <c r="A87" s="4" t="s">
        <v>3478</v>
      </c>
      <c r="B87" s="13" t="s">
        <v>3479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3480</v>
      </c>
      <c r="B88" s="13" t="s">
        <v>3481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3482</v>
      </c>
      <c r="B89" s="13" t="s">
        <v>3483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3484</v>
      </c>
      <c r="B90" s="13" t="s">
        <v>3485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3486</v>
      </c>
      <c r="B91" s="13" t="s">
        <v>3487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3488</v>
      </c>
      <c r="B92" s="13" t="s">
        <v>3489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3490</v>
      </c>
      <c r="B93" s="13" t="s">
        <v>3491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3492</v>
      </c>
      <c r="B94" s="13" t="s">
        <v>6104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6105</v>
      </c>
      <c r="B95" s="13" t="s">
        <v>6106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6107</v>
      </c>
      <c r="B96" s="13" t="s">
        <v>6108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6109</v>
      </c>
      <c r="B97" s="13" t="s">
        <v>977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6110</v>
      </c>
      <c r="B98" s="13" t="s">
        <v>6111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6112</v>
      </c>
      <c r="B99" s="13" t="s">
        <v>6113</v>
      </c>
      <c r="C99" s="11">
        <v>30</v>
      </c>
      <c r="D99" s="186">
        <v>2.5999999999999999E-3</v>
      </c>
      <c r="E99" s="186">
        <v>6.195660327725506E-3</v>
      </c>
      <c r="F99" s="186">
        <v>0.02</v>
      </c>
      <c r="G99" s="186">
        <v>0</v>
      </c>
      <c r="H99" s="3"/>
    </row>
    <row r="100" spans="1:8" ht="12.6" customHeight="1">
      <c r="A100" s="4" t="s">
        <v>6114</v>
      </c>
      <c r="B100" s="13" t="s">
        <v>6115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6116</v>
      </c>
      <c r="B101" s="13" t="s">
        <v>6117</v>
      </c>
      <c r="C101" s="11">
        <v>3</v>
      </c>
      <c r="D101" s="186">
        <v>7.3333333333333332E-3</v>
      </c>
      <c r="E101" s="186">
        <v>1.1015141094572203E-2</v>
      </c>
      <c r="F101" s="186">
        <v>0.02</v>
      </c>
      <c r="G101" s="186">
        <v>0</v>
      </c>
      <c r="H101" s="3"/>
    </row>
    <row r="102" spans="1:8" ht="12.6" customHeight="1">
      <c r="A102" s="4" t="s">
        <v>6118</v>
      </c>
      <c r="B102" s="13" t="s">
        <v>6119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6120</v>
      </c>
      <c r="B103" s="13" t="s">
        <v>6121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6122</v>
      </c>
      <c r="B104" s="4" t="s">
        <v>6123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6124</v>
      </c>
      <c r="B105" s="4" t="s">
        <v>6125</v>
      </c>
      <c r="C105" s="142">
        <v>33</v>
      </c>
      <c r="D105" s="187">
        <v>1.2121212121212126E-3</v>
      </c>
      <c r="E105" s="187">
        <v>3.497834828125605E-3</v>
      </c>
      <c r="F105" s="187">
        <v>0.02</v>
      </c>
      <c r="G105" s="187">
        <v>0</v>
      </c>
      <c r="H105" s="8"/>
    </row>
    <row r="106" spans="1:8" ht="12.6" customHeight="1">
      <c r="A106" s="4" t="s">
        <v>6126</v>
      </c>
      <c r="B106" s="4" t="s">
        <v>980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7024</v>
      </c>
      <c r="B107" s="4" t="s">
        <v>7025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7026</v>
      </c>
      <c r="B108" s="4" t="s">
        <v>981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7027</v>
      </c>
      <c r="B109" s="13" t="s">
        <v>7028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7029</v>
      </c>
      <c r="B110" s="13" t="s">
        <v>7030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4537</v>
      </c>
      <c r="C111" s="142">
        <v>80</v>
      </c>
      <c r="D111" s="187">
        <v>1.7500000000000005E-3</v>
      </c>
      <c r="E111" s="187">
        <v>4.9234648703036293E-3</v>
      </c>
      <c r="F111" s="187">
        <v>0.02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8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26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7218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7219</v>
      </c>
      <c r="B6" s="13" t="s">
        <v>7220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7221</v>
      </c>
      <c r="B7" s="13" t="s">
        <v>7222</v>
      </c>
      <c r="C7" s="11">
        <v>1</v>
      </c>
      <c r="D7" s="186">
        <v>0</v>
      </c>
      <c r="E7" s="186" t="s">
        <v>961</v>
      </c>
      <c r="F7" s="186">
        <v>0</v>
      </c>
      <c r="G7" s="186">
        <v>0</v>
      </c>
      <c r="H7" s="3"/>
    </row>
    <row r="8" spans="1:8" ht="12.6" customHeight="1">
      <c r="A8" s="4" t="s">
        <v>7223</v>
      </c>
      <c r="B8" s="13" t="s">
        <v>7224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7225</v>
      </c>
      <c r="B9" s="13" t="s">
        <v>7226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7227</v>
      </c>
      <c r="B10" s="13" t="s">
        <v>7228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7229</v>
      </c>
      <c r="B11" s="13" t="s">
        <v>7230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7231</v>
      </c>
      <c r="B12" s="13" t="s">
        <v>7232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7233</v>
      </c>
      <c r="B13" s="13" t="s">
        <v>5818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7234</v>
      </c>
      <c r="B14" s="13" t="s">
        <v>7235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7236</v>
      </c>
      <c r="B15" s="13" t="s">
        <v>7237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7238</v>
      </c>
      <c r="B16" s="13" t="s">
        <v>5819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7239</v>
      </c>
      <c r="B17" s="13" t="s">
        <v>7240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7241</v>
      </c>
      <c r="B18" s="13" t="s">
        <v>7242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7243</v>
      </c>
      <c r="B19" s="13" t="s">
        <v>7244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7245</v>
      </c>
      <c r="B20" s="13" t="s">
        <v>7246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7247</v>
      </c>
      <c r="B21" s="13" t="s">
        <v>7248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7249</v>
      </c>
      <c r="B22" s="13" t="s">
        <v>7250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7251</v>
      </c>
      <c r="B23" s="13" t="s">
        <v>7252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7253</v>
      </c>
      <c r="B24" s="13" t="s">
        <v>6010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7254</v>
      </c>
      <c r="B25" s="13" t="s">
        <v>6011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7255</v>
      </c>
      <c r="B26" s="13" t="s">
        <v>7256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7974</v>
      </c>
      <c r="B27" s="13" t="s">
        <v>7975</v>
      </c>
      <c r="C27" s="11">
        <v>1</v>
      </c>
      <c r="D27" s="186">
        <v>0</v>
      </c>
      <c r="E27" s="186" t="s">
        <v>961</v>
      </c>
      <c r="F27" s="186">
        <v>0</v>
      </c>
      <c r="G27" s="186">
        <v>0</v>
      </c>
      <c r="H27" s="3"/>
    </row>
    <row r="28" spans="1:8" ht="12.6" customHeight="1">
      <c r="A28" s="4" t="s">
        <v>7976</v>
      </c>
      <c r="B28" s="13" t="s">
        <v>7977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7978</v>
      </c>
      <c r="B29" s="13" t="s">
        <v>7979</v>
      </c>
      <c r="C29" s="11">
        <v>0</v>
      </c>
      <c r="D29" s="186" t="s">
        <v>961</v>
      </c>
      <c r="E29" s="186" t="s">
        <v>961</v>
      </c>
      <c r="F29" s="186" t="s">
        <v>961</v>
      </c>
      <c r="G29" s="186" t="s">
        <v>961</v>
      </c>
      <c r="H29" s="3"/>
    </row>
    <row r="30" spans="1:8" ht="12.6" customHeight="1">
      <c r="A30" s="4" t="s">
        <v>7980</v>
      </c>
      <c r="B30" s="13" t="s">
        <v>7981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7982</v>
      </c>
      <c r="B31" s="13" t="s">
        <v>7983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7984</v>
      </c>
      <c r="B32" s="13" t="s">
        <v>7985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7986</v>
      </c>
      <c r="B33" s="13" t="s">
        <v>7987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7988</v>
      </c>
      <c r="B34" s="13" t="s">
        <v>7989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7990</v>
      </c>
      <c r="B35" s="13" t="s">
        <v>7991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7992</v>
      </c>
      <c r="B36" s="13" t="s">
        <v>7993</v>
      </c>
      <c r="C36" s="11">
        <v>3</v>
      </c>
      <c r="D36" s="186">
        <v>0.04</v>
      </c>
      <c r="E36" s="186">
        <v>5.1961524227066326E-2</v>
      </c>
      <c r="F36" s="186">
        <v>0.1</v>
      </c>
      <c r="G36" s="186">
        <v>0.01</v>
      </c>
      <c r="H36" s="3"/>
    </row>
    <row r="37" spans="1:8" ht="12.6" customHeight="1">
      <c r="A37" s="4" t="s">
        <v>7994</v>
      </c>
      <c r="B37" s="13" t="s">
        <v>7995</v>
      </c>
      <c r="C37" s="11">
        <v>1</v>
      </c>
      <c r="D37" s="186">
        <v>0</v>
      </c>
      <c r="E37" s="186" t="s">
        <v>961</v>
      </c>
      <c r="F37" s="186">
        <v>0</v>
      </c>
      <c r="G37" s="186">
        <v>0</v>
      </c>
      <c r="H37" s="3"/>
    </row>
    <row r="38" spans="1:8" ht="12.6" customHeight="1">
      <c r="A38" s="4" t="s">
        <v>7996</v>
      </c>
      <c r="B38" s="13" t="s">
        <v>7997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7998</v>
      </c>
      <c r="B39" s="13" t="s">
        <v>7999</v>
      </c>
      <c r="C39" s="11">
        <v>7</v>
      </c>
      <c r="D39" s="186">
        <v>8.8571428571428566E-5</v>
      </c>
      <c r="E39" s="186">
        <v>1.8685364784848521E-4</v>
      </c>
      <c r="F39" s="186">
        <v>5.0000000000000001E-4</v>
      </c>
      <c r="G39" s="186">
        <v>0</v>
      </c>
      <c r="H39" s="3"/>
    </row>
    <row r="40" spans="1:8" ht="12.6" customHeight="1">
      <c r="A40" s="4" t="s">
        <v>8000</v>
      </c>
      <c r="B40" s="13" t="s">
        <v>8001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8002</v>
      </c>
      <c r="B41" s="13" t="s">
        <v>7296</v>
      </c>
      <c r="C41" s="11">
        <v>1</v>
      </c>
      <c r="D41" s="186">
        <v>0</v>
      </c>
      <c r="E41" s="186" t="s">
        <v>961</v>
      </c>
      <c r="F41" s="186">
        <v>0</v>
      </c>
      <c r="G41" s="186">
        <v>0</v>
      </c>
      <c r="H41" s="3"/>
    </row>
    <row r="42" spans="1:8" ht="12.6" customHeight="1">
      <c r="A42" s="4" t="s">
        <v>7297</v>
      </c>
      <c r="B42" s="13" t="s">
        <v>985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7298</v>
      </c>
      <c r="B43" s="13" t="s">
        <v>7299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7300</v>
      </c>
      <c r="B44" s="13" t="s">
        <v>7301</v>
      </c>
      <c r="C44" s="11">
        <v>1</v>
      </c>
      <c r="D44" s="186">
        <v>0</v>
      </c>
      <c r="E44" s="186" t="s">
        <v>961</v>
      </c>
      <c r="F44" s="186">
        <v>0</v>
      </c>
      <c r="G44" s="186">
        <v>0</v>
      </c>
      <c r="H44" s="3"/>
    </row>
    <row r="45" spans="1:8" ht="12.6" customHeight="1">
      <c r="A45" s="4" t="s">
        <v>7302</v>
      </c>
      <c r="B45" s="13" t="s">
        <v>7303</v>
      </c>
      <c r="C45" s="11">
        <v>2</v>
      </c>
      <c r="D45" s="186">
        <v>1.5E-3</v>
      </c>
      <c r="E45" s="186">
        <v>2.1213203435596424E-3</v>
      </c>
      <c r="F45" s="186">
        <v>3.0000000000000001E-3</v>
      </c>
      <c r="G45" s="186">
        <v>0</v>
      </c>
      <c r="H45" s="3"/>
    </row>
    <row r="46" spans="1:8" ht="12.6" customHeight="1">
      <c r="A46" s="4" t="s">
        <v>7304</v>
      </c>
      <c r="B46" s="13" t="s">
        <v>7305</v>
      </c>
      <c r="C46" s="11">
        <v>1</v>
      </c>
      <c r="D46" s="186">
        <v>0</v>
      </c>
      <c r="E46" s="186" t="s">
        <v>961</v>
      </c>
      <c r="F46" s="186">
        <v>0</v>
      </c>
      <c r="G46" s="186">
        <v>0</v>
      </c>
      <c r="H46" s="3"/>
    </row>
    <row r="47" spans="1:8" ht="12.6" customHeight="1">
      <c r="A47" s="4" t="s">
        <v>7306</v>
      </c>
      <c r="B47" s="13" t="s">
        <v>7307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7308</v>
      </c>
      <c r="B48" s="13" t="s">
        <v>7309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7310</v>
      </c>
      <c r="B49" s="13" t="s">
        <v>7311</v>
      </c>
      <c r="C49" s="11">
        <v>10</v>
      </c>
      <c r="D49" s="186">
        <v>6.899999999999999E-3</v>
      </c>
      <c r="E49" s="186">
        <v>1.1957796155182146E-2</v>
      </c>
      <c r="F49" s="186">
        <v>3.9E-2</v>
      </c>
      <c r="G49" s="186">
        <v>0</v>
      </c>
      <c r="H49" s="3"/>
    </row>
    <row r="50" spans="1:8" ht="12.6" customHeight="1">
      <c r="A50" s="4" t="s">
        <v>7312</v>
      </c>
      <c r="B50" s="13" t="s">
        <v>7313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7314</v>
      </c>
      <c r="B51" s="13" t="s">
        <v>7315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7316</v>
      </c>
      <c r="B52" s="13" t="s">
        <v>7317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7318</v>
      </c>
      <c r="B53" s="13" t="s">
        <v>5820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7319</v>
      </c>
      <c r="B54" s="13" t="s">
        <v>7320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7321</v>
      </c>
      <c r="B55" s="13" t="s">
        <v>7322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7323</v>
      </c>
      <c r="B56" s="13" t="s">
        <v>1089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7324</v>
      </c>
      <c r="B57" s="13" t="s">
        <v>7325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7326</v>
      </c>
      <c r="B58" s="13" t="s">
        <v>7327</v>
      </c>
      <c r="C58" s="11">
        <v>11</v>
      </c>
      <c r="D58" s="186">
        <v>2.0909090909090908E-3</v>
      </c>
      <c r="E58" s="186">
        <v>5.974186897889042E-3</v>
      </c>
      <c r="F58" s="186">
        <v>0.02</v>
      </c>
      <c r="G58" s="186">
        <v>0</v>
      </c>
      <c r="H58" s="3"/>
    </row>
    <row r="59" spans="1:8" ht="12.6" customHeight="1">
      <c r="A59" s="4" t="s">
        <v>7328</v>
      </c>
      <c r="B59" s="13" t="s">
        <v>7329</v>
      </c>
      <c r="C59" s="11">
        <v>3</v>
      </c>
      <c r="D59" s="186">
        <v>0</v>
      </c>
      <c r="E59" s="186">
        <v>0</v>
      </c>
      <c r="F59" s="186">
        <v>0</v>
      </c>
      <c r="G59" s="186">
        <v>0</v>
      </c>
      <c r="H59" s="3"/>
    </row>
    <row r="60" spans="1:8" ht="12.6" customHeight="1">
      <c r="A60" s="4" t="s">
        <v>7330</v>
      </c>
      <c r="B60" s="13" t="s">
        <v>7331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7332</v>
      </c>
      <c r="B61" s="13" t="s">
        <v>7333</v>
      </c>
      <c r="C61" s="11">
        <v>1</v>
      </c>
      <c r="D61" s="186">
        <v>0</v>
      </c>
      <c r="E61" s="186" t="s">
        <v>961</v>
      </c>
      <c r="F61" s="186">
        <v>0</v>
      </c>
      <c r="G61" s="186">
        <v>0</v>
      </c>
      <c r="H61" s="3"/>
    </row>
    <row r="62" spans="1:8" ht="12.6" customHeight="1">
      <c r="A62" s="4" t="s">
        <v>7334</v>
      </c>
      <c r="B62" s="13" t="s">
        <v>7335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7336</v>
      </c>
      <c r="B63" s="13" t="s">
        <v>5821</v>
      </c>
      <c r="C63" s="11">
        <v>14</v>
      </c>
      <c r="D63" s="186">
        <v>1.2428571428571429E-2</v>
      </c>
      <c r="E63" s="186">
        <v>2.2503723745584469E-2</v>
      </c>
      <c r="F63" s="186">
        <v>8.5999999999999993E-2</v>
      </c>
      <c r="G63" s="186">
        <v>0</v>
      </c>
      <c r="H63" s="3"/>
    </row>
    <row r="64" spans="1:8" ht="12.6" customHeight="1">
      <c r="A64" s="4" t="s">
        <v>7337</v>
      </c>
      <c r="B64" s="13" t="s">
        <v>7338</v>
      </c>
      <c r="C64" s="11">
        <v>1</v>
      </c>
      <c r="D64" s="186">
        <v>0.01</v>
      </c>
      <c r="E64" s="186" t="s">
        <v>961</v>
      </c>
      <c r="F64" s="186">
        <v>0.01</v>
      </c>
      <c r="G64" s="186">
        <v>0.01</v>
      </c>
      <c r="H64" s="3"/>
    </row>
    <row r="65" spans="1:8" ht="12.6" customHeight="1">
      <c r="A65" s="4" t="s">
        <v>7339</v>
      </c>
      <c r="B65" s="13" t="s">
        <v>7340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7341</v>
      </c>
      <c r="B66" s="13" t="s">
        <v>5824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7342</v>
      </c>
      <c r="B67" s="13" t="s">
        <v>7343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7344</v>
      </c>
      <c r="B68" s="13" t="s">
        <v>8057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8058</v>
      </c>
      <c r="B69" s="13" t="s">
        <v>3925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8059</v>
      </c>
      <c r="B70" s="13" t="s">
        <v>8060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8061</v>
      </c>
      <c r="B71" s="13" t="s">
        <v>8062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8063</v>
      </c>
      <c r="B72" s="13" t="s">
        <v>8306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8307</v>
      </c>
      <c r="B73" s="13" t="s">
        <v>8308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8309</v>
      </c>
      <c r="B74" s="13" t="s">
        <v>8310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8311</v>
      </c>
      <c r="B75" s="13" t="s">
        <v>8312</v>
      </c>
      <c r="C75" s="11">
        <v>6</v>
      </c>
      <c r="D75" s="186">
        <v>1.4999999999999998E-3</v>
      </c>
      <c r="E75" s="186">
        <v>3.6742346141747672E-3</v>
      </c>
      <c r="F75" s="186">
        <v>8.9999999999999993E-3</v>
      </c>
      <c r="G75" s="186">
        <v>0</v>
      </c>
      <c r="H75" s="3"/>
    </row>
    <row r="76" spans="1:8" ht="12.6" customHeight="1">
      <c r="A76" s="4" t="s">
        <v>8313</v>
      </c>
      <c r="B76" s="13" t="s">
        <v>8314</v>
      </c>
      <c r="C76" s="11">
        <v>0</v>
      </c>
      <c r="D76" s="186" t="s">
        <v>961</v>
      </c>
      <c r="E76" s="186" t="s">
        <v>961</v>
      </c>
      <c r="F76" s="186" t="s">
        <v>961</v>
      </c>
      <c r="G76" s="186" t="s">
        <v>961</v>
      </c>
      <c r="H76" s="3"/>
    </row>
    <row r="77" spans="1:8" ht="12.6" customHeight="1">
      <c r="A77" s="145" t="s">
        <v>8315</v>
      </c>
      <c r="B77" s="13" t="s">
        <v>3929</v>
      </c>
      <c r="C77" s="11">
        <v>4</v>
      </c>
      <c r="D77" s="186">
        <v>5.0000000000000001E-3</v>
      </c>
      <c r="E77" s="186">
        <v>5.773502691896258E-3</v>
      </c>
      <c r="F77" s="186">
        <v>0.01</v>
      </c>
      <c r="G77" s="186">
        <v>0</v>
      </c>
      <c r="H77" s="3"/>
    </row>
    <row r="78" spans="1:8" ht="12.6" customHeight="1">
      <c r="A78" s="4" t="s">
        <v>8316</v>
      </c>
      <c r="B78" s="13" t="s">
        <v>8317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8318</v>
      </c>
      <c r="B79" s="13" t="s">
        <v>3932</v>
      </c>
      <c r="C79" s="11">
        <v>0</v>
      </c>
      <c r="D79" s="186" t="s">
        <v>961</v>
      </c>
      <c r="E79" s="186" t="s">
        <v>961</v>
      </c>
      <c r="F79" s="186" t="s">
        <v>961</v>
      </c>
      <c r="G79" s="186" t="s">
        <v>961</v>
      </c>
      <c r="H79" s="3"/>
    </row>
    <row r="80" spans="1:8" ht="12.6" customHeight="1">
      <c r="A80" s="145" t="s">
        <v>8319</v>
      </c>
      <c r="B80" s="13" t="s">
        <v>8320</v>
      </c>
      <c r="C80" s="11">
        <v>1</v>
      </c>
      <c r="D80" s="186">
        <v>0.01</v>
      </c>
      <c r="E80" s="186" t="s">
        <v>961</v>
      </c>
      <c r="F80" s="186">
        <v>0.01</v>
      </c>
      <c r="G80" s="186">
        <v>0.01</v>
      </c>
      <c r="H80" s="3"/>
    </row>
    <row r="81" spans="1:8" ht="12.6" customHeight="1">
      <c r="A81" s="4" t="s">
        <v>8321</v>
      </c>
      <c r="B81" s="13" t="s">
        <v>8322</v>
      </c>
      <c r="C81" s="11">
        <v>0</v>
      </c>
      <c r="D81" s="186" t="s">
        <v>961</v>
      </c>
      <c r="E81" s="186" t="s">
        <v>961</v>
      </c>
      <c r="F81" s="186" t="s">
        <v>961</v>
      </c>
      <c r="G81" s="186" t="s">
        <v>961</v>
      </c>
      <c r="H81" s="3"/>
    </row>
    <row r="82" spans="1:8" ht="12.6" customHeight="1">
      <c r="A82" s="4" t="s">
        <v>8323</v>
      </c>
      <c r="B82" s="13" t="s">
        <v>8324</v>
      </c>
      <c r="C82" s="11">
        <v>10</v>
      </c>
      <c r="D82" s="186">
        <v>1.32E-2</v>
      </c>
      <c r="E82" s="186">
        <v>3.0842971466590062E-2</v>
      </c>
      <c r="F82" s="186">
        <v>0.1</v>
      </c>
      <c r="G82" s="186">
        <v>0</v>
      </c>
      <c r="H82" s="3"/>
    </row>
    <row r="83" spans="1:8" ht="12.6" customHeight="1">
      <c r="A83" s="145" t="s">
        <v>8325</v>
      </c>
      <c r="B83" s="13" t="s">
        <v>8326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975</v>
      </c>
      <c r="B84" s="13" t="s">
        <v>8327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8328</v>
      </c>
      <c r="B85" s="13" t="s">
        <v>8329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8330</v>
      </c>
      <c r="B86" s="13" t="s">
        <v>8331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8332</v>
      </c>
      <c r="B87" s="13" t="s">
        <v>8333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8334</v>
      </c>
      <c r="B88" s="13" t="s">
        <v>5826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8335</v>
      </c>
      <c r="B89" s="13" t="s">
        <v>8336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8337</v>
      </c>
      <c r="B90" s="13" t="s">
        <v>10078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10079</v>
      </c>
      <c r="B91" s="13" t="s">
        <v>10080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10081</v>
      </c>
      <c r="B92" s="13" t="s">
        <v>10082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10083</v>
      </c>
      <c r="B93" s="13" t="s">
        <v>10084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10085</v>
      </c>
      <c r="B94" s="13" t="s">
        <v>10086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10087</v>
      </c>
      <c r="B95" s="13" t="s">
        <v>10088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4666</v>
      </c>
      <c r="B96" s="13" t="s">
        <v>4667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4668</v>
      </c>
      <c r="B97" s="13" t="s">
        <v>4669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4670</v>
      </c>
      <c r="B98" s="13" t="s">
        <v>4671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978</v>
      </c>
      <c r="B99" s="13" t="s">
        <v>4672</v>
      </c>
      <c r="C99" s="11">
        <v>45</v>
      </c>
      <c r="D99" s="186">
        <v>1.3000000000000002E-3</v>
      </c>
      <c r="E99" s="186">
        <v>3.1413662343289135E-3</v>
      </c>
      <c r="F99" s="186">
        <v>0.01</v>
      </c>
      <c r="G99" s="186">
        <v>0</v>
      </c>
      <c r="H99" s="3"/>
    </row>
    <row r="100" spans="1:8" ht="12.6" customHeight="1">
      <c r="A100" s="4" t="s">
        <v>4673</v>
      </c>
      <c r="B100" s="13" t="s">
        <v>4674</v>
      </c>
      <c r="C100" s="11">
        <v>4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4675</v>
      </c>
      <c r="B101" s="13" t="s">
        <v>4676</v>
      </c>
      <c r="C101" s="11">
        <v>3</v>
      </c>
      <c r="D101" s="186">
        <v>4.0000000000000001E-3</v>
      </c>
      <c r="E101" s="186">
        <v>5.2915026221291815E-3</v>
      </c>
      <c r="F101" s="186">
        <v>0.01</v>
      </c>
      <c r="G101" s="186">
        <v>0</v>
      </c>
      <c r="H101" s="3"/>
    </row>
    <row r="102" spans="1:8" ht="12.6" customHeight="1">
      <c r="A102" s="4" t="s">
        <v>979</v>
      </c>
      <c r="B102" s="13" t="s">
        <v>4677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4678</v>
      </c>
      <c r="B103" s="13" t="s">
        <v>8338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8339</v>
      </c>
      <c r="B104" s="4" t="s">
        <v>8340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8341</v>
      </c>
      <c r="B105" s="4" t="s">
        <v>8342</v>
      </c>
      <c r="C105" s="142">
        <v>33</v>
      </c>
      <c r="D105" s="187">
        <v>6.0606060606060628E-4</v>
      </c>
      <c r="E105" s="187">
        <v>1.7489174140628025E-3</v>
      </c>
      <c r="F105" s="187">
        <v>0.01</v>
      </c>
      <c r="G105" s="187">
        <v>0</v>
      </c>
      <c r="H105" s="8"/>
    </row>
    <row r="106" spans="1:8" ht="12.6" customHeight="1">
      <c r="A106" s="4" t="s">
        <v>8343</v>
      </c>
      <c r="B106" s="4" t="s">
        <v>8344</v>
      </c>
      <c r="C106" s="142">
        <v>9</v>
      </c>
      <c r="D106" s="187">
        <v>0</v>
      </c>
      <c r="E106" s="187">
        <v>0</v>
      </c>
      <c r="F106" s="187">
        <v>0</v>
      </c>
      <c r="G106" s="187">
        <v>0</v>
      </c>
      <c r="H106" s="3"/>
    </row>
    <row r="107" spans="1:8" ht="12.6" customHeight="1">
      <c r="A107" s="4" t="s">
        <v>8345</v>
      </c>
      <c r="B107" s="4" t="s">
        <v>358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8346</v>
      </c>
      <c r="B108" s="4" t="s">
        <v>8347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8348</v>
      </c>
      <c r="B109" s="13" t="s">
        <v>8349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8350</v>
      </c>
      <c r="B110" s="13" t="s">
        <v>8351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8352</v>
      </c>
      <c r="C111" s="142">
        <v>179</v>
      </c>
      <c r="D111" s="187">
        <v>3.693407821229051E-3</v>
      </c>
      <c r="E111" s="187">
        <v>1.3023472461318646E-2</v>
      </c>
      <c r="F111" s="187">
        <v>0.1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9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27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8353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8354</v>
      </c>
      <c r="B6" s="13" t="s">
        <v>8355</v>
      </c>
      <c r="C6" s="11">
        <v>4</v>
      </c>
      <c r="D6" s="186">
        <v>7.4999999999999997E-3</v>
      </c>
      <c r="E6" s="186">
        <v>1.4999999999999999E-2</v>
      </c>
      <c r="F6" s="186">
        <v>0.03</v>
      </c>
      <c r="G6" s="186">
        <v>0</v>
      </c>
      <c r="H6" s="3"/>
    </row>
    <row r="7" spans="1:8" ht="12.6" customHeight="1">
      <c r="A7" s="4" t="s">
        <v>8356</v>
      </c>
      <c r="B7" s="13" t="s">
        <v>3086</v>
      </c>
      <c r="C7" s="11">
        <v>1</v>
      </c>
      <c r="D7" s="186">
        <v>0.01</v>
      </c>
      <c r="E7" s="186" t="s">
        <v>961</v>
      </c>
      <c r="F7" s="186">
        <v>0.01</v>
      </c>
      <c r="G7" s="186">
        <v>0.01</v>
      </c>
      <c r="H7" s="3"/>
    </row>
    <row r="8" spans="1:8" ht="12.6" customHeight="1">
      <c r="A8" s="4" t="s">
        <v>8357</v>
      </c>
      <c r="B8" s="13" t="s">
        <v>8358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8359</v>
      </c>
      <c r="B9" s="13" t="s">
        <v>8360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8361</v>
      </c>
      <c r="B10" s="13" t="s">
        <v>8362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8363</v>
      </c>
      <c r="B11" s="13" t="s">
        <v>8364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8365</v>
      </c>
      <c r="B12" s="13" t="s">
        <v>8366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8367</v>
      </c>
      <c r="B13" s="13" t="s">
        <v>2788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8368</v>
      </c>
      <c r="B14" s="13" t="s">
        <v>2789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8369</v>
      </c>
      <c r="B15" s="13" t="s">
        <v>2790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8370</v>
      </c>
      <c r="B16" s="13" t="s">
        <v>8371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8372</v>
      </c>
      <c r="B17" s="13" t="s">
        <v>8373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8374</v>
      </c>
      <c r="B18" s="13" t="s">
        <v>8375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8376</v>
      </c>
      <c r="B19" s="13" t="s">
        <v>8377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8378</v>
      </c>
      <c r="B20" s="13" t="s">
        <v>8379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8380</v>
      </c>
      <c r="B21" s="13" t="s">
        <v>8381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8382</v>
      </c>
      <c r="B22" s="13" t="s">
        <v>8383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10144</v>
      </c>
      <c r="B23" s="13" t="s">
        <v>10145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10146</v>
      </c>
      <c r="B24" s="13" t="s">
        <v>10147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10148</v>
      </c>
      <c r="B25" s="13" t="s">
        <v>10149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10150</v>
      </c>
      <c r="B26" s="13" t="s">
        <v>10151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10152</v>
      </c>
      <c r="B27" s="13" t="s">
        <v>2805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10153</v>
      </c>
      <c r="B28" s="13" t="s">
        <v>10154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10155</v>
      </c>
      <c r="B29" s="13" t="s">
        <v>10156</v>
      </c>
      <c r="C29" s="11">
        <v>0</v>
      </c>
      <c r="D29" s="186" t="s">
        <v>2678</v>
      </c>
      <c r="E29" s="186" t="s">
        <v>2678</v>
      </c>
      <c r="F29" s="186" t="s">
        <v>2678</v>
      </c>
      <c r="G29" s="186" t="s">
        <v>2678</v>
      </c>
      <c r="H29" s="3"/>
    </row>
    <row r="30" spans="1:8" ht="12.6" customHeight="1">
      <c r="A30" s="4" t="s">
        <v>10157</v>
      </c>
      <c r="B30" s="13" t="s">
        <v>10158</v>
      </c>
      <c r="C30" s="11">
        <v>0</v>
      </c>
      <c r="D30" s="186" t="s">
        <v>2678</v>
      </c>
      <c r="E30" s="186" t="s">
        <v>2678</v>
      </c>
      <c r="F30" s="186" t="s">
        <v>2678</v>
      </c>
      <c r="G30" s="186" t="s">
        <v>2678</v>
      </c>
      <c r="H30" s="3"/>
    </row>
    <row r="31" spans="1:8" ht="12.6" customHeight="1">
      <c r="A31" s="4" t="s">
        <v>10159</v>
      </c>
      <c r="B31" s="13" t="s">
        <v>10160</v>
      </c>
      <c r="C31" s="11">
        <v>0</v>
      </c>
      <c r="D31" s="186" t="s">
        <v>2678</v>
      </c>
      <c r="E31" s="186" t="s">
        <v>2678</v>
      </c>
      <c r="F31" s="186" t="s">
        <v>2678</v>
      </c>
      <c r="G31" s="186" t="s">
        <v>2678</v>
      </c>
      <c r="H31" s="3"/>
    </row>
    <row r="32" spans="1:8" ht="12.6" customHeight="1">
      <c r="A32" s="4" t="s">
        <v>10161</v>
      </c>
      <c r="B32" s="13" t="s">
        <v>6778</v>
      </c>
      <c r="C32" s="11">
        <v>0</v>
      </c>
      <c r="D32" s="186" t="s">
        <v>2678</v>
      </c>
      <c r="E32" s="186" t="s">
        <v>2678</v>
      </c>
      <c r="F32" s="186" t="s">
        <v>2678</v>
      </c>
      <c r="G32" s="186" t="s">
        <v>2678</v>
      </c>
      <c r="H32" s="3"/>
    </row>
    <row r="33" spans="1:8" ht="12.6" customHeight="1">
      <c r="A33" s="4" t="s">
        <v>10162</v>
      </c>
      <c r="B33" s="13" t="s">
        <v>324</v>
      </c>
      <c r="C33" s="11">
        <v>0</v>
      </c>
      <c r="D33" s="186" t="s">
        <v>2678</v>
      </c>
      <c r="E33" s="186" t="s">
        <v>2678</v>
      </c>
      <c r="F33" s="186" t="s">
        <v>2678</v>
      </c>
      <c r="G33" s="186" t="s">
        <v>2678</v>
      </c>
      <c r="H33" s="3"/>
    </row>
    <row r="34" spans="1:8" ht="12.6" customHeight="1">
      <c r="A34" s="145" t="s">
        <v>10163</v>
      </c>
      <c r="B34" s="13" t="s">
        <v>10164</v>
      </c>
      <c r="C34" s="11">
        <v>0</v>
      </c>
      <c r="D34" s="186" t="s">
        <v>2678</v>
      </c>
      <c r="E34" s="186" t="s">
        <v>2678</v>
      </c>
      <c r="F34" s="186" t="s">
        <v>2678</v>
      </c>
      <c r="G34" s="186" t="s">
        <v>2678</v>
      </c>
      <c r="H34" s="3"/>
    </row>
    <row r="35" spans="1:8" ht="12.6" customHeight="1">
      <c r="A35" s="4" t="s">
        <v>10165</v>
      </c>
      <c r="B35" s="13" t="s">
        <v>7355</v>
      </c>
      <c r="C35" s="11">
        <v>0</v>
      </c>
      <c r="D35" s="186" t="s">
        <v>2678</v>
      </c>
      <c r="E35" s="186" t="s">
        <v>2678</v>
      </c>
      <c r="F35" s="186" t="s">
        <v>2678</v>
      </c>
      <c r="G35" s="186" t="s">
        <v>2678</v>
      </c>
      <c r="H35" s="3"/>
    </row>
    <row r="36" spans="1:8" ht="12.6" customHeight="1">
      <c r="A36" s="4" t="s">
        <v>7356</v>
      </c>
      <c r="B36" s="13" t="s">
        <v>7357</v>
      </c>
      <c r="C36" s="11">
        <v>0</v>
      </c>
      <c r="D36" s="186" t="s">
        <v>2678</v>
      </c>
      <c r="E36" s="186" t="s">
        <v>2678</v>
      </c>
      <c r="F36" s="186" t="s">
        <v>2678</v>
      </c>
      <c r="G36" s="186" t="s">
        <v>2678</v>
      </c>
      <c r="H36" s="3"/>
    </row>
    <row r="37" spans="1:8" ht="12.6" customHeight="1">
      <c r="A37" s="4" t="s">
        <v>7358</v>
      </c>
      <c r="B37" s="13" t="s">
        <v>7359</v>
      </c>
      <c r="C37" s="11">
        <v>0</v>
      </c>
      <c r="D37" s="186" t="s">
        <v>2678</v>
      </c>
      <c r="E37" s="186" t="s">
        <v>2678</v>
      </c>
      <c r="F37" s="186" t="s">
        <v>2678</v>
      </c>
      <c r="G37" s="186" t="s">
        <v>2678</v>
      </c>
      <c r="H37" s="3"/>
    </row>
    <row r="38" spans="1:8" ht="12.6" customHeight="1">
      <c r="A38" s="4" t="s">
        <v>7360</v>
      </c>
      <c r="B38" s="13" t="s">
        <v>7361</v>
      </c>
      <c r="C38" s="11">
        <v>0</v>
      </c>
      <c r="D38" s="186" t="s">
        <v>2678</v>
      </c>
      <c r="E38" s="186" t="s">
        <v>2678</v>
      </c>
      <c r="F38" s="186" t="s">
        <v>2678</v>
      </c>
      <c r="G38" s="186" t="s">
        <v>2678</v>
      </c>
      <c r="H38" s="3"/>
    </row>
    <row r="39" spans="1:8" ht="12.6" customHeight="1">
      <c r="A39" s="4" t="s">
        <v>7362</v>
      </c>
      <c r="B39" s="13" t="s">
        <v>7363</v>
      </c>
      <c r="C39" s="11">
        <v>8</v>
      </c>
      <c r="D39" s="186">
        <v>2.1750000000000002E-2</v>
      </c>
      <c r="E39" s="186">
        <v>2.6842131062939097E-2</v>
      </c>
      <c r="F39" s="186">
        <v>0.08</v>
      </c>
      <c r="G39" s="186">
        <v>0</v>
      </c>
      <c r="H39" s="3"/>
    </row>
    <row r="40" spans="1:8" ht="12.6" customHeight="1">
      <c r="A40" s="4" t="s">
        <v>7364</v>
      </c>
      <c r="B40" s="13" t="s">
        <v>7365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7472</v>
      </c>
      <c r="B41" s="13" t="s">
        <v>7473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7474</v>
      </c>
      <c r="B42" s="13" t="s">
        <v>7475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7476</v>
      </c>
      <c r="B43" s="13" t="s">
        <v>7477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7478</v>
      </c>
      <c r="B44" s="13" t="s">
        <v>7479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7480</v>
      </c>
      <c r="B45" s="13" t="s">
        <v>7481</v>
      </c>
      <c r="C45" s="11">
        <v>0</v>
      </c>
      <c r="D45" s="186" t="s">
        <v>961</v>
      </c>
      <c r="E45" s="186" t="s">
        <v>961</v>
      </c>
      <c r="F45" s="186" t="s">
        <v>961</v>
      </c>
      <c r="G45" s="186" t="s">
        <v>961</v>
      </c>
      <c r="H45" s="3"/>
    </row>
    <row r="46" spans="1:8" ht="12.6" customHeight="1">
      <c r="A46" s="4" t="s">
        <v>7482</v>
      </c>
      <c r="B46" s="13" t="s">
        <v>7483</v>
      </c>
      <c r="C46" s="11">
        <v>0</v>
      </c>
      <c r="D46" s="186" t="s">
        <v>961</v>
      </c>
      <c r="E46" s="186" t="s">
        <v>961</v>
      </c>
      <c r="F46" s="186" t="s">
        <v>961</v>
      </c>
      <c r="G46" s="186" t="s">
        <v>961</v>
      </c>
      <c r="H46" s="3"/>
    </row>
    <row r="47" spans="1:8" ht="12.6" customHeight="1">
      <c r="A47" s="4" t="s">
        <v>7484</v>
      </c>
      <c r="B47" s="13" t="s">
        <v>7485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7486</v>
      </c>
      <c r="B48" s="13" t="s">
        <v>4982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4983</v>
      </c>
      <c r="B49" s="13" t="s">
        <v>3087</v>
      </c>
      <c r="C49" s="11">
        <v>0</v>
      </c>
      <c r="D49" s="186" t="s">
        <v>961</v>
      </c>
      <c r="E49" s="186" t="s">
        <v>961</v>
      </c>
      <c r="F49" s="186" t="s">
        <v>961</v>
      </c>
      <c r="G49" s="186" t="s">
        <v>961</v>
      </c>
      <c r="H49" s="3"/>
    </row>
    <row r="50" spans="1:8" ht="12.6" customHeight="1">
      <c r="A50" s="4" t="s">
        <v>4984</v>
      </c>
      <c r="B50" s="13" t="s">
        <v>440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4985</v>
      </c>
      <c r="B51" s="13" t="s">
        <v>441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4986</v>
      </c>
      <c r="B52" s="13" t="s">
        <v>5795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4987</v>
      </c>
      <c r="B53" s="13" t="s">
        <v>4988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4989</v>
      </c>
      <c r="B54" s="13" t="s">
        <v>6792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4990</v>
      </c>
      <c r="B55" s="13" t="s">
        <v>4796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4797</v>
      </c>
      <c r="B56" s="13" t="s">
        <v>4798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4799</v>
      </c>
      <c r="B57" s="13" t="s">
        <v>1693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4800</v>
      </c>
      <c r="B58" s="13" t="s">
        <v>4801</v>
      </c>
      <c r="C58" s="11">
        <v>0</v>
      </c>
      <c r="D58" s="186" t="s">
        <v>2678</v>
      </c>
      <c r="E58" s="186" t="s">
        <v>2678</v>
      </c>
      <c r="F58" s="186" t="s">
        <v>2678</v>
      </c>
      <c r="G58" s="186" t="s">
        <v>2678</v>
      </c>
      <c r="H58" s="3"/>
    </row>
    <row r="59" spans="1:8" ht="12.6" customHeight="1">
      <c r="A59" s="4" t="s">
        <v>4802</v>
      </c>
      <c r="B59" s="13" t="s">
        <v>4803</v>
      </c>
      <c r="C59" s="11">
        <v>1</v>
      </c>
      <c r="D59" s="186">
        <v>0</v>
      </c>
      <c r="E59" s="186" t="s">
        <v>961</v>
      </c>
      <c r="F59" s="186">
        <v>0</v>
      </c>
      <c r="G59" s="186">
        <v>0</v>
      </c>
      <c r="H59" s="3"/>
    </row>
    <row r="60" spans="1:8" ht="12.6" customHeight="1">
      <c r="A60" s="4" t="s">
        <v>4804</v>
      </c>
      <c r="B60" s="13" t="s">
        <v>4805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4806</v>
      </c>
      <c r="B61" s="13" t="s">
        <v>4807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4808</v>
      </c>
      <c r="B62" s="13" t="s">
        <v>5796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4809</v>
      </c>
      <c r="B63" s="13" t="s">
        <v>4810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4811</v>
      </c>
      <c r="B64" s="13" t="s">
        <v>2437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4812</v>
      </c>
      <c r="B65" s="13" t="s">
        <v>4813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4814</v>
      </c>
      <c r="B66" s="13" t="s">
        <v>4815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4816</v>
      </c>
      <c r="B67" s="13" t="s">
        <v>4817</v>
      </c>
      <c r="C67" s="11">
        <v>3</v>
      </c>
      <c r="D67" s="186">
        <v>0</v>
      </c>
      <c r="E67" s="186">
        <v>0</v>
      </c>
      <c r="F67" s="186">
        <v>0</v>
      </c>
      <c r="G67" s="186">
        <v>0</v>
      </c>
      <c r="H67" s="3"/>
    </row>
    <row r="68" spans="1:8" ht="12.6" customHeight="1">
      <c r="A68" s="4" t="s">
        <v>4818</v>
      </c>
      <c r="B68" s="13" t="s">
        <v>4819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4820</v>
      </c>
      <c r="B69" s="13" t="s">
        <v>843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4821</v>
      </c>
      <c r="B70" s="13" t="s">
        <v>6801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4822</v>
      </c>
      <c r="B71" s="13" t="s">
        <v>4823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4824</v>
      </c>
      <c r="B72" s="13" t="s">
        <v>4825</v>
      </c>
      <c r="C72" s="11">
        <v>2</v>
      </c>
      <c r="D72" s="186">
        <v>6.0000000000000001E-3</v>
      </c>
      <c r="E72" s="186">
        <v>5.656854249492381E-3</v>
      </c>
      <c r="F72" s="186">
        <v>0.01</v>
      </c>
      <c r="G72" s="186">
        <v>2E-3</v>
      </c>
      <c r="H72" s="3"/>
    </row>
    <row r="73" spans="1:8" ht="12.6" customHeight="1">
      <c r="A73" s="4" t="s">
        <v>4826</v>
      </c>
      <c r="B73" s="13" t="s">
        <v>4827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4828</v>
      </c>
      <c r="B74" s="13" t="s">
        <v>5797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4829</v>
      </c>
      <c r="B75" s="13" t="s">
        <v>4830</v>
      </c>
      <c r="C75" s="11">
        <v>2</v>
      </c>
      <c r="D75" s="186">
        <v>2.9999999999999997E-4</v>
      </c>
      <c r="E75" s="186">
        <v>4.242640687119285E-4</v>
      </c>
      <c r="F75" s="186">
        <v>5.9999999999999995E-4</v>
      </c>
      <c r="G75" s="186">
        <v>0</v>
      </c>
      <c r="H75" s="3"/>
    </row>
    <row r="76" spans="1:8" ht="12.6" customHeight="1">
      <c r="A76" s="4" t="s">
        <v>4831</v>
      </c>
      <c r="B76" s="13" t="s">
        <v>4832</v>
      </c>
      <c r="C76" s="11">
        <v>10</v>
      </c>
      <c r="D76" s="186">
        <v>2.8400000000000002E-2</v>
      </c>
      <c r="E76" s="186">
        <v>3.1553129797216632E-2</v>
      </c>
      <c r="F76" s="186">
        <v>0.1</v>
      </c>
      <c r="G76" s="186">
        <v>0</v>
      </c>
      <c r="H76" s="3"/>
    </row>
    <row r="77" spans="1:8" ht="12.6" customHeight="1">
      <c r="A77" s="145" t="s">
        <v>4833</v>
      </c>
      <c r="B77" s="13" t="s">
        <v>4566</v>
      </c>
      <c r="C77" s="11">
        <v>3</v>
      </c>
      <c r="D77" s="186">
        <v>3.3333333333333335E-3</v>
      </c>
      <c r="E77" s="186">
        <v>5.773502691896258E-3</v>
      </c>
      <c r="F77" s="186">
        <v>0.01</v>
      </c>
      <c r="G77" s="186">
        <v>0</v>
      </c>
      <c r="H77" s="3"/>
    </row>
    <row r="78" spans="1:8" ht="12.6" customHeight="1">
      <c r="A78" s="4" t="s">
        <v>4834</v>
      </c>
      <c r="B78" s="13" t="s">
        <v>6805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4835</v>
      </c>
      <c r="B79" s="13" t="s">
        <v>4568</v>
      </c>
      <c r="C79" s="11">
        <v>3</v>
      </c>
      <c r="D79" s="186">
        <v>1.2333333333333333E-2</v>
      </c>
      <c r="E79" s="186">
        <v>1.2342339054382413E-2</v>
      </c>
      <c r="F79" s="186">
        <v>2.5999999999999999E-2</v>
      </c>
      <c r="G79" s="186">
        <v>2E-3</v>
      </c>
      <c r="H79" s="3"/>
    </row>
    <row r="80" spans="1:8" ht="12.6" customHeight="1">
      <c r="A80" s="145" t="s">
        <v>4836</v>
      </c>
      <c r="B80" s="13" t="s">
        <v>4837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4838</v>
      </c>
      <c r="B81" s="13" t="s">
        <v>2249</v>
      </c>
      <c r="C81" s="11">
        <v>3</v>
      </c>
      <c r="D81" s="186">
        <v>3.3333333333333332E-4</v>
      </c>
      <c r="E81" s="186">
        <v>5.773502691896258E-4</v>
      </c>
      <c r="F81" s="186">
        <v>1E-3</v>
      </c>
      <c r="G81" s="186">
        <v>0</v>
      </c>
      <c r="H81" s="3"/>
    </row>
    <row r="82" spans="1:8" ht="12.6" customHeight="1">
      <c r="A82" s="4" t="s">
        <v>4839</v>
      </c>
      <c r="B82" s="13" t="s">
        <v>4840</v>
      </c>
      <c r="C82" s="11">
        <v>9</v>
      </c>
      <c r="D82" s="186">
        <v>6.8888888888888897E-3</v>
      </c>
      <c r="E82" s="186">
        <v>9.8544969993963234E-3</v>
      </c>
      <c r="F82" s="186">
        <v>0.03</v>
      </c>
      <c r="G82" s="186">
        <v>0</v>
      </c>
      <c r="H82" s="3"/>
    </row>
    <row r="83" spans="1:8" ht="12.6" customHeight="1">
      <c r="A83" s="145" t="s">
        <v>4841</v>
      </c>
      <c r="B83" s="13" t="s">
        <v>4842</v>
      </c>
      <c r="C83" s="11">
        <v>5</v>
      </c>
      <c r="D83" s="186">
        <v>2E-3</v>
      </c>
      <c r="E83" s="186">
        <v>4.4721359549995798E-3</v>
      </c>
      <c r="F83" s="186">
        <v>0.01</v>
      </c>
      <c r="G83" s="186">
        <v>0</v>
      </c>
      <c r="H83" s="3"/>
    </row>
    <row r="84" spans="1:8" ht="12.6" customHeight="1">
      <c r="A84" s="4" t="s">
        <v>4843</v>
      </c>
      <c r="B84" s="13" t="s">
        <v>345</v>
      </c>
      <c r="C84" s="11">
        <v>0</v>
      </c>
      <c r="D84" s="186" t="s">
        <v>2678</v>
      </c>
      <c r="E84" s="186" t="s">
        <v>2678</v>
      </c>
      <c r="F84" s="186" t="s">
        <v>2678</v>
      </c>
      <c r="G84" s="186" t="s">
        <v>2678</v>
      </c>
      <c r="H84" s="3"/>
    </row>
    <row r="85" spans="1:8" ht="12.6" customHeight="1">
      <c r="A85" s="4" t="s">
        <v>346</v>
      </c>
      <c r="B85" s="13" t="s">
        <v>4844</v>
      </c>
      <c r="C85" s="11">
        <v>0</v>
      </c>
      <c r="D85" s="186" t="s">
        <v>2678</v>
      </c>
      <c r="E85" s="186" t="s">
        <v>2678</v>
      </c>
      <c r="F85" s="186" t="s">
        <v>2678</v>
      </c>
      <c r="G85" s="186" t="s">
        <v>2678</v>
      </c>
      <c r="H85" s="3"/>
    </row>
    <row r="86" spans="1:8" ht="12.6" customHeight="1">
      <c r="A86" s="4" t="s">
        <v>4845</v>
      </c>
      <c r="B86" s="13" t="s">
        <v>4846</v>
      </c>
      <c r="C86" s="11">
        <v>0</v>
      </c>
      <c r="D86" s="186" t="s">
        <v>2678</v>
      </c>
      <c r="E86" s="186" t="s">
        <v>2678</v>
      </c>
      <c r="F86" s="186" t="s">
        <v>2678</v>
      </c>
      <c r="G86" s="186" t="s">
        <v>2678</v>
      </c>
      <c r="H86" s="3"/>
    </row>
    <row r="87" spans="1:8" ht="12.6" customHeight="1">
      <c r="A87" s="4" t="s">
        <v>4847</v>
      </c>
      <c r="B87" s="13" t="s">
        <v>4848</v>
      </c>
      <c r="C87" s="11">
        <v>0</v>
      </c>
      <c r="D87" s="186" t="s">
        <v>2678</v>
      </c>
      <c r="E87" s="186" t="s">
        <v>2678</v>
      </c>
      <c r="F87" s="186" t="s">
        <v>2678</v>
      </c>
      <c r="G87" s="186" t="s">
        <v>2678</v>
      </c>
      <c r="H87" s="3"/>
    </row>
    <row r="88" spans="1:8" ht="12.6" customHeight="1">
      <c r="A88" s="4" t="s">
        <v>4849</v>
      </c>
      <c r="B88" s="13" t="s">
        <v>4850</v>
      </c>
      <c r="C88" s="11">
        <v>0</v>
      </c>
      <c r="D88" s="186" t="s">
        <v>2678</v>
      </c>
      <c r="E88" s="186" t="s">
        <v>2678</v>
      </c>
      <c r="F88" s="186" t="s">
        <v>2678</v>
      </c>
      <c r="G88" s="186" t="s">
        <v>2678</v>
      </c>
      <c r="H88" s="3"/>
    </row>
    <row r="89" spans="1:8" ht="12.6" customHeight="1">
      <c r="A89" s="4" t="s">
        <v>4851</v>
      </c>
      <c r="B89" s="13" t="s">
        <v>4852</v>
      </c>
      <c r="C89" s="11">
        <v>0</v>
      </c>
      <c r="D89" s="186" t="s">
        <v>2678</v>
      </c>
      <c r="E89" s="186" t="s">
        <v>2678</v>
      </c>
      <c r="F89" s="186" t="s">
        <v>2678</v>
      </c>
      <c r="G89" s="186" t="s">
        <v>2678</v>
      </c>
      <c r="H89" s="3"/>
    </row>
    <row r="90" spans="1:8" ht="12.6" customHeight="1">
      <c r="A90" s="4" t="s">
        <v>4853</v>
      </c>
      <c r="B90" s="13" t="s">
        <v>4854</v>
      </c>
      <c r="C90" s="11">
        <v>0</v>
      </c>
      <c r="D90" s="186" t="s">
        <v>2678</v>
      </c>
      <c r="E90" s="186" t="s">
        <v>2678</v>
      </c>
      <c r="F90" s="186" t="s">
        <v>2678</v>
      </c>
      <c r="G90" s="186" t="s">
        <v>2678</v>
      </c>
      <c r="H90" s="3"/>
    </row>
    <row r="91" spans="1:8" ht="12.6" customHeight="1">
      <c r="A91" s="145" t="s">
        <v>4855</v>
      </c>
      <c r="B91" s="13" t="s">
        <v>8448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8449</v>
      </c>
      <c r="B92" s="13" t="s">
        <v>8450</v>
      </c>
      <c r="C92" s="11">
        <v>0</v>
      </c>
      <c r="D92" s="186" t="s">
        <v>2678</v>
      </c>
      <c r="E92" s="186" t="s">
        <v>2678</v>
      </c>
      <c r="F92" s="186" t="s">
        <v>2678</v>
      </c>
      <c r="G92" s="186" t="s">
        <v>2678</v>
      </c>
      <c r="H92" s="3"/>
    </row>
    <row r="93" spans="1:8" ht="12.6" customHeight="1">
      <c r="A93" s="145" t="s">
        <v>8451</v>
      </c>
      <c r="B93" s="13" t="s">
        <v>8452</v>
      </c>
      <c r="C93" s="11">
        <v>0</v>
      </c>
      <c r="D93" s="186" t="s">
        <v>2678</v>
      </c>
      <c r="E93" s="186" t="s">
        <v>2678</v>
      </c>
      <c r="F93" s="186" t="s">
        <v>2678</v>
      </c>
      <c r="G93" s="186" t="s">
        <v>2678</v>
      </c>
      <c r="H93" s="3"/>
    </row>
    <row r="94" spans="1:8" ht="12.6" customHeight="1">
      <c r="A94" s="4" t="s">
        <v>8453</v>
      </c>
      <c r="B94" s="13" t="s">
        <v>8454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8455</v>
      </c>
      <c r="B95" s="13" t="s">
        <v>8456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8457</v>
      </c>
      <c r="B96" s="13" t="s">
        <v>8458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8459</v>
      </c>
      <c r="B97" s="13" t="s">
        <v>5827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8460</v>
      </c>
      <c r="B98" s="13" t="s">
        <v>8461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8462</v>
      </c>
      <c r="B99" s="13" t="s">
        <v>8463</v>
      </c>
      <c r="C99" s="11">
        <v>54</v>
      </c>
      <c r="D99" s="186">
        <v>1.8333333333333335E-3</v>
      </c>
      <c r="E99" s="186">
        <v>3.5911316343312095E-3</v>
      </c>
      <c r="F99" s="186">
        <v>0.01</v>
      </c>
      <c r="G99" s="186">
        <v>0</v>
      </c>
      <c r="H99" s="3"/>
    </row>
    <row r="100" spans="1:8" ht="12.6" customHeight="1">
      <c r="A100" s="4" t="s">
        <v>8464</v>
      </c>
      <c r="B100" s="13" t="s">
        <v>8465</v>
      </c>
      <c r="C100" s="11">
        <v>5</v>
      </c>
      <c r="D100" s="186">
        <v>0</v>
      </c>
      <c r="E100" s="186">
        <v>0</v>
      </c>
      <c r="F100" s="186">
        <v>0</v>
      </c>
      <c r="G100" s="186">
        <v>0</v>
      </c>
      <c r="H100" s="3"/>
    </row>
    <row r="101" spans="1:8" ht="12.6" customHeight="1">
      <c r="A101" s="4" t="s">
        <v>8466</v>
      </c>
      <c r="B101" s="13" t="s">
        <v>8467</v>
      </c>
      <c r="C101" s="11">
        <v>5</v>
      </c>
      <c r="D101" s="186">
        <v>2.4199999999999999E-2</v>
      </c>
      <c r="E101" s="186">
        <v>4.2698946122826029E-2</v>
      </c>
      <c r="F101" s="186">
        <v>0.1</v>
      </c>
      <c r="G101" s="186">
        <v>0</v>
      </c>
      <c r="H101" s="3"/>
    </row>
    <row r="102" spans="1:8" ht="12.6" customHeight="1">
      <c r="A102" s="4" t="s">
        <v>8468</v>
      </c>
      <c r="B102" s="13" t="s">
        <v>8469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8470</v>
      </c>
      <c r="B103" s="13" t="s">
        <v>8471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8472</v>
      </c>
      <c r="B104" s="4" t="s">
        <v>8473</v>
      </c>
      <c r="C104" s="142">
        <v>6</v>
      </c>
      <c r="D104" s="187">
        <v>0</v>
      </c>
      <c r="E104" s="187">
        <v>0</v>
      </c>
      <c r="F104" s="187">
        <v>0</v>
      </c>
      <c r="G104" s="187">
        <v>0</v>
      </c>
      <c r="H104" s="8"/>
    </row>
    <row r="105" spans="1:8" ht="12.6" customHeight="1">
      <c r="A105" s="4" t="s">
        <v>8474</v>
      </c>
      <c r="B105" s="4" t="s">
        <v>8475</v>
      </c>
      <c r="C105" s="142">
        <v>34</v>
      </c>
      <c r="D105" s="187">
        <v>1.7352941176470593E-3</v>
      </c>
      <c r="E105" s="187">
        <v>5.3218180052093502E-3</v>
      </c>
      <c r="F105" s="187">
        <v>0.03</v>
      </c>
      <c r="G105" s="187">
        <v>0</v>
      </c>
      <c r="H105" s="8"/>
    </row>
    <row r="106" spans="1:8" ht="12.6" customHeight="1">
      <c r="A106" s="4" t="s">
        <v>8476</v>
      </c>
      <c r="B106" s="4" t="s">
        <v>5830</v>
      </c>
      <c r="C106" s="142">
        <v>1</v>
      </c>
      <c r="D106" s="187">
        <v>0</v>
      </c>
      <c r="E106" s="187" t="s">
        <v>961</v>
      </c>
      <c r="F106" s="187">
        <v>0</v>
      </c>
      <c r="G106" s="187">
        <v>0</v>
      </c>
      <c r="H106" s="3"/>
    </row>
    <row r="107" spans="1:8" ht="12.6" customHeight="1">
      <c r="A107" s="4" t="s">
        <v>8477</v>
      </c>
      <c r="B107" s="4" t="s">
        <v>4581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8478</v>
      </c>
      <c r="B108" s="4" t="s">
        <v>5831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8479</v>
      </c>
      <c r="B109" s="13" t="s">
        <v>6821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8480</v>
      </c>
      <c r="B110" s="13" t="s">
        <v>8481</v>
      </c>
      <c r="C110" s="142">
        <v>1</v>
      </c>
      <c r="D110" s="187">
        <v>0.09</v>
      </c>
      <c r="E110" s="187" t="s">
        <v>961</v>
      </c>
      <c r="F110" s="187">
        <v>0.09</v>
      </c>
      <c r="G110" s="187">
        <v>0.09</v>
      </c>
    </row>
    <row r="111" spans="1:8" ht="12.6" customHeight="1">
      <c r="A111" s="105"/>
      <c r="B111" s="13" t="s">
        <v>8482</v>
      </c>
      <c r="C111" s="142">
        <v>160</v>
      </c>
      <c r="D111" s="187">
        <v>6.2475000000000022E-3</v>
      </c>
      <c r="E111" s="187">
        <v>1.6464629326769689E-2</v>
      </c>
      <c r="F111" s="187">
        <v>0.1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0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28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D4" s="3"/>
      <c r="E4" s="3"/>
      <c r="F4" s="45" t="s">
        <v>8483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8484</v>
      </c>
      <c r="B6" s="13" t="s">
        <v>418</v>
      </c>
      <c r="C6" s="11">
        <v>5</v>
      </c>
      <c r="D6" s="186">
        <v>0.499</v>
      </c>
      <c r="E6" s="186">
        <v>0.60461144547552181</v>
      </c>
      <c r="F6" s="186">
        <v>1.4</v>
      </c>
      <c r="G6" s="186">
        <v>0</v>
      </c>
      <c r="H6" s="3"/>
    </row>
    <row r="7" spans="1:8" ht="12.6" customHeight="1">
      <c r="A7" s="4" t="s">
        <v>8485</v>
      </c>
      <c r="B7" s="13" t="s">
        <v>846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8486</v>
      </c>
      <c r="B8" s="13" t="s">
        <v>847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8487</v>
      </c>
      <c r="B9" s="13" t="s">
        <v>848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8488</v>
      </c>
      <c r="B10" s="13" t="s">
        <v>849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8489</v>
      </c>
      <c r="B11" s="13" t="s">
        <v>850</v>
      </c>
      <c r="C11" s="11">
        <v>2</v>
      </c>
      <c r="D11" s="186">
        <v>2.5000000000000001E-2</v>
      </c>
      <c r="E11" s="186">
        <v>3.5355339059327383E-2</v>
      </c>
      <c r="F11" s="186">
        <v>0.05</v>
      </c>
      <c r="G11" s="186">
        <v>0</v>
      </c>
      <c r="H11" s="3"/>
    </row>
    <row r="12" spans="1:8" ht="12.6" customHeight="1">
      <c r="A12" s="4" t="s">
        <v>8490</v>
      </c>
      <c r="B12" s="13" t="s">
        <v>851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8491</v>
      </c>
      <c r="B13" s="13" t="s">
        <v>852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8492</v>
      </c>
      <c r="B14" s="13" t="s">
        <v>853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8493</v>
      </c>
      <c r="B15" s="13" t="s">
        <v>320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8494</v>
      </c>
      <c r="B16" s="13" t="s">
        <v>321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8495</v>
      </c>
      <c r="B17" s="13" t="s">
        <v>322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8496</v>
      </c>
      <c r="B18" s="13" t="s">
        <v>8497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8498</v>
      </c>
      <c r="B19" s="13" t="s">
        <v>8499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8500</v>
      </c>
      <c r="B20" s="13" t="s">
        <v>8501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8502</v>
      </c>
      <c r="B21" s="13" t="s">
        <v>8503</v>
      </c>
      <c r="C21" s="11">
        <v>1</v>
      </c>
      <c r="D21" s="186">
        <v>0.2</v>
      </c>
      <c r="E21" s="186" t="s">
        <v>961</v>
      </c>
      <c r="F21" s="186">
        <v>0.2</v>
      </c>
      <c r="G21" s="186">
        <v>0.2</v>
      </c>
      <c r="H21" s="3"/>
    </row>
    <row r="22" spans="1:8" ht="12.6" customHeight="1">
      <c r="A22" s="4" t="s">
        <v>8504</v>
      </c>
      <c r="B22" s="13" t="s">
        <v>8505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8506</v>
      </c>
      <c r="B23" s="13" t="s">
        <v>8507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8508</v>
      </c>
      <c r="B24" s="13" t="s">
        <v>8509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8510</v>
      </c>
      <c r="B25" s="13" t="s">
        <v>8511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7373</v>
      </c>
      <c r="B26" s="13" t="s">
        <v>7374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7375</v>
      </c>
      <c r="B27" s="13" t="s">
        <v>7376</v>
      </c>
      <c r="C27" s="11">
        <v>0</v>
      </c>
      <c r="D27" s="186" t="s">
        <v>2678</v>
      </c>
      <c r="E27" s="186" t="s">
        <v>2678</v>
      </c>
      <c r="F27" s="186" t="s">
        <v>2678</v>
      </c>
      <c r="G27" s="186" t="s">
        <v>2678</v>
      </c>
      <c r="H27" s="3"/>
    </row>
    <row r="28" spans="1:8" ht="12.6" customHeight="1">
      <c r="A28" s="4" t="s">
        <v>7377</v>
      </c>
      <c r="B28" s="13" t="s">
        <v>7378</v>
      </c>
      <c r="C28" s="11">
        <v>0</v>
      </c>
      <c r="D28" s="186" t="s">
        <v>2678</v>
      </c>
      <c r="E28" s="186" t="s">
        <v>2678</v>
      </c>
      <c r="F28" s="186" t="s">
        <v>2678</v>
      </c>
      <c r="G28" s="186" t="s">
        <v>2678</v>
      </c>
      <c r="H28" s="3"/>
    </row>
    <row r="29" spans="1:8" ht="12.6" customHeight="1">
      <c r="A29" s="145" t="s">
        <v>7379</v>
      </c>
      <c r="B29" s="13" t="s">
        <v>7380</v>
      </c>
      <c r="C29" s="11">
        <v>2</v>
      </c>
      <c r="D29" s="186">
        <v>3.2</v>
      </c>
      <c r="E29" s="186">
        <v>1.6970562748477138</v>
      </c>
      <c r="F29" s="186">
        <v>4.4000000000000004</v>
      </c>
      <c r="G29" s="186">
        <v>2</v>
      </c>
      <c r="H29" s="3"/>
    </row>
    <row r="30" spans="1:8" ht="12.6" customHeight="1">
      <c r="A30" s="4" t="s">
        <v>7381</v>
      </c>
      <c r="B30" s="13" t="s">
        <v>7382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7383</v>
      </c>
      <c r="B31" s="13" t="s">
        <v>7384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7385</v>
      </c>
      <c r="B32" s="13" t="s">
        <v>3074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7386</v>
      </c>
      <c r="B33" s="13" t="s">
        <v>2429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7387</v>
      </c>
      <c r="B34" s="13" t="s">
        <v>7388</v>
      </c>
      <c r="C34" s="11">
        <v>2</v>
      </c>
      <c r="D34" s="186">
        <v>0.02</v>
      </c>
      <c r="E34" s="186">
        <v>2.8284271247461901E-2</v>
      </c>
      <c r="F34" s="186">
        <v>0.04</v>
      </c>
      <c r="G34" s="186">
        <v>0</v>
      </c>
      <c r="H34" s="3"/>
    </row>
    <row r="35" spans="1:8" ht="12.6" customHeight="1">
      <c r="A35" s="4" t="s">
        <v>7389</v>
      </c>
      <c r="B35" s="13" t="s">
        <v>7390</v>
      </c>
      <c r="C35" s="11">
        <v>2</v>
      </c>
      <c r="D35" s="186">
        <v>0.05</v>
      </c>
      <c r="E35" s="186">
        <v>7.0710678118654766E-2</v>
      </c>
      <c r="F35" s="186">
        <v>0.1</v>
      </c>
      <c r="G35" s="186">
        <v>0</v>
      </c>
      <c r="H35" s="3"/>
    </row>
    <row r="36" spans="1:8" ht="12.6" customHeight="1">
      <c r="A36" s="4" t="s">
        <v>7391</v>
      </c>
      <c r="B36" s="13" t="s">
        <v>7392</v>
      </c>
      <c r="C36" s="11">
        <v>7</v>
      </c>
      <c r="D36" s="186">
        <v>1.3542857142857141</v>
      </c>
      <c r="E36" s="186">
        <v>1.7380339193358409</v>
      </c>
      <c r="F36" s="186">
        <v>4.3</v>
      </c>
      <c r="G36" s="186">
        <v>0.04</v>
      </c>
      <c r="H36" s="3"/>
    </row>
    <row r="37" spans="1:8" ht="12.6" customHeight="1">
      <c r="A37" s="4" t="s">
        <v>7393</v>
      </c>
      <c r="B37" s="13" t="s">
        <v>7394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7395</v>
      </c>
      <c r="B38" s="13" t="s">
        <v>7396</v>
      </c>
      <c r="C38" s="11">
        <v>5</v>
      </c>
      <c r="D38" s="186">
        <v>2.794</v>
      </c>
      <c r="E38" s="186">
        <v>2.1080037950629968</v>
      </c>
      <c r="F38" s="186">
        <v>6</v>
      </c>
      <c r="G38" s="186">
        <v>0.15</v>
      </c>
      <c r="H38" s="3"/>
    </row>
    <row r="39" spans="1:8" ht="12.6" customHeight="1">
      <c r="A39" s="4" t="s">
        <v>7397</v>
      </c>
      <c r="B39" s="13" t="s">
        <v>7398</v>
      </c>
      <c r="C39" s="11">
        <v>29</v>
      </c>
      <c r="D39" s="186">
        <v>1.8715517241379311</v>
      </c>
      <c r="E39" s="186">
        <v>2.7118124880683303</v>
      </c>
      <c r="F39" s="186">
        <v>10.6</v>
      </c>
      <c r="G39" s="186">
        <v>0</v>
      </c>
      <c r="H39" s="3"/>
    </row>
    <row r="40" spans="1:8" ht="12.6" customHeight="1">
      <c r="A40" s="4" t="s">
        <v>7399</v>
      </c>
      <c r="B40" s="13" t="s">
        <v>7400</v>
      </c>
      <c r="C40" s="11">
        <v>1</v>
      </c>
      <c r="D40" s="186">
        <v>0.22</v>
      </c>
      <c r="E40" s="186" t="s">
        <v>961</v>
      </c>
      <c r="F40" s="186">
        <v>0.22</v>
      </c>
      <c r="G40" s="186">
        <v>0.22</v>
      </c>
      <c r="H40" s="3"/>
    </row>
    <row r="41" spans="1:8" ht="12.6" customHeight="1">
      <c r="A41" s="4" t="s">
        <v>7401</v>
      </c>
      <c r="B41" s="13" t="s">
        <v>7402</v>
      </c>
      <c r="C41" s="11">
        <v>0</v>
      </c>
      <c r="D41" s="186" t="s">
        <v>2678</v>
      </c>
      <c r="E41" s="186" t="s">
        <v>2678</v>
      </c>
      <c r="F41" s="186" t="s">
        <v>2678</v>
      </c>
      <c r="G41" s="186" t="s">
        <v>2678</v>
      </c>
      <c r="H41" s="3"/>
    </row>
    <row r="42" spans="1:8" ht="12.6" customHeight="1">
      <c r="A42" s="4" t="s">
        <v>7403</v>
      </c>
      <c r="B42" s="13" t="s">
        <v>7404</v>
      </c>
      <c r="C42" s="11">
        <v>0</v>
      </c>
      <c r="D42" s="186" t="s">
        <v>2678</v>
      </c>
      <c r="E42" s="186" t="s">
        <v>2678</v>
      </c>
      <c r="F42" s="186" t="s">
        <v>2678</v>
      </c>
      <c r="G42" s="186" t="s">
        <v>2678</v>
      </c>
      <c r="H42" s="3"/>
    </row>
    <row r="43" spans="1:8" ht="12.6" customHeight="1">
      <c r="A43" s="4" t="s">
        <v>7405</v>
      </c>
      <c r="B43" s="13" t="s">
        <v>7406</v>
      </c>
      <c r="C43" s="11">
        <v>0</v>
      </c>
      <c r="D43" s="186" t="s">
        <v>2678</v>
      </c>
      <c r="E43" s="186" t="s">
        <v>2678</v>
      </c>
      <c r="F43" s="186" t="s">
        <v>2678</v>
      </c>
      <c r="G43" s="186" t="s">
        <v>2678</v>
      </c>
      <c r="H43" s="3"/>
    </row>
    <row r="44" spans="1:8" ht="12.6" customHeight="1">
      <c r="A44" s="4" t="s">
        <v>7407</v>
      </c>
      <c r="B44" s="13" t="s">
        <v>7408</v>
      </c>
      <c r="C44" s="11">
        <v>2</v>
      </c>
      <c r="D44" s="186">
        <v>0.125</v>
      </c>
      <c r="E44" s="186">
        <v>3.535533905932739E-2</v>
      </c>
      <c r="F44" s="186">
        <v>0.15</v>
      </c>
      <c r="G44" s="186">
        <v>0.1</v>
      </c>
      <c r="H44" s="3"/>
    </row>
    <row r="45" spans="1:8" ht="12.6" customHeight="1">
      <c r="A45" s="4" t="s">
        <v>7409</v>
      </c>
      <c r="B45" s="13" t="s">
        <v>7410</v>
      </c>
      <c r="C45" s="11">
        <v>11</v>
      </c>
      <c r="D45" s="186">
        <v>0.72090909090909083</v>
      </c>
      <c r="E45" s="186">
        <v>1.1265474206215604</v>
      </c>
      <c r="F45" s="186">
        <v>3</v>
      </c>
      <c r="G45" s="186">
        <v>0.02</v>
      </c>
      <c r="H45" s="3"/>
    </row>
    <row r="46" spans="1:8" ht="12.6" customHeight="1">
      <c r="A46" s="4" t="s">
        <v>7411</v>
      </c>
      <c r="B46" s="13" t="s">
        <v>7412</v>
      </c>
      <c r="C46" s="11">
        <v>2</v>
      </c>
      <c r="D46" s="186">
        <v>1.25</v>
      </c>
      <c r="E46" s="186">
        <v>1.4849242404917495</v>
      </c>
      <c r="F46" s="186">
        <v>2.2999999999999998</v>
      </c>
      <c r="G46" s="186">
        <v>0.2</v>
      </c>
      <c r="H46" s="3"/>
    </row>
    <row r="47" spans="1:8" ht="12.6" customHeight="1">
      <c r="A47" s="4" t="s">
        <v>7413</v>
      </c>
      <c r="B47" s="13" t="s">
        <v>7414</v>
      </c>
      <c r="C47" s="11">
        <v>1</v>
      </c>
      <c r="D47" s="186">
        <v>1.7</v>
      </c>
      <c r="E47" s="186" t="s">
        <v>961</v>
      </c>
      <c r="F47" s="186">
        <v>1.7</v>
      </c>
      <c r="G47" s="186">
        <v>1.7</v>
      </c>
      <c r="H47" s="3"/>
    </row>
    <row r="48" spans="1:8" ht="12.6" customHeight="1">
      <c r="A48" s="4" t="s">
        <v>7415</v>
      </c>
      <c r="B48" s="13" t="s">
        <v>7416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7417</v>
      </c>
      <c r="B49" s="13" t="s">
        <v>7418</v>
      </c>
      <c r="C49" s="11">
        <v>1</v>
      </c>
      <c r="D49" s="186">
        <v>3</v>
      </c>
      <c r="E49" s="186" t="s">
        <v>961</v>
      </c>
      <c r="F49" s="186">
        <v>3</v>
      </c>
      <c r="G49" s="186">
        <v>3</v>
      </c>
      <c r="H49" s="3"/>
    </row>
    <row r="50" spans="1:8" ht="12.6" customHeight="1">
      <c r="A50" s="4" t="s">
        <v>7419</v>
      </c>
      <c r="B50" s="13" t="s">
        <v>7420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7421</v>
      </c>
      <c r="B51" s="13" t="s">
        <v>7422</v>
      </c>
      <c r="C51" s="11">
        <v>0</v>
      </c>
      <c r="D51" s="186" t="s">
        <v>961</v>
      </c>
      <c r="E51" s="186" t="s">
        <v>961</v>
      </c>
      <c r="F51" s="186" t="s">
        <v>961</v>
      </c>
      <c r="G51" s="186" t="s">
        <v>961</v>
      </c>
      <c r="H51" s="3"/>
    </row>
    <row r="52" spans="1:8" ht="12.6" customHeight="1">
      <c r="A52" s="4" t="s">
        <v>7423</v>
      </c>
      <c r="B52" s="13" t="s">
        <v>7424</v>
      </c>
      <c r="C52" s="11">
        <v>0</v>
      </c>
      <c r="D52" s="186" t="s">
        <v>961</v>
      </c>
      <c r="E52" s="186" t="s">
        <v>961</v>
      </c>
      <c r="F52" s="186" t="s">
        <v>961</v>
      </c>
      <c r="G52" s="186" t="s">
        <v>961</v>
      </c>
      <c r="H52" s="3"/>
    </row>
    <row r="53" spans="1:8" ht="12.6" customHeight="1">
      <c r="A53" s="4" t="s">
        <v>7425</v>
      </c>
      <c r="B53" s="13" t="s">
        <v>7426</v>
      </c>
      <c r="C53" s="11">
        <v>0</v>
      </c>
      <c r="D53" s="186" t="s">
        <v>961</v>
      </c>
      <c r="E53" s="186" t="s">
        <v>961</v>
      </c>
      <c r="F53" s="186" t="s">
        <v>961</v>
      </c>
      <c r="G53" s="186" t="s">
        <v>961</v>
      </c>
      <c r="H53" s="3"/>
    </row>
    <row r="54" spans="1:8" ht="12.6" customHeight="1">
      <c r="A54" s="4" t="s">
        <v>7427</v>
      </c>
      <c r="B54" s="13" t="s">
        <v>3078</v>
      </c>
      <c r="C54" s="11">
        <v>0</v>
      </c>
      <c r="D54" s="186" t="s">
        <v>961</v>
      </c>
      <c r="E54" s="186" t="s">
        <v>961</v>
      </c>
      <c r="F54" s="186" t="s">
        <v>961</v>
      </c>
      <c r="G54" s="186" t="s">
        <v>961</v>
      </c>
      <c r="H54" s="3"/>
    </row>
    <row r="55" spans="1:8" ht="12.6" customHeight="1">
      <c r="A55" s="4" t="s">
        <v>7428</v>
      </c>
      <c r="B55" s="13" t="s">
        <v>7429</v>
      </c>
      <c r="C55" s="11">
        <v>0</v>
      </c>
      <c r="D55" s="186" t="s">
        <v>961</v>
      </c>
      <c r="E55" s="186" t="s">
        <v>961</v>
      </c>
      <c r="F55" s="186" t="s">
        <v>961</v>
      </c>
      <c r="G55" s="186" t="s">
        <v>961</v>
      </c>
      <c r="H55" s="3"/>
    </row>
    <row r="56" spans="1:8" ht="12.6" customHeight="1">
      <c r="A56" s="4" t="s">
        <v>7430</v>
      </c>
      <c r="B56" s="13" t="s">
        <v>7431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7432</v>
      </c>
      <c r="B57" s="13" t="s">
        <v>7433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7434</v>
      </c>
      <c r="B58" s="13" t="s">
        <v>7435</v>
      </c>
      <c r="C58" s="11">
        <v>17</v>
      </c>
      <c r="D58" s="186">
        <v>1.1376470588235295</v>
      </c>
      <c r="E58" s="186">
        <v>1.6017355017752024</v>
      </c>
      <c r="F58" s="186">
        <v>5.0999999999999996</v>
      </c>
      <c r="G58" s="186">
        <v>0</v>
      </c>
      <c r="H58" s="3"/>
    </row>
    <row r="59" spans="1:8" ht="12.6" customHeight="1">
      <c r="A59" s="4" t="s">
        <v>7436</v>
      </c>
      <c r="B59" s="13" t="s">
        <v>7437</v>
      </c>
      <c r="C59" s="11">
        <v>21</v>
      </c>
      <c r="D59" s="186">
        <v>0.79904761904761912</v>
      </c>
      <c r="E59" s="186">
        <v>1.3389581948735545</v>
      </c>
      <c r="F59" s="186">
        <v>4.3</v>
      </c>
      <c r="G59" s="186">
        <v>0</v>
      </c>
      <c r="H59" s="3"/>
    </row>
    <row r="60" spans="1:8" ht="12.6" customHeight="1">
      <c r="A60" s="4" t="s">
        <v>7438</v>
      </c>
      <c r="B60" s="13" t="s">
        <v>7439</v>
      </c>
      <c r="C60" s="11">
        <v>1</v>
      </c>
      <c r="D60" s="186">
        <v>0.28999999999999998</v>
      </c>
      <c r="E60" s="186" t="s">
        <v>961</v>
      </c>
      <c r="F60" s="186">
        <v>0.28999999999999998</v>
      </c>
      <c r="G60" s="186">
        <v>0.28999999999999998</v>
      </c>
      <c r="H60" s="3"/>
    </row>
    <row r="61" spans="1:8" ht="12.6" customHeight="1">
      <c r="A61" s="4" t="s">
        <v>7440</v>
      </c>
      <c r="B61" s="13" t="s">
        <v>7441</v>
      </c>
      <c r="C61" s="11">
        <v>1</v>
      </c>
      <c r="D61" s="186">
        <v>2.4</v>
      </c>
      <c r="E61" s="186" t="s">
        <v>961</v>
      </c>
      <c r="F61" s="186">
        <v>2.4</v>
      </c>
      <c r="G61" s="186">
        <v>2.4</v>
      </c>
      <c r="H61" s="3"/>
    </row>
    <row r="62" spans="1:8" ht="12.6" customHeight="1">
      <c r="A62" s="4" t="s">
        <v>7442</v>
      </c>
      <c r="B62" s="13" t="s">
        <v>7443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7444</v>
      </c>
      <c r="B63" s="13" t="s">
        <v>7445</v>
      </c>
      <c r="C63" s="11">
        <v>1</v>
      </c>
      <c r="D63" s="186">
        <v>2.4</v>
      </c>
      <c r="E63" s="186" t="s">
        <v>961</v>
      </c>
      <c r="F63" s="186">
        <v>2.4</v>
      </c>
      <c r="G63" s="186">
        <v>2.4</v>
      </c>
      <c r="H63" s="3"/>
    </row>
    <row r="64" spans="1:8" ht="12.6" customHeight="1">
      <c r="A64" s="4" t="s">
        <v>7446</v>
      </c>
      <c r="B64" s="13" t="s">
        <v>7447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7448</v>
      </c>
      <c r="B65" s="13" t="s">
        <v>7449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7450</v>
      </c>
      <c r="B66" s="13" t="s">
        <v>7451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7452</v>
      </c>
      <c r="B67" s="13" t="s">
        <v>7453</v>
      </c>
      <c r="C67" s="11">
        <v>27</v>
      </c>
      <c r="D67" s="186">
        <v>0.69055555555555559</v>
      </c>
      <c r="E67" s="186">
        <v>1.2233971722321584</v>
      </c>
      <c r="F67" s="186">
        <v>4.9400000000000004</v>
      </c>
      <c r="G67" s="186">
        <v>0</v>
      </c>
      <c r="H67" s="3"/>
    </row>
    <row r="68" spans="1:8" ht="12.6" customHeight="1">
      <c r="A68" s="4" t="s">
        <v>7454</v>
      </c>
      <c r="B68" s="13" t="s">
        <v>7455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7456</v>
      </c>
      <c r="B69" s="13" t="s">
        <v>1332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7457</v>
      </c>
      <c r="B70" s="13" t="s">
        <v>3079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7458</v>
      </c>
      <c r="B71" s="13" t="s">
        <v>7459</v>
      </c>
      <c r="C71" s="11">
        <v>1</v>
      </c>
      <c r="D71" s="186">
        <v>0.5</v>
      </c>
      <c r="E71" s="186" t="s">
        <v>961</v>
      </c>
      <c r="F71" s="186">
        <v>0.5</v>
      </c>
      <c r="G71" s="186">
        <v>0.5</v>
      </c>
      <c r="H71" s="3"/>
    </row>
    <row r="72" spans="1:8" ht="12.6" customHeight="1">
      <c r="A72" s="4" t="s">
        <v>7460</v>
      </c>
      <c r="B72" s="13" t="s">
        <v>7461</v>
      </c>
      <c r="C72" s="11">
        <v>20</v>
      </c>
      <c r="D72" s="186">
        <v>29.537500000000001</v>
      </c>
      <c r="E72" s="186">
        <v>54.704867663240272</v>
      </c>
      <c r="F72" s="186">
        <v>180</v>
      </c>
      <c r="G72" s="186">
        <v>0</v>
      </c>
      <c r="H72" s="3"/>
    </row>
    <row r="73" spans="1:8" ht="12.6" customHeight="1">
      <c r="A73" s="4" t="s">
        <v>7462</v>
      </c>
      <c r="B73" s="13" t="s">
        <v>7463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7464</v>
      </c>
      <c r="B74" s="13" t="s">
        <v>7465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7466</v>
      </c>
      <c r="B75" s="13" t="s">
        <v>7467</v>
      </c>
      <c r="C75" s="11">
        <v>11</v>
      </c>
      <c r="D75" s="186">
        <v>0.9782245454545454</v>
      </c>
      <c r="E75" s="186">
        <v>1.0819830195651283</v>
      </c>
      <c r="F75" s="186">
        <v>3</v>
      </c>
      <c r="G75" s="186">
        <v>3.0470000000000001E-2</v>
      </c>
      <c r="H75" s="3"/>
    </row>
    <row r="76" spans="1:8" ht="12.6" customHeight="1">
      <c r="A76" s="4" t="s">
        <v>7468</v>
      </c>
      <c r="B76" s="13" t="s">
        <v>7469</v>
      </c>
      <c r="C76" s="11">
        <v>10</v>
      </c>
      <c r="D76" s="186">
        <v>1.7575999999999996</v>
      </c>
      <c r="E76" s="186">
        <v>2.8361076299902463</v>
      </c>
      <c r="F76" s="186">
        <v>8.6</v>
      </c>
      <c r="G76" s="186">
        <v>6.0000000000000001E-3</v>
      </c>
      <c r="H76" s="3"/>
    </row>
    <row r="77" spans="1:8" ht="12.6" customHeight="1">
      <c r="A77" s="145" t="s">
        <v>7470</v>
      </c>
      <c r="B77" s="13" t="s">
        <v>7471</v>
      </c>
      <c r="C77" s="11">
        <v>70</v>
      </c>
      <c r="D77" s="186">
        <v>0.5545714285714286</v>
      </c>
      <c r="E77" s="186">
        <v>1.0292105962074798</v>
      </c>
      <c r="F77" s="186">
        <v>4.8</v>
      </c>
      <c r="G77" s="186">
        <v>0</v>
      </c>
      <c r="H77" s="3"/>
    </row>
    <row r="78" spans="1:8" ht="12.6" customHeight="1">
      <c r="A78" s="4" t="s">
        <v>2479</v>
      </c>
      <c r="B78" s="13" t="s">
        <v>3081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2480</v>
      </c>
      <c r="B79" s="13" t="s">
        <v>2481</v>
      </c>
      <c r="C79" s="11">
        <v>3</v>
      </c>
      <c r="D79" s="186">
        <v>42.666666666666664</v>
      </c>
      <c r="E79" s="186">
        <v>35.837596645608549</v>
      </c>
      <c r="F79" s="186">
        <v>81</v>
      </c>
      <c r="G79" s="186">
        <v>10</v>
      </c>
      <c r="H79" s="3"/>
    </row>
    <row r="80" spans="1:8" ht="12.6" customHeight="1">
      <c r="A80" s="145" t="s">
        <v>2482</v>
      </c>
      <c r="B80" s="13" t="s">
        <v>2483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2484</v>
      </c>
      <c r="B81" s="13" t="s">
        <v>2485</v>
      </c>
      <c r="C81" s="11">
        <v>4</v>
      </c>
      <c r="D81" s="186">
        <v>5.0000000000000001E-3</v>
      </c>
      <c r="E81" s="186">
        <v>0.01</v>
      </c>
      <c r="F81" s="186">
        <v>0.02</v>
      </c>
      <c r="G81" s="186">
        <v>0</v>
      </c>
      <c r="H81" s="3"/>
    </row>
    <row r="82" spans="1:8" ht="12.6" customHeight="1">
      <c r="A82" s="4" t="s">
        <v>2486</v>
      </c>
      <c r="B82" s="13" t="s">
        <v>2487</v>
      </c>
      <c r="C82" s="11">
        <v>234</v>
      </c>
      <c r="D82" s="186">
        <v>1.6533931623931624</v>
      </c>
      <c r="E82" s="186">
        <v>6.8480064790757744</v>
      </c>
      <c r="F82" s="186">
        <v>94</v>
      </c>
      <c r="G82" s="186">
        <v>0</v>
      </c>
      <c r="H82" s="3"/>
    </row>
    <row r="83" spans="1:8" ht="12.6" customHeight="1">
      <c r="A83" s="145" t="s">
        <v>2488</v>
      </c>
      <c r="B83" s="13" t="s">
        <v>2489</v>
      </c>
      <c r="C83" s="11">
        <v>262</v>
      </c>
      <c r="D83" s="186">
        <v>1.7540534351145047</v>
      </c>
      <c r="E83" s="186">
        <v>2.601825662634401</v>
      </c>
      <c r="F83" s="186">
        <v>18.32</v>
      </c>
      <c r="G83" s="186">
        <v>0</v>
      </c>
      <c r="H83" s="3"/>
    </row>
    <row r="84" spans="1:8" ht="12.6" customHeight="1">
      <c r="A84" s="4" t="s">
        <v>5798</v>
      </c>
      <c r="B84" s="13" t="s">
        <v>4571</v>
      </c>
      <c r="C84" s="11">
        <v>1</v>
      </c>
      <c r="D84" s="186">
        <v>101</v>
      </c>
      <c r="E84" s="186" t="s">
        <v>961</v>
      </c>
      <c r="F84" s="186">
        <v>101</v>
      </c>
      <c r="G84" s="186">
        <v>101</v>
      </c>
      <c r="H84" s="3"/>
    </row>
    <row r="85" spans="1:8" ht="12.6" customHeight="1">
      <c r="A85" s="4" t="s">
        <v>4572</v>
      </c>
      <c r="B85" s="13" t="s">
        <v>5005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5006</v>
      </c>
      <c r="B86" s="13" t="s">
        <v>5007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5008</v>
      </c>
      <c r="B87" s="13" t="s">
        <v>5009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5010</v>
      </c>
      <c r="B88" s="13" t="s">
        <v>5011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5012</v>
      </c>
      <c r="B89" s="13" t="s">
        <v>5013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5014</v>
      </c>
      <c r="B90" s="13" t="s">
        <v>5015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5016</v>
      </c>
      <c r="B91" s="13" t="s">
        <v>5017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5018</v>
      </c>
      <c r="B92" s="13" t="s">
        <v>5019</v>
      </c>
      <c r="C92" s="11">
        <v>1</v>
      </c>
      <c r="D92" s="186">
        <v>1</v>
      </c>
      <c r="E92" s="186" t="s">
        <v>961</v>
      </c>
      <c r="F92" s="186">
        <v>1</v>
      </c>
      <c r="G92" s="186">
        <v>1</v>
      </c>
      <c r="H92" s="3"/>
    </row>
    <row r="93" spans="1:8" ht="12.6" customHeight="1">
      <c r="A93" s="145" t="s">
        <v>5020</v>
      </c>
      <c r="B93" s="13" t="s">
        <v>5021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5022</v>
      </c>
      <c r="B94" s="13" t="s">
        <v>5023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5024</v>
      </c>
      <c r="B95" s="13" t="s">
        <v>5025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5026</v>
      </c>
      <c r="B96" s="13" t="s">
        <v>5027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5028</v>
      </c>
      <c r="B97" s="13" t="s">
        <v>2128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5029</v>
      </c>
      <c r="B98" s="13" t="s">
        <v>5030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5828</v>
      </c>
      <c r="B99" s="13" t="s">
        <v>5031</v>
      </c>
      <c r="C99" s="11">
        <v>84</v>
      </c>
      <c r="D99" s="186">
        <v>0.26930952380952383</v>
      </c>
      <c r="E99" s="186">
        <v>0.70806818431782681</v>
      </c>
      <c r="F99" s="186">
        <v>5.3</v>
      </c>
      <c r="G99" s="186">
        <v>0</v>
      </c>
      <c r="H99" s="3"/>
    </row>
    <row r="100" spans="1:8" ht="12.6" customHeight="1">
      <c r="A100" s="4" t="s">
        <v>5032</v>
      </c>
      <c r="B100" s="13" t="s">
        <v>5033</v>
      </c>
      <c r="C100" s="11">
        <v>4</v>
      </c>
      <c r="D100" s="186">
        <v>1.1074999999999999</v>
      </c>
      <c r="E100" s="186">
        <v>1.7376876397481034</v>
      </c>
      <c r="F100" s="186">
        <v>3.7</v>
      </c>
      <c r="G100" s="186">
        <v>0</v>
      </c>
      <c r="H100" s="3"/>
    </row>
    <row r="101" spans="1:8" ht="12.6" customHeight="1">
      <c r="A101" s="4" t="s">
        <v>5034</v>
      </c>
      <c r="B101" s="13" t="s">
        <v>5035</v>
      </c>
      <c r="C101" s="11">
        <v>6</v>
      </c>
      <c r="D101" s="186">
        <v>8.3216666666666672</v>
      </c>
      <c r="E101" s="186">
        <v>13.624507942185167</v>
      </c>
      <c r="F101" s="186">
        <v>36</v>
      </c>
      <c r="G101" s="186">
        <v>1.4</v>
      </c>
      <c r="H101" s="3"/>
    </row>
    <row r="102" spans="1:8" ht="12.6" customHeight="1">
      <c r="A102" s="4" t="s">
        <v>5829</v>
      </c>
      <c r="B102" s="13" t="s">
        <v>5036</v>
      </c>
      <c r="C102" s="11">
        <v>1</v>
      </c>
      <c r="D102" s="186">
        <v>6.6</v>
      </c>
      <c r="E102" s="186" t="s">
        <v>961</v>
      </c>
      <c r="F102" s="186">
        <v>6.6</v>
      </c>
      <c r="G102" s="186">
        <v>6.6</v>
      </c>
      <c r="H102" s="3"/>
    </row>
    <row r="103" spans="1:8" ht="12.6" customHeight="1">
      <c r="A103" s="4" t="s">
        <v>5037</v>
      </c>
      <c r="B103" s="13" t="s">
        <v>5038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5039</v>
      </c>
      <c r="B104" s="4" t="s">
        <v>5040</v>
      </c>
      <c r="C104" s="142">
        <v>9</v>
      </c>
      <c r="D104" s="187">
        <v>0.14444444444444446</v>
      </c>
      <c r="E104" s="187">
        <v>0.39721250959376614</v>
      </c>
      <c r="F104" s="187">
        <v>1.2</v>
      </c>
      <c r="G104" s="187">
        <v>0</v>
      </c>
      <c r="H104" s="8"/>
    </row>
    <row r="105" spans="1:8" ht="12.6" customHeight="1">
      <c r="A105" s="4" t="s">
        <v>5813</v>
      </c>
      <c r="B105" s="4" t="s">
        <v>5041</v>
      </c>
      <c r="C105" s="142">
        <v>44</v>
      </c>
      <c r="D105" s="187">
        <v>0.2437045454545454</v>
      </c>
      <c r="E105" s="187">
        <v>0.73288511043350957</v>
      </c>
      <c r="F105" s="187">
        <v>4.5</v>
      </c>
      <c r="G105" s="187">
        <v>0</v>
      </c>
      <c r="H105" s="8"/>
    </row>
    <row r="106" spans="1:8" ht="12.6" customHeight="1">
      <c r="A106" s="4" t="s">
        <v>5042</v>
      </c>
      <c r="B106" s="4" t="s">
        <v>5043</v>
      </c>
      <c r="C106" s="142">
        <v>22</v>
      </c>
      <c r="D106" s="187">
        <v>1.0525</v>
      </c>
      <c r="E106" s="187">
        <v>1.9959159193570397</v>
      </c>
      <c r="F106" s="187">
        <v>7.9</v>
      </c>
      <c r="G106" s="187">
        <v>0</v>
      </c>
      <c r="H106" s="3"/>
    </row>
    <row r="107" spans="1:8" ht="12.6" customHeight="1">
      <c r="A107" s="4" t="s">
        <v>5044</v>
      </c>
      <c r="B107" s="4" t="s">
        <v>5045</v>
      </c>
      <c r="C107" s="142">
        <v>1</v>
      </c>
      <c r="D107" s="187">
        <v>0.43</v>
      </c>
      <c r="E107" s="187" t="s">
        <v>961</v>
      </c>
      <c r="F107" s="187">
        <v>0.43</v>
      </c>
      <c r="G107" s="187">
        <v>0.43</v>
      </c>
      <c r="H107" s="3"/>
    </row>
    <row r="108" spans="1:8" ht="12.6" customHeight="1">
      <c r="A108" s="4" t="s">
        <v>5046</v>
      </c>
      <c r="B108" s="4" t="s">
        <v>5047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5048</v>
      </c>
      <c r="B109" s="13" t="s">
        <v>3082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5049</v>
      </c>
      <c r="B110" s="13" t="s">
        <v>5050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5051</v>
      </c>
      <c r="C111" s="142">
        <v>929</v>
      </c>
      <c r="D111" s="187">
        <v>2.1706538966630764</v>
      </c>
      <c r="E111" s="187">
        <v>10.623885650914405</v>
      </c>
      <c r="F111" s="187">
        <v>180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1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29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C4" s="74"/>
      <c r="D4" s="3"/>
      <c r="E4" s="3"/>
      <c r="F4" s="45" t="s">
        <v>5052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8719</v>
      </c>
      <c r="B6" s="13" t="s">
        <v>8720</v>
      </c>
      <c r="C6" s="11">
        <v>5</v>
      </c>
      <c r="D6" s="186">
        <v>1.8689999999999998</v>
      </c>
      <c r="E6" s="186">
        <v>2.4196187716249851</v>
      </c>
      <c r="F6" s="186">
        <v>5.3</v>
      </c>
      <c r="G6" s="186">
        <v>0</v>
      </c>
      <c r="H6" s="3"/>
    </row>
    <row r="7" spans="1:8" ht="12.6" customHeight="1">
      <c r="A7" s="4" t="s">
        <v>8721</v>
      </c>
      <c r="B7" s="13" t="s">
        <v>8722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8723</v>
      </c>
      <c r="B8" s="13" t="s">
        <v>8724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8725</v>
      </c>
      <c r="B9" s="13" t="s">
        <v>8726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8727</v>
      </c>
      <c r="B10" s="13" t="s">
        <v>8728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8729</v>
      </c>
      <c r="B11" s="13" t="s">
        <v>8730</v>
      </c>
      <c r="C11" s="11">
        <v>1</v>
      </c>
      <c r="D11" s="186">
        <v>0</v>
      </c>
      <c r="E11" s="186" t="s">
        <v>961</v>
      </c>
      <c r="F11" s="186">
        <v>0</v>
      </c>
      <c r="G11" s="186">
        <v>0</v>
      </c>
      <c r="H11" s="3"/>
    </row>
    <row r="12" spans="1:8" ht="12.6" customHeight="1">
      <c r="A12" s="4" t="s">
        <v>8731</v>
      </c>
      <c r="B12" s="13" t="s">
        <v>8732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8733</v>
      </c>
      <c r="B13" s="13" t="s">
        <v>5952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8734</v>
      </c>
      <c r="B14" s="13" t="s">
        <v>413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8735</v>
      </c>
      <c r="B15" s="13" t="s">
        <v>414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8736</v>
      </c>
      <c r="B16" s="13" t="s">
        <v>5955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8737</v>
      </c>
      <c r="B17" s="13" t="s">
        <v>8738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8739</v>
      </c>
      <c r="B18" s="13" t="s">
        <v>8740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8741</v>
      </c>
      <c r="B19" s="13" t="s">
        <v>8742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8743</v>
      </c>
      <c r="B20" s="13" t="s">
        <v>8744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8745</v>
      </c>
      <c r="B21" s="13" t="s">
        <v>8746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8747</v>
      </c>
      <c r="B22" s="13" t="s">
        <v>8748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8749</v>
      </c>
      <c r="B23" s="13" t="s">
        <v>8750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8751</v>
      </c>
      <c r="B24" s="13" t="s">
        <v>8752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8753</v>
      </c>
      <c r="B25" s="13" t="s">
        <v>8754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8755</v>
      </c>
      <c r="B26" s="13" t="s">
        <v>6989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6990</v>
      </c>
      <c r="B27" s="13" t="s">
        <v>6991</v>
      </c>
      <c r="C27" s="11">
        <v>7</v>
      </c>
      <c r="D27" s="186">
        <v>0.21571428571428569</v>
      </c>
      <c r="E27" s="186">
        <v>0.3077800699014987</v>
      </c>
      <c r="F27" s="186">
        <v>0.7</v>
      </c>
      <c r="G27" s="186">
        <v>0</v>
      </c>
      <c r="H27" s="3"/>
    </row>
    <row r="28" spans="1:8" ht="12.6" customHeight="1">
      <c r="A28" s="4" t="s">
        <v>6992</v>
      </c>
      <c r="B28" s="13" t="s">
        <v>6993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6994</v>
      </c>
      <c r="B29" s="13" t="s">
        <v>6995</v>
      </c>
      <c r="C29" s="11">
        <v>1</v>
      </c>
      <c r="D29" s="186">
        <v>0.1</v>
      </c>
      <c r="E29" s="186" t="s">
        <v>961</v>
      </c>
      <c r="F29" s="186">
        <v>0.1</v>
      </c>
      <c r="G29" s="186">
        <v>0.1</v>
      </c>
      <c r="H29" s="3"/>
    </row>
    <row r="30" spans="1:8" ht="12.6" customHeight="1">
      <c r="A30" s="4" t="s">
        <v>6996</v>
      </c>
      <c r="B30" s="13" t="s">
        <v>6997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6998</v>
      </c>
      <c r="B31" s="13" t="s">
        <v>6999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7000</v>
      </c>
      <c r="B32" s="13" t="s">
        <v>2815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7001</v>
      </c>
      <c r="B33" s="13" t="s">
        <v>7002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7003</v>
      </c>
      <c r="B34" s="13" t="s">
        <v>7004</v>
      </c>
      <c r="C34" s="11">
        <v>1</v>
      </c>
      <c r="D34" s="186">
        <v>0</v>
      </c>
      <c r="E34" s="186" t="s">
        <v>961</v>
      </c>
      <c r="F34" s="186">
        <v>0</v>
      </c>
      <c r="G34" s="186">
        <v>0</v>
      </c>
      <c r="H34" s="3"/>
    </row>
    <row r="35" spans="1:8" ht="12.6" customHeight="1">
      <c r="A35" s="4" t="s">
        <v>7005</v>
      </c>
      <c r="B35" s="13" t="s">
        <v>7006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7007</v>
      </c>
      <c r="B36" s="13" t="s">
        <v>7008</v>
      </c>
      <c r="C36" s="11">
        <v>7</v>
      </c>
      <c r="D36" s="186">
        <v>1.6014285714285712</v>
      </c>
      <c r="E36" s="186">
        <v>2.9149752918988785</v>
      </c>
      <c r="F36" s="186">
        <v>8.1</v>
      </c>
      <c r="G36" s="186">
        <v>0</v>
      </c>
      <c r="H36" s="3"/>
    </row>
    <row r="37" spans="1:8" ht="12.6" customHeight="1">
      <c r="A37" s="4" t="s">
        <v>7009</v>
      </c>
      <c r="B37" s="13" t="s">
        <v>7010</v>
      </c>
      <c r="C37" s="11">
        <v>1</v>
      </c>
      <c r="D37" s="186">
        <v>2.1</v>
      </c>
      <c r="E37" s="186" t="s">
        <v>961</v>
      </c>
      <c r="F37" s="186">
        <v>2.1</v>
      </c>
      <c r="G37" s="186">
        <v>2.1</v>
      </c>
      <c r="H37" s="3"/>
    </row>
    <row r="38" spans="1:8" ht="12.6" customHeight="1">
      <c r="A38" s="4" t="s">
        <v>7011</v>
      </c>
      <c r="B38" s="13" t="s">
        <v>7012</v>
      </c>
      <c r="C38" s="11">
        <v>5</v>
      </c>
      <c r="D38" s="186">
        <v>2.9880000000000004</v>
      </c>
      <c r="E38" s="186">
        <v>2.5742416358997851</v>
      </c>
      <c r="F38" s="186">
        <v>6.4</v>
      </c>
      <c r="G38" s="186">
        <v>0.74</v>
      </c>
      <c r="H38" s="3"/>
    </row>
    <row r="39" spans="1:8" ht="12.6" customHeight="1">
      <c r="A39" s="4" t="s">
        <v>7013</v>
      </c>
      <c r="B39" s="13" t="s">
        <v>7014</v>
      </c>
      <c r="C39" s="11">
        <v>34</v>
      </c>
      <c r="D39" s="186">
        <v>3.0032352941176477</v>
      </c>
      <c r="E39" s="186">
        <v>3.0510770285045403</v>
      </c>
      <c r="F39" s="186">
        <v>10</v>
      </c>
      <c r="G39" s="186">
        <v>0</v>
      </c>
      <c r="H39" s="3"/>
    </row>
    <row r="40" spans="1:8" ht="12.6" customHeight="1">
      <c r="A40" s="4" t="s">
        <v>7015</v>
      </c>
      <c r="B40" s="13" t="s">
        <v>1094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7016</v>
      </c>
      <c r="B41" s="13" t="s">
        <v>1095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7017</v>
      </c>
      <c r="B42" s="13" t="s">
        <v>1096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7018</v>
      </c>
      <c r="B43" s="13" t="s">
        <v>7019</v>
      </c>
      <c r="C43" s="11">
        <v>2</v>
      </c>
      <c r="D43" s="186">
        <v>4.0999999999999996</v>
      </c>
      <c r="E43" s="186">
        <v>3.8183766184073562</v>
      </c>
      <c r="F43" s="186">
        <v>6.8</v>
      </c>
      <c r="G43" s="186">
        <v>1.4</v>
      </c>
      <c r="H43" s="3"/>
    </row>
    <row r="44" spans="1:8" ht="12.6" customHeight="1">
      <c r="A44" s="4" t="s">
        <v>7020</v>
      </c>
      <c r="B44" s="13" t="s">
        <v>7021</v>
      </c>
      <c r="C44" s="11">
        <v>2</v>
      </c>
      <c r="D44" s="186">
        <v>0.16500000000000001</v>
      </c>
      <c r="E44" s="186">
        <v>0.23334523779156069</v>
      </c>
      <c r="F44" s="186">
        <v>0.33</v>
      </c>
      <c r="G44" s="186">
        <v>0</v>
      </c>
      <c r="H44" s="3"/>
    </row>
    <row r="45" spans="1:8" ht="12.6" customHeight="1">
      <c r="A45" s="4" t="s">
        <v>7022</v>
      </c>
      <c r="B45" s="13" t="s">
        <v>7023</v>
      </c>
      <c r="C45" s="11">
        <v>9</v>
      </c>
      <c r="D45" s="186">
        <v>0.62888888888888883</v>
      </c>
      <c r="E45" s="186">
        <v>0.97057256869907016</v>
      </c>
      <c r="F45" s="186">
        <v>2.8</v>
      </c>
      <c r="G45" s="186">
        <v>0</v>
      </c>
      <c r="H45" s="3"/>
    </row>
    <row r="46" spans="1:8" ht="12.6" customHeight="1">
      <c r="A46" s="4" t="s">
        <v>6021</v>
      </c>
      <c r="B46" s="13" t="s">
        <v>6022</v>
      </c>
      <c r="C46" s="11">
        <v>3</v>
      </c>
      <c r="D46" s="186">
        <v>1.4333333333333333</v>
      </c>
      <c r="E46" s="186">
        <v>0.66583281184793974</v>
      </c>
      <c r="F46" s="186">
        <v>2</v>
      </c>
      <c r="G46" s="186">
        <v>0.7</v>
      </c>
      <c r="H46" s="3"/>
    </row>
    <row r="47" spans="1:8" ht="12.6" customHeight="1">
      <c r="A47" s="4" t="s">
        <v>6023</v>
      </c>
      <c r="B47" s="13" t="s">
        <v>6024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6025</v>
      </c>
      <c r="B48" s="13" t="s">
        <v>6026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6027</v>
      </c>
      <c r="B49" s="13" t="s">
        <v>2435</v>
      </c>
      <c r="C49" s="11">
        <v>4</v>
      </c>
      <c r="D49" s="186">
        <v>0.43100000000000005</v>
      </c>
      <c r="E49" s="186">
        <v>0.40712487846687356</v>
      </c>
      <c r="F49" s="186">
        <v>0.98</v>
      </c>
      <c r="G49" s="186">
        <v>0.114</v>
      </c>
      <c r="H49" s="3"/>
    </row>
    <row r="50" spans="1:8" ht="12.6" customHeight="1">
      <c r="A50" s="4" t="s">
        <v>6028</v>
      </c>
      <c r="B50" s="13" t="s">
        <v>6029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6030</v>
      </c>
      <c r="B51" s="13" t="s">
        <v>6031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6032</v>
      </c>
      <c r="B52" s="13" t="s">
        <v>2436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6033</v>
      </c>
      <c r="B53" s="13" t="s">
        <v>5803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6034</v>
      </c>
      <c r="B54" s="13" t="s">
        <v>1122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6035</v>
      </c>
      <c r="B55" s="13" t="s">
        <v>6036</v>
      </c>
      <c r="C55" s="11">
        <v>1</v>
      </c>
      <c r="D55" s="186">
        <v>0.6</v>
      </c>
      <c r="E55" s="186" t="s">
        <v>961</v>
      </c>
      <c r="F55" s="186">
        <v>0.6</v>
      </c>
      <c r="G55" s="186">
        <v>0.6</v>
      </c>
      <c r="H55" s="3"/>
    </row>
    <row r="56" spans="1:8" ht="12.6" customHeight="1">
      <c r="A56" s="4" t="s">
        <v>6037</v>
      </c>
      <c r="B56" s="13" t="s">
        <v>6038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6039</v>
      </c>
      <c r="B57" s="13" t="s">
        <v>6040</v>
      </c>
      <c r="C57" s="11">
        <v>0</v>
      </c>
      <c r="D57" s="186" t="s">
        <v>961</v>
      </c>
      <c r="E57" s="186" t="s">
        <v>961</v>
      </c>
      <c r="F57" s="186" t="s">
        <v>961</v>
      </c>
      <c r="G57" s="186" t="s">
        <v>961</v>
      </c>
      <c r="H57" s="3"/>
    </row>
    <row r="58" spans="1:8" ht="12.6" customHeight="1">
      <c r="A58" s="4" t="s">
        <v>6041</v>
      </c>
      <c r="B58" s="13" t="s">
        <v>6042</v>
      </c>
      <c r="C58" s="11">
        <v>17</v>
      </c>
      <c r="D58" s="186">
        <v>0.61823529411764699</v>
      </c>
      <c r="E58" s="186">
        <v>0.8583941059772433</v>
      </c>
      <c r="F58" s="186">
        <v>2.9</v>
      </c>
      <c r="G58" s="186">
        <v>0</v>
      </c>
      <c r="H58" s="3"/>
    </row>
    <row r="59" spans="1:8" ht="12.6" customHeight="1">
      <c r="A59" s="4" t="s">
        <v>6043</v>
      </c>
      <c r="B59" s="13" t="s">
        <v>6044</v>
      </c>
      <c r="C59" s="11">
        <v>13</v>
      </c>
      <c r="D59" s="186">
        <v>0.28999999999999998</v>
      </c>
      <c r="E59" s="186">
        <v>0.38323187063012737</v>
      </c>
      <c r="F59" s="186">
        <v>1</v>
      </c>
      <c r="G59" s="186">
        <v>0</v>
      </c>
      <c r="H59" s="3"/>
    </row>
    <row r="60" spans="1:8" ht="12.6" customHeight="1">
      <c r="A60" s="4" t="s">
        <v>6045</v>
      </c>
      <c r="B60" s="13" t="s">
        <v>6046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6047</v>
      </c>
      <c r="B61" s="13" t="s">
        <v>6016</v>
      </c>
      <c r="C61" s="11">
        <v>2</v>
      </c>
      <c r="D61" s="186">
        <v>2.65</v>
      </c>
      <c r="E61" s="186">
        <v>3.747665940288702</v>
      </c>
      <c r="F61" s="186">
        <v>5.3</v>
      </c>
      <c r="G61" s="186">
        <v>0</v>
      </c>
      <c r="H61" s="3"/>
    </row>
    <row r="62" spans="1:8" ht="12.6" customHeight="1">
      <c r="A62" s="4" t="s">
        <v>6017</v>
      </c>
      <c r="B62" s="13" t="s">
        <v>973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6018</v>
      </c>
      <c r="B63" s="13" t="s">
        <v>5806</v>
      </c>
      <c r="C63" s="11">
        <v>1</v>
      </c>
      <c r="D63" s="186">
        <v>2.2999999999999998</v>
      </c>
      <c r="E63" s="186" t="s">
        <v>961</v>
      </c>
      <c r="F63" s="186">
        <v>2.2999999999999998</v>
      </c>
      <c r="G63" s="186">
        <v>2.2999999999999998</v>
      </c>
      <c r="H63" s="3"/>
    </row>
    <row r="64" spans="1:8" ht="12.6" customHeight="1">
      <c r="A64" s="4" t="s">
        <v>6019</v>
      </c>
      <c r="B64" s="13" t="s">
        <v>5822</v>
      </c>
      <c r="C64" s="11">
        <v>2</v>
      </c>
      <c r="D64" s="186">
        <v>8.5000000000000006E-2</v>
      </c>
      <c r="E64" s="186">
        <v>0.1202081528017131</v>
      </c>
      <c r="F64" s="186">
        <v>0.17</v>
      </c>
      <c r="G64" s="186">
        <v>0</v>
      </c>
      <c r="H64" s="3"/>
    </row>
    <row r="65" spans="1:8" ht="12.6" customHeight="1">
      <c r="A65" s="4" t="s">
        <v>6020</v>
      </c>
      <c r="B65" s="13" t="s">
        <v>3440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3441</v>
      </c>
      <c r="B66" s="13" t="s">
        <v>5809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3442</v>
      </c>
      <c r="B67" s="13" t="s">
        <v>3443</v>
      </c>
      <c r="C67" s="11">
        <v>40</v>
      </c>
      <c r="D67" s="186">
        <v>1.7275</v>
      </c>
      <c r="E67" s="186">
        <v>2.053132378611414</v>
      </c>
      <c r="F67" s="186">
        <v>7.5</v>
      </c>
      <c r="G67" s="186">
        <v>0</v>
      </c>
      <c r="H67" s="3"/>
    </row>
    <row r="68" spans="1:8" ht="12.6" customHeight="1">
      <c r="A68" s="4" t="s">
        <v>3444</v>
      </c>
      <c r="B68" s="13" t="s">
        <v>3445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3446</v>
      </c>
      <c r="B69" s="13" t="s">
        <v>3447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3448</v>
      </c>
      <c r="B70" s="13" t="s">
        <v>1125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3449</v>
      </c>
      <c r="B71" s="13" t="s">
        <v>3450</v>
      </c>
      <c r="C71" s="11">
        <v>0</v>
      </c>
      <c r="D71" s="186" t="s">
        <v>961</v>
      </c>
      <c r="E71" s="186" t="s">
        <v>961</v>
      </c>
      <c r="F71" s="186" t="s">
        <v>961</v>
      </c>
      <c r="G71" s="186" t="s">
        <v>961</v>
      </c>
      <c r="H71" s="3"/>
    </row>
    <row r="72" spans="1:8" ht="12.6" customHeight="1">
      <c r="A72" s="4" t="s">
        <v>3451</v>
      </c>
      <c r="B72" s="13" t="s">
        <v>3452</v>
      </c>
      <c r="C72" s="11">
        <v>14</v>
      </c>
      <c r="D72" s="186">
        <v>2.2464285714285714</v>
      </c>
      <c r="E72" s="186">
        <v>4.1985301588181425</v>
      </c>
      <c r="F72" s="186">
        <v>15</v>
      </c>
      <c r="G72" s="186">
        <v>0.08</v>
      </c>
      <c r="H72" s="3"/>
    </row>
    <row r="73" spans="1:8" ht="12.6" customHeight="1">
      <c r="A73" s="4" t="s">
        <v>3453</v>
      </c>
      <c r="B73" s="13" t="s">
        <v>3454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3455</v>
      </c>
      <c r="B74" s="13" t="s">
        <v>974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3456</v>
      </c>
      <c r="B75" s="13" t="s">
        <v>3457</v>
      </c>
      <c r="C75" s="11">
        <v>28</v>
      </c>
      <c r="D75" s="186">
        <v>2.4954064285714281</v>
      </c>
      <c r="E75" s="186">
        <v>2.2301059024782335</v>
      </c>
      <c r="F75" s="186">
        <v>9.1</v>
      </c>
      <c r="G75" s="186">
        <v>0.08</v>
      </c>
      <c r="H75" s="3"/>
    </row>
    <row r="76" spans="1:8" ht="12.6" customHeight="1">
      <c r="A76" s="4" t="s">
        <v>3458</v>
      </c>
      <c r="B76" s="13" t="s">
        <v>3459</v>
      </c>
      <c r="C76" s="11">
        <v>18</v>
      </c>
      <c r="D76" s="186">
        <v>1.7949999999999999</v>
      </c>
      <c r="E76" s="186">
        <v>2.4015172899893198</v>
      </c>
      <c r="F76" s="186">
        <v>9.6999999999999993</v>
      </c>
      <c r="G76" s="186">
        <v>0</v>
      </c>
      <c r="H76" s="3"/>
    </row>
    <row r="77" spans="1:8" ht="12.6" customHeight="1">
      <c r="A77" s="145" t="s">
        <v>3460</v>
      </c>
      <c r="B77" s="13" t="s">
        <v>3461</v>
      </c>
      <c r="C77" s="11">
        <v>96</v>
      </c>
      <c r="D77" s="186">
        <v>1.6905520833333334</v>
      </c>
      <c r="E77" s="186">
        <v>2.4310517536321026</v>
      </c>
      <c r="F77" s="186">
        <v>13.9</v>
      </c>
      <c r="G77" s="186">
        <v>0</v>
      </c>
      <c r="H77" s="3"/>
    </row>
    <row r="78" spans="1:8" ht="12.6" customHeight="1">
      <c r="A78" s="4" t="s">
        <v>3462</v>
      </c>
      <c r="B78" s="13" t="s">
        <v>5450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3463</v>
      </c>
      <c r="B79" s="13" t="s">
        <v>3464</v>
      </c>
      <c r="C79" s="11">
        <v>4</v>
      </c>
      <c r="D79" s="186">
        <v>3.8</v>
      </c>
      <c r="E79" s="186">
        <v>2.1023796041628637</v>
      </c>
      <c r="F79" s="186">
        <v>6.1</v>
      </c>
      <c r="G79" s="186">
        <v>1</v>
      </c>
      <c r="H79" s="3"/>
    </row>
    <row r="80" spans="1:8" ht="12.6" customHeight="1">
      <c r="A80" s="145" t="s">
        <v>3465</v>
      </c>
      <c r="B80" s="13" t="s">
        <v>3466</v>
      </c>
      <c r="C80" s="11">
        <v>0</v>
      </c>
      <c r="D80" s="186" t="s">
        <v>961</v>
      </c>
      <c r="E80" s="186" t="s">
        <v>961</v>
      </c>
      <c r="F80" s="186" t="s">
        <v>961</v>
      </c>
      <c r="G80" s="186" t="s">
        <v>961</v>
      </c>
      <c r="H80" s="3"/>
    </row>
    <row r="81" spans="1:8" ht="12.6" customHeight="1">
      <c r="A81" s="4" t="s">
        <v>3467</v>
      </c>
      <c r="B81" s="13" t="s">
        <v>5825</v>
      </c>
      <c r="C81" s="11">
        <v>4</v>
      </c>
      <c r="D81" s="186">
        <v>0.02</v>
      </c>
      <c r="E81" s="186">
        <v>0.04</v>
      </c>
      <c r="F81" s="186">
        <v>0.08</v>
      </c>
      <c r="G81" s="186">
        <v>0</v>
      </c>
      <c r="H81" s="3"/>
    </row>
    <row r="82" spans="1:8" ht="12.6" customHeight="1">
      <c r="A82" s="4" t="s">
        <v>3468</v>
      </c>
      <c r="B82" s="13" t="s">
        <v>3469</v>
      </c>
      <c r="C82" s="11">
        <v>382</v>
      </c>
      <c r="D82" s="186">
        <v>1.9839554973822</v>
      </c>
      <c r="E82" s="186">
        <v>2.6307159650612166</v>
      </c>
      <c r="F82" s="186">
        <v>26</v>
      </c>
      <c r="G82" s="186">
        <v>0</v>
      </c>
      <c r="H82" s="3"/>
    </row>
    <row r="83" spans="1:8" ht="12.6" customHeight="1">
      <c r="A83" s="145" t="s">
        <v>3470</v>
      </c>
      <c r="B83" s="13" t="s">
        <v>3471</v>
      </c>
      <c r="C83" s="11">
        <v>237</v>
      </c>
      <c r="D83" s="186">
        <v>1.9297341772151908</v>
      </c>
      <c r="E83" s="186">
        <v>3.268882922405568</v>
      </c>
      <c r="F83" s="186">
        <v>27</v>
      </c>
      <c r="G83" s="186">
        <v>0</v>
      </c>
      <c r="H83" s="3"/>
    </row>
    <row r="84" spans="1:8" ht="12.6" customHeight="1">
      <c r="A84" s="4" t="s">
        <v>3472</v>
      </c>
      <c r="B84" s="13" t="s">
        <v>3473</v>
      </c>
      <c r="C84" s="11">
        <v>1</v>
      </c>
      <c r="D84" s="186">
        <v>0.7</v>
      </c>
      <c r="E84" s="186" t="s">
        <v>961</v>
      </c>
      <c r="F84" s="186">
        <v>0.7</v>
      </c>
      <c r="G84" s="186">
        <v>0.7</v>
      </c>
      <c r="H84" s="3"/>
    </row>
    <row r="85" spans="1:8" ht="12.6" customHeight="1">
      <c r="A85" s="4" t="s">
        <v>3474</v>
      </c>
      <c r="B85" s="13" t="s">
        <v>3475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3476</v>
      </c>
      <c r="B86" s="13" t="s">
        <v>3477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3478</v>
      </c>
      <c r="B87" s="13" t="s">
        <v>3479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3480</v>
      </c>
      <c r="B88" s="13" t="s">
        <v>3481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3482</v>
      </c>
      <c r="B89" s="13" t="s">
        <v>3483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3484</v>
      </c>
      <c r="B90" s="13" t="s">
        <v>3485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3486</v>
      </c>
      <c r="B91" s="13" t="s">
        <v>3487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3488</v>
      </c>
      <c r="B92" s="13" t="s">
        <v>3489</v>
      </c>
      <c r="C92" s="11">
        <v>1</v>
      </c>
      <c r="D92" s="186">
        <v>0.5</v>
      </c>
      <c r="E92" s="186" t="s">
        <v>961</v>
      </c>
      <c r="F92" s="186">
        <v>0.5</v>
      </c>
      <c r="G92" s="186">
        <v>0.5</v>
      </c>
      <c r="H92" s="3"/>
    </row>
    <row r="93" spans="1:8" ht="12.6" customHeight="1">
      <c r="A93" s="145" t="s">
        <v>3490</v>
      </c>
      <c r="B93" s="13" t="s">
        <v>3491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3492</v>
      </c>
      <c r="B94" s="13" t="s">
        <v>6104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6105</v>
      </c>
      <c r="B95" s="13" t="s">
        <v>6106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6107</v>
      </c>
      <c r="B96" s="13" t="s">
        <v>6108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6109</v>
      </c>
      <c r="B97" s="13" t="s">
        <v>977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6110</v>
      </c>
      <c r="B98" s="13" t="s">
        <v>6111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6112</v>
      </c>
      <c r="B99" s="13" t="s">
        <v>6113</v>
      </c>
      <c r="C99" s="11">
        <v>92</v>
      </c>
      <c r="D99" s="186">
        <v>0.5623804347826088</v>
      </c>
      <c r="E99" s="186">
        <v>1.3060320397462555</v>
      </c>
      <c r="F99" s="186">
        <v>7.38</v>
      </c>
      <c r="G99" s="186">
        <v>0</v>
      </c>
      <c r="H99" s="3"/>
    </row>
    <row r="100" spans="1:8" ht="12.6" customHeight="1">
      <c r="A100" s="4" t="s">
        <v>6114</v>
      </c>
      <c r="B100" s="13" t="s">
        <v>6115</v>
      </c>
      <c r="C100" s="11">
        <v>5</v>
      </c>
      <c r="D100" s="186">
        <v>0.87799999999999989</v>
      </c>
      <c r="E100" s="186">
        <v>1.6370461203032736</v>
      </c>
      <c r="F100" s="186">
        <v>3.8</v>
      </c>
      <c r="G100" s="186">
        <v>0</v>
      </c>
      <c r="H100" s="3"/>
    </row>
    <row r="101" spans="1:8" ht="12.6" customHeight="1">
      <c r="A101" s="4" t="s">
        <v>6116</v>
      </c>
      <c r="B101" s="13" t="s">
        <v>6117</v>
      </c>
      <c r="C101" s="11">
        <v>5</v>
      </c>
      <c r="D101" s="186">
        <v>4.18</v>
      </c>
      <c r="E101" s="186">
        <v>3.429577233421051</v>
      </c>
      <c r="F101" s="186">
        <v>9</v>
      </c>
      <c r="G101" s="186">
        <v>0</v>
      </c>
      <c r="H101" s="3"/>
    </row>
    <row r="102" spans="1:8" ht="12.6" customHeight="1">
      <c r="A102" s="4" t="s">
        <v>6118</v>
      </c>
      <c r="B102" s="13" t="s">
        <v>6119</v>
      </c>
      <c r="C102" s="11">
        <v>6</v>
      </c>
      <c r="D102" s="186">
        <v>1.8666666666666665</v>
      </c>
      <c r="E102" s="186">
        <v>1.7996295915178395</v>
      </c>
      <c r="F102" s="186">
        <v>4.5999999999999996</v>
      </c>
      <c r="G102" s="186">
        <v>0</v>
      </c>
      <c r="H102" s="3"/>
    </row>
    <row r="103" spans="1:8" ht="12.6" customHeight="1">
      <c r="A103" s="4" t="s">
        <v>6120</v>
      </c>
      <c r="B103" s="13" t="s">
        <v>6121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6122</v>
      </c>
      <c r="B104" s="4" t="s">
        <v>6123</v>
      </c>
      <c r="C104" s="142">
        <v>11</v>
      </c>
      <c r="D104" s="187">
        <v>1.3</v>
      </c>
      <c r="E104" s="187">
        <v>2.2498888861452691</v>
      </c>
      <c r="F104" s="187">
        <v>7.1</v>
      </c>
      <c r="G104" s="187">
        <v>0</v>
      </c>
      <c r="H104" s="8"/>
    </row>
    <row r="105" spans="1:8" ht="12.6" customHeight="1">
      <c r="A105" s="4" t="s">
        <v>6124</v>
      </c>
      <c r="B105" s="4" t="s">
        <v>6125</v>
      </c>
      <c r="C105" s="142">
        <v>41</v>
      </c>
      <c r="D105" s="187">
        <v>0.16236585365853662</v>
      </c>
      <c r="E105" s="187">
        <v>0.46269102844649806</v>
      </c>
      <c r="F105" s="187">
        <v>2.7</v>
      </c>
      <c r="G105" s="187">
        <v>0</v>
      </c>
      <c r="H105" s="8"/>
    </row>
    <row r="106" spans="1:8" ht="12.6" customHeight="1">
      <c r="A106" s="4" t="s">
        <v>6126</v>
      </c>
      <c r="B106" s="4" t="s">
        <v>980</v>
      </c>
      <c r="C106" s="142">
        <v>23</v>
      </c>
      <c r="D106" s="187">
        <v>1.2599130434782608</v>
      </c>
      <c r="E106" s="187">
        <v>1.4608609514144697</v>
      </c>
      <c r="F106" s="187">
        <v>6.5</v>
      </c>
      <c r="G106" s="187">
        <v>0</v>
      </c>
      <c r="H106" s="3"/>
    </row>
    <row r="107" spans="1:8" ht="12.6" customHeight="1">
      <c r="A107" s="4" t="s">
        <v>7024</v>
      </c>
      <c r="B107" s="4" t="s">
        <v>7025</v>
      </c>
      <c r="C107" s="142">
        <v>1</v>
      </c>
      <c r="D107" s="187">
        <v>0.39</v>
      </c>
      <c r="E107" s="187" t="s">
        <v>961</v>
      </c>
      <c r="F107" s="187">
        <v>0.39</v>
      </c>
      <c r="G107" s="187">
        <v>0.39</v>
      </c>
      <c r="H107" s="3"/>
    </row>
    <row r="108" spans="1:8" ht="12.6" customHeight="1">
      <c r="A108" s="4" t="s">
        <v>7026</v>
      </c>
      <c r="B108" s="4" t="s">
        <v>981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7027</v>
      </c>
      <c r="B109" s="13" t="s">
        <v>7028</v>
      </c>
      <c r="C109" s="142">
        <v>2</v>
      </c>
      <c r="D109" s="187">
        <v>1.65</v>
      </c>
      <c r="E109" s="187">
        <v>2.3334523779156067</v>
      </c>
      <c r="F109" s="187">
        <v>3.3</v>
      </c>
      <c r="G109" s="187">
        <v>0</v>
      </c>
    </row>
    <row r="110" spans="1:8" ht="12.6" customHeight="1">
      <c r="A110" s="105" t="s">
        <v>7029</v>
      </c>
      <c r="B110" s="13" t="s">
        <v>7030</v>
      </c>
      <c r="C110" s="142">
        <v>1</v>
      </c>
      <c r="D110" s="187">
        <v>4</v>
      </c>
      <c r="E110" s="187" t="s">
        <v>961</v>
      </c>
      <c r="F110" s="187">
        <v>4</v>
      </c>
      <c r="G110" s="187">
        <v>4</v>
      </c>
    </row>
    <row r="111" spans="1:8" ht="12.6" customHeight="1">
      <c r="A111" s="105"/>
      <c r="B111" s="13" t="s">
        <v>4537</v>
      </c>
      <c r="C111" s="142">
        <v>1130</v>
      </c>
      <c r="D111" s="187">
        <v>1.705093256637167</v>
      </c>
      <c r="E111" s="187">
        <v>2.6111707042355796</v>
      </c>
      <c r="F111" s="187">
        <v>27</v>
      </c>
      <c r="G111" s="187">
        <v>0</v>
      </c>
    </row>
    <row r="112" spans="1:8"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2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30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C4" s="74"/>
      <c r="D4" s="3"/>
      <c r="E4" s="3"/>
      <c r="F4" s="45" t="s">
        <v>5053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8719</v>
      </c>
      <c r="B6" s="13" t="s">
        <v>8720</v>
      </c>
      <c r="C6" s="11">
        <v>5</v>
      </c>
      <c r="D6" s="186">
        <v>4.3</v>
      </c>
      <c r="E6" s="186">
        <v>7.7121203310114392</v>
      </c>
      <c r="F6" s="186">
        <v>18</v>
      </c>
      <c r="G6" s="186">
        <v>0</v>
      </c>
      <c r="H6" s="3"/>
    </row>
    <row r="7" spans="1:8" ht="12.6" customHeight="1">
      <c r="A7" s="4" t="s">
        <v>8721</v>
      </c>
      <c r="B7" s="13" t="s">
        <v>8722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8723</v>
      </c>
      <c r="B8" s="13" t="s">
        <v>8724</v>
      </c>
      <c r="C8" s="11">
        <v>1</v>
      </c>
      <c r="D8" s="186">
        <v>0.1</v>
      </c>
      <c r="E8" s="186" t="s">
        <v>961</v>
      </c>
      <c r="F8" s="186">
        <v>0.1</v>
      </c>
      <c r="G8" s="186">
        <v>0.1</v>
      </c>
      <c r="H8" s="3"/>
    </row>
    <row r="9" spans="1:8" ht="12.6" customHeight="1">
      <c r="A9" s="4" t="s">
        <v>8725</v>
      </c>
      <c r="B9" s="13" t="s">
        <v>8726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8727</v>
      </c>
      <c r="B10" s="13" t="s">
        <v>8728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8729</v>
      </c>
      <c r="B11" s="13" t="s">
        <v>8730</v>
      </c>
      <c r="C11" s="11">
        <v>3</v>
      </c>
      <c r="D11" s="186">
        <v>12.3</v>
      </c>
      <c r="E11" s="186">
        <v>12.202049008260866</v>
      </c>
      <c r="F11" s="186">
        <v>26</v>
      </c>
      <c r="G11" s="186">
        <v>2.6</v>
      </c>
      <c r="H11" s="3"/>
    </row>
    <row r="12" spans="1:8" ht="12.6" customHeight="1">
      <c r="A12" s="4" t="s">
        <v>8731</v>
      </c>
      <c r="B12" s="13" t="s">
        <v>8732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8733</v>
      </c>
      <c r="B13" s="13" t="s">
        <v>5952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8734</v>
      </c>
      <c r="B14" s="13" t="s">
        <v>413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8735</v>
      </c>
      <c r="B15" s="13" t="s">
        <v>414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8736</v>
      </c>
      <c r="B16" s="13" t="s">
        <v>5955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8737</v>
      </c>
      <c r="B17" s="13" t="s">
        <v>8738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8739</v>
      </c>
      <c r="B18" s="13" t="s">
        <v>8740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8741</v>
      </c>
      <c r="B19" s="13" t="s">
        <v>8742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8743</v>
      </c>
      <c r="B20" s="13" t="s">
        <v>8744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8745</v>
      </c>
      <c r="B21" s="13" t="s">
        <v>8746</v>
      </c>
      <c r="C21" s="11">
        <v>1</v>
      </c>
      <c r="D21" s="186">
        <v>1</v>
      </c>
      <c r="E21" s="186" t="s">
        <v>961</v>
      </c>
      <c r="F21" s="186">
        <v>1</v>
      </c>
      <c r="G21" s="186">
        <v>1</v>
      </c>
      <c r="H21" s="3"/>
    </row>
    <row r="22" spans="1:8" ht="12.6" customHeight="1">
      <c r="A22" s="4" t="s">
        <v>8747</v>
      </c>
      <c r="B22" s="13" t="s">
        <v>8748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8749</v>
      </c>
      <c r="B23" s="13" t="s">
        <v>8750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8751</v>
      </c>
      <c r="B24" s="13" t="s">
        <v>8752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8753</v>
      </c>
      <c r="B25" s="13" t="s">
        <v>8754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8755</v>
      </c>
      <c r="B26" s="13" t="s">
        <v>6989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6990</v>
      </c>
      <c r="B27" s="13" t="s">
        <v>6991</v>
      </c>
      <c r="C27" s="11">
        <v>9</v>
      </c>
      <c r="D27" s="186">
        <v>2.313333333333333</v>
      </c>
      <c r="E27" s="186">
        <v>3.3940646723361056</v>
      </c>
      <c r="F27" s="186">
        <v>8.85</v>
      </c>
      <c r="G27" s="186">
        <v>0</v>
      </c>
      <c r="H27" s="3"/>
    </row>
    <row r="28" spans="1:8" ht="12.6" customHeight="1">
      <c r="A28" s="4" t="s">
        <v>6992</v>
      </c>
      <c r="B28" s="13" t="s">
        <v>6993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6994</v>
      </c>
      <c r="B29" s="13" t="s">
        <v>6995</v>
      </c>
      <c r="C29" s="11">
        <v>3</v>
      </c>
      <c r="D29" s="186">
        <v>1.5566666666666666</v>
      </c>
      <c r="E29" s="186">
        <v>1.2504532511586883</v>
      </c>
      <c r="F29" s="186">
        <v>3</v>
      </c>
      <c r="G29" s="186">
        <v>0.8</v>
      </c>
      <c r="H29" s="3"/>
    </row>
    <row r="30" spans="1:8" ht="12.6" customHeight="1">
      <c r="A30" s="4" t="s">
        <v>6996</v>
      </c>
      <c r="B30" s="13" t="s">
        <v>6997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6998</v>
      </c>
      <c r="B31" s="13" t="s">
        <v>6999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7000</v>
      </c>
      <c r="B32" s="13" t="s">
        <v>2815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7001</v>
      </c>
      <c r="B33" s="13" t="s">
        <v>7002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7003</v>
      </c>
      <c r="B34" s="13" t="s">
        <v>7004</v>
      </c>
      <c r="C34" s="11">
        <v>5</v>
      </c>
      <c r="D34" s="186">
        <v>0.55400000000000005</v>
      </c>
      <c r="E34" s="186">
        <v>0.70184043770646332</v>
      </c>
      <c r="F34" s="186">
        <v>1.57</v>
      </c>
      <c r="G34" s="186">
        <v>0</v>
      </c>
      <c r="H34" s="3"/>
    </row>
    <row r="35" spans="1:8" ht="12.6" customHeight="1">
      <c r="A35" s="4" t="s">
        <v>7005</v>
      </c>
      <c r="B35" s="13" t="s">
        <v>7006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7007</v>
      </c>
      <c r="B36" s="13" t="s">
        <v>7008</v>
      </c>
      <c r="C36" s="11">
        <v>8</v>
      </c>
      <c r="D36" s="186">
        <v>12.885</v>
      </c>
      <c r="E36" s="186">
        <v>18.968457275924454</v>
      </c>
      <c r="F36" s="186">
        <v>57.8</v>
      </c>
      <c r="G36" s="186">
        <v>0</v>
      </c>
      <c r="H36" s="3"/>
    </row>
    <row r="37" spans="1:8" ht="12.6" customHeight="1">
      <c r="A37" s="4" t="s">
        <v>7009</v>
      </c>
      <c r="B37" s="13" t="s">
        <v>7010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7011</v>
      </c>
      <c r="B38" s="13" t="s">
        <v>7012</v>
      </c>
      <c r="C38" s="11">
        <v>8</v>
      </c>
      <c r="D38" s="186">
        <v>20.67625</v>
      </c>
      <c r="E38" s="186">
        <v>20.450035233989908</v>
      </c>
      <c r="F38" s="186">
        <v>49</v>
      </c>
      <c r="G38" s="186">
        <v>1.1000000000000001</v>
      </c>
      <c r="H38" s="3"/>
    </row>
    <row r="39" spans="1:8" ht="12.6" customHeight="1">
      <c r="A39" s="4" t="s">
        <v>7013</v>
      </c>
      <c r="B39" s="13" t="s">
        <v>7014</v>
      </c>
      <c r="C39" s="11">
        <v>49</v>
      </c>
      <c r="D39" s="186">
        <v>32.778693877551021</v>
      </c>
      <c r="E39" s="186">
        <v>73.342600315858974</v>
      </c>
      <c r="F39" s="186">
        <v>480</v>
      </c>
      <c r="G39" s="186">
        <v>0</v>
      </c>
      <c r="H39" s="3"/>
    </row>
    <row r="40" spans="1:8" ht="12.6" customHeight="1">
      <c r="A40" s="4" t="s">
        <v>7015</v>
      </c>
      <c r="B40" s="13" t="s">
        <v>1094</v>
      </c>
      <c r="C40" s="11">
        <v>1</v>
      </c>
      <c r="D40" s="186">
        <v>2.2999999999999998</v>
      </c>
      <c r="E40" s="186" t="s">
        <v>961</v>
      </c>
      <c r="F40" s="186">
        <v>2.2999999999999998</v>
      </c>
      <c r="G40" s="186">
        <v>2.2999999999999998</v>
      </c>
      <c r="H40" s="3"/>
    </row>
    <row r="41" spans="1:8" ht="12.6" customHeight="1">
      <c r="A41" s="4" t="s">
        <v>7016</v>
      </c>
      <c r="B41" s="13" t="s">
        <v>1095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7017</v>
      </c>
      <c r="B42" s="13" t="s">
        <v>1096</v>
      </c>
      <c r="C42" s="11">
        <v>1</v>
      </c>
      <c r="D42" s="186">
        <v>1.1200000000000001</v>
      </c>
      <c r="E42" s="186" t="s">
        <v>961</v>
      </c>
      <c r="F42" s="186">
        <v>1.1200000000000001</v>
      </c>
      <c r="G42" s="186">
        <v>1.1200000000000001</v>
      </c>
      <c r="H42" s="3"/>
    </row>
    <row r="43" spans="1:8" ht="12.6" customHeight="1">
      <c r="A43" s="4" t="s">
        <v>7018</v>
      </c>
      <c r="B43" s="13" t="s">
        <v>7019</v>
      </c>
      <c r="C43" s="11">
        <v>1</v>
      </c>
      <c r="D43" s="186">
        <v>4.5999999999999996</v>
      </c>
      <c r="E43" s="186" t="s">
        <v>961</v>
      </c>
      <c r="F43" s="186">
        <v>4.5999999999999996</v>
      </c>
      <c r="G43" s="186">
        <v>4.5999999999999996</v>
      </c>
      <c r="H43" s="3"/>
    </row>
    <row r="44" spans="1:8" ht="12.6" customHeight="1">
      <c r="A44" s="4" t="s">
        <v>7020</v>
      </c>
      <c r="B44" s="13" t="s">
        <v>7021</v>
      </c>
      <c r="C44" s="11">
        <v>8</v>
      </c>
      <c r="D44" s="186">
        <v>11.20875</v>
      </c>
      <c r="E44" s="186">
        <v>12.51700493328975</v>
      </c>
      <c r="F44" s="186">
        <v>30.9</v>
      </c>
      <c r="G44" s="186">
        <v>0</v>
      </c>
      <c r="H44" s="3"/>
    </row>
    <row r="45" spans="1:8" ht="12.6" customHeight="1">
      <c r="A45" s="4" t="s">
        <v>7022</v>
      </c>
      <c r="B45" s="13" t="s">
        <v>7023</v>
      </c>
      <c r="C45" s="11">
        <v>19</v>
      </c>
      <c r="D45" s="186">
        <v>3.9373684210526325</v>
      </c>
      <c r="E45" s="186">
        <v>4.5736854117455472</v>
      </c>
      <c r="F45" s="186">
        <v>16.399999999999999</v>
      </c>
      <c r="G45" s="186">
        <v>0</v>
      </c>
      <c r="H45" s="3"/>
    </row>
    <row r="46" spans="1:8" ht="12.6" customHeight="1">
      <c r="A46" s="4" t="s">
        <v>6021</v>
      </c>
      <c r="B46" s="13" t="s">
        <v>6022</v>
      </c>
      <c r="C46" s="11">
        <v>1</v>
      </c>
      <c r="D46" s="186">
        <v>29.5</v>
      </c>
      <c r="E46" s="186" t="s">
        <v>961</v>
      </c>
      <c r="F46" s="186">
        <v>29.5</v>
      </c>
      <c r="G46" s="186">
        <v>29.5</v>
      </c>
      <c r="H46" s="3"/>
    </row>
    <row r="47" spans="1:8" ht="12.6" customHeight="1">
      <c r="A47" s="4" t="s">
        <v>6023</v>
      </c>
      <c r="B47" s="13" t="s">
        <v>6024</v>
      </c>
      <c r="C47" s="11">
        <v>1</v>
      </c>
      <c r="D47" s="186">
        <v>1.3</v>
      </c>
      <c r="E47" s="186" t="s">
        <v>961</v>
      </c>
      <c r="F47" s="186">
        <v>1.3</v>
      </c>
      <c r="G47" s="186">
        <v>1.3</v>
      </c>
      <c r="H47" s="3"/>
    </row>
    <row r="48" spans="1:8" ht="12.6" customHeight="1">
      <c r="A48" s="4" t="s">
        <v>6025</v>
      </c>
      <c r="B48" s="13" t="s">
        <v>6026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6027</v>
      </c>
      <c r="B49" s="13" t="s">
        <v>2435</v>
      </c>
      <c r="C49" s="11">
        <v>10</v>
      </c>
      <c r="D49" s="186">
        <v>6.27</v>
      </c>
      <c r="E49" s="186">
        <v>6.3944507191783089</v>
      </c>
      <c r="F49" s="186">
        <v>17</v>
      </c>
      <c r="G49" s="186">
        <v>0</v>
      </c>
      <c r="H49" s="3"/>
    </row>
    <row r="50" spans="1:8" ht="12.6" customHeight="1">
      <c r="A50" s="4" t="s">
        <v>6028</v>
      </c>
      <c r="B50" s="13" t="s">
        <v>6029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6030</v>
      </c>
      <c r="B51" s="13" t="s">
        <v>6031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6032</v>
      </c>
      <c r="B52" s="13" t="s">
        <v>2436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6033</v>
      </c>
      <c r="B53" s="13" t="s">
        <v>5803</v>
      </c>
      <c r="C53" s="11">
        <v>1</v>
      </c>
      <c r="D53" s="186">
        <v>5.3</v>
      </c>
      <c r="E53" s="186" t="s">
        <v>961</v>
      </c>
      <c r="F53" s="186">
        <v>5.3</v>
      </c>
      <c r="G53" s="186">
        <v>5.3</v>
      </c>
      <c r="H53" s="3"/>
    </row>
    <row r="54" spans="1:8" ht="12.6" customHeight="1">
      <c r="A54" s="4" t="s">
        <v>6034</v>
      </c>
      <c r="B54" s="13" t="s">
        <v>1122</v>
      </c>
      <c r="C54" s="11">
        <v>0</v>
      </c>
      <c r="D54" s="186" t="s">
        <v>961</v>
      </c>
      <c r="E54" s="186" t="s">
        <v>961</v>
      </c>
      <c r="F54" s="186" t="s">
        <v>961</v>
      </c>
      <c r="G54" s="186" t="s">
        <v>961</v>
      </c>
      <c r="H54" s="3"/>
    </row>
    <row r="55" spans="1:8" ht="12.6" customHeight="1">
      <c r="A55" s="4" t="s">
        <v>6035</v>
      </c>
      <c r="B55" s="13" t="s">
        <v>6036</v>
      </c>
      <c r="C55" s="11">
        <v>1</v>
      </c>
      <c r="D55" s="186">
        <v>2.5</v>
      </c>
      <c r="E55" s="186" t="s">
        <v>961</v>
      </c>
      <c r="F55" s="186">
        <v>2.5</v>
      </c>
      <c r="G55" s="186">
        <v>2.5</v>
      </c>
      <c r="H55" s="3"/>
    </row>
    <row r="56" spans="1:8" ht="12.6" customHeight="1">
      <c r="A56" s="4" t="s">
        <v>6037</v>
      </c>
      <c r="B56" s="13" t="s">
        <v>6038</v>
      </c>
      <c r="C56" s="11">
        <v>0</v>
      </c>
      <c r="D56" s="186" t="s">
        <v>961</v>
      </c>
      <c r="E56" s="186" t="s">
        <v>961</v>
      </c>
      <c r="F56" s="186" t="s">
        <v>961</v>
      </c>
      <c r="G56" s="186" t="s">
        <v>961</v>
      </c>
      <c r="H56" s="3"/>
    </row>
    <row r="57" spans="1:8" ht="12.6" customHeight="1">
      <c r="A57" s="4" t="s">
        <v>6039</v>
      </c>
      <c r="B57" s="13" t="s">
        <v>6040</v>
      </c>
      <c r="C57" s="11">
        <v>0</v>
      </c>
      <c r="D57" s="186" t="s">
        <v>961</v>
      </c>
      <c r="E57" s="186" t="s">
        <v>961</v>
      </c>
      <c r="F57" s="186" t="s">
        <v>961</v>
      </c>
      <c r="G57" s="186" t="s">
        <v>961</v>
      </c>
      <c r="H57" s="3"/>
    </row>
    <row r="58" spans="1:8" ht="12.6" customHeight="1">
      <c r="A58" s="4" t="s">
        <v>6041</v>
      </c>
      <c r="B58" s="13" t="s">
        <v>6042</v>
      </c>
      <c r="C58" s="11">
        <v>33</v>
      </c>
      <c r="D58" s="186">
        <v>9.7281818181818185</v>
      </c>
      <c r="E58" s="186">
        <v>19.596112250671283</v>
      </c>
      <c r="F58" s="186">
        <v>100</v>
      </c>
      <c r="G58" s="186">
        <v>0</v>
      </c>
      <c r="H58" s="3"/>
    </row>
    <row r="59" spans="1:8" ht="12.6" customHeight="1">
      <c r="A59" s="4" t="s">
        <v>6043</v>
      </c>
      <c r="B59" s="13" t="s">
        <v>6044</v>
      </c>
      <c r="C59" s="11">
        <v>30</v>
      </c>
      <c r="D59" s="186">
        <v>3.9550666666666672</v>
      </c>
      <c r="E59" s="186">
        <v>8.023342333610028</v>
      </c>
      <c r="F59" s="186">
        <v>42</v>
      </c>
      <c r="G59" s="186">
        <v>0</v>
      </c>
      <c r="H59" s="3"/>
    </row>
    <row r="60" spans="1:8" ht="12.6" customHeight="1">
      <c r="A60" s="4" t="s">
        <v>6045</v>
      </c>
      <c r="B60" s="13" t="s">
        <v>6046</v>
      </c>
      <c r="C60" s="11">
        <v>6</v>
      </c>
      <c r="D60" s="186">
        <v>13.838333333333333</v>
      </c>
      <c r="E60" s="186">
        <v>16.851295993681518</v>
      </c>
      <c r="F60" s="186">
        <v>44</v>
      </c>
      <c r="G60" s="186">
        <v>0</v>
      </c>
      <c r="H60" s="3"/>
    </row>
    <row r="61" spans="1:8" ht="12.6" customHeight="1">
      <c r="A61" s="4" t="s">
        <v>6047</v>
      </c>
      <c r="B61" s="13" t="s">
        <v>6016</v>
      </c>
      <c r="C61" s="11">
        <v>2</v>
      </c>
      <c r="D61" s="186">
        <v>5.3</v>
      </c>
      <c r="E61" s="186">
        <v>4.2426406871192839</v>
      </c>
      <c r="F61" s="186">
        <v>8.3000000000000007</v>
      </c>
      <c r="G61" s="186">
        <v>2.2999999999999998</v>
      </c>
      <c r="H61" s="3"/>
    </row>
    <row r="62" spans="1:8" ht="12.6" customHeight="1">
      <c r="A62" s="4" t="s">
        <v>6017</v>
      </c>
      <c r="B62" s="13" t="s">
        <v>973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6018</v>
      </c>
      <c r="B63" s="13" t="s">
        <v>5806</v>
      </c>
      <c r="C63" s="11">
        <v>7</v>
      </c>
      <c r="D63" s="186">
        <v>2.2042857142857146</v>
      </c>
      <c r="E63" s="186">
        <v>1.949263597215259</v>
      </c>
      <c r="F63" s="186">
        <v>4.8</v>
      </c>
      <c r="G63" s="186">
        <v>0</v>
      </c>
      <c r="H63" s="3"/>
    </row>
    <row r="64" spans="1:8" ht="12.6" customHeight="1">
      <c r="A64" s="4" t="s">
        <v>6019</v>
      </c>
      <c r="B64" s="13" t="s">
        <v>5822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6020</v>
      </c>
      <c r="B65" s="13" t="s">
        <v>3440</v>
      </c>
      <c r="C65" s="11">
        <v>0</v>
      </c>
      <c r="D65" s="186" t="s">
        <v>2678</v>
      </c>
      <c r="E65" s="186" t="s">
        <v>2678</v>
      </c>
      <c r="F65" s="186" t="s">
        <v>2678</v>
      </c>
      <c r="G65" s="186" t="s">
        <v>2678</v>
      </c>
      <c r="H65" s="3"/>
    </row>
    <row r="66" spans="1:8" ht="12.6" customHeight="1">
      <c r="A66" s="4" t="s">
        <v>3441</v>
      </c>
      <c r="B66" s="13" t="s">
        <v>5809</v>
      </c>
      <c r="C66" s="11">
        <v>0</v>
      </c>
      <c r="D66" s="186" t="s">
        <v>2678</v>
      </c>
      <c r="E66" s="186" t="s">
        <v>2678</v>
      </c>
      <c r="F66" s="186" t="s">
        <v>2678</v>
      </c>
      <c r="G66" s="186" t="s">
        <v>2678</v>
      </c>
      <c r="H66" s="3"/>
    </row>
    <row r="67" spans="1:8" ht="12.6" customHeight="1">
      <c r="A67" s="4" t="s">
        <v>3442</v>
      </c>
      <c r="B67" s="13" t="s">
        <v>3443</v>
      </c>
      <c r="C67" s="11">
        <v>10</v>
      </c>
      <c r="D67" s="186">
        <v>7.8940000000000001</v>
      </c>
      <c r="E67" s="186">
        <v>15.693226564349347</v>
      </c>
      <c r="F67" s="186">
        <v>52</v>
      </c>
      <c r="G67" s="186">
        <v>0</v>
      </c>
      <c r="H67" s="3"/>
    </row>
    <row r="68" spans="1:8" ht="12.6" customHeight="1">
      <c r="A68" s="4" t="s">
        <v>3444</v>
      </c>
      <c r="B68" s="13" t="s">
        <v>3445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3446</v>
      </c>
      <c r="B69" s="13" t="s">
        <v>3447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3448</v>
      </c>
      <c r="B70" s="13" t="s">
        <v>1125</v>
      </c>
      <c r="C70" s="11">
        <v>0</v>
      </c>
      <c r="D70" s="186" t="s">
        <v>961</v>
      </c>
      <c r="E70" s="186" t="s">
        <v>961</v>
      </c>
      <c r="F70" s="186" t="s">
        <v>961</v>
      </c>
      <c r="G70" s="186" t="s">
        <v>961</v>
      </c>
      <c r="H70" s="3"/>
    </row>
    <row r="71" spans="1:8" ht="12.6" customHeight="1">
      <c r="A71" s="4" t="s">
        <v>3449</v>
      </c>
      <c r="B71" s="13" t="s">
        <v>3450</v>
      </c>
      <c r="C71" s="11">
        <v>1</v>
      </c>
      <c r="D71" s="186">
        <v>3</v>
      </c>
      <c r="E71" s="186" t="s">
        <v>961</v>
      </c>
      <c r="F71" s="186">
        <v>3</v>
      </c>
      <c r="G71" s="186">
        <v>3</v>
      </c>
      <c r="H71" s="3"/>
    </row>
    <row r="72" spans="1:8" ht="12.6" customHeight="1">
      <c r="A72" s="4" t="s">
        <v>3451</v>
      </c>
      <c r="B72" s="13" t="s">
        <v>3452</v>
      </c>
      <c r="C72" s="11">
        <v>1</v>
      </c>
      <c r="D72" s="186">
        <v>1.5</v>
      </c>
      <c r="E72" s="186" t="s">
        <v>961</v>
      </c>
      <c r="F72" s="186">
        <v>1.5</v>
      </c>
      <c r="G72" s="186">
        <v>1.5</v>
      </c>
      <c r="H72" s="3"/>
    </row>
    <row r="73" spans="1:8" ht="12.6" customHeight="1">
      <c r="A73" s="4" t="s">
        <v>3453</v>
      </c>
      <c r="B73" s="13" t="s">
        <v>3454</v>
      </c>
      <c r="C73" s="11">
        <v>0</v>
      </c>
      <c r="D73" s="186" t="s">
        <v>961</v>
      </c>
      <c r="E73" s="186" t="s">
        <v>961</v>
      </c>
      <c r="F73" s="186" t="s">
        <v>961</v>
      </c>
      <c r="G73" s="186" t="s">
        <v>961</v>
      </c>
      <c r="H73" s="3"/>
    </row>
    <row r="74" spans="1:8" ht="12.6" customHeight="1">
      <c r="A74" s="4" t="s">
        <v>3455</v>
      </c>
      <c r="B74" s="13" t="s">
        <v>974</v>
      </c>
      <c r="C74" s="11">
        <v>0</v>
      </c>
      <c r="D74" s="186" t="s">
        <v>961</v>
      </c>
      <c r="E74" s="186" t="s">
        <v>961</v>
      </c>
      <c r="F74" s="186" t="s">
        <v>961</v>
      </c>
      <c r="G74" s="186" t="s">
        <v>961</v>
      </c>
      <c r="H74" s="3"/>
    </row>
    <row r="75" spans="1:8" ht="12.6" customHeight="1">
      <c r="A75" s="4" t="s">
        <v>3456</v>
      </c>
      <c r="B75" s="13" t="s">
        <v>3457</v>
      </c>
      <c r="C75" s="11">
        <v>9</v>
      </c>
      <c r="D75" s="186">
        <v>14.255555555555556</v>
      </c>
      <c r="E75" s="186">
        <v>16.337006389720784</v>
      </c>
      <c r="F75" s="186">
        <v>45.6</v>
      </c>
      <c r="G75" s="186">
        <v>1</v>
      </c>
      <c r="H75" s="3"/>
    </row>
    <row r="76" spans="1:8" ht="12.6" customHeight="1">
      <c r="A76" s="4" t="s">
        <v>3458</v>
      </c>
      <c r="B76" s="13" t="s">
        <v>3459</v>
      </c>
      <c r="C76" s="11">
        <v>14</v>
      </c>
      <c r="D76" s="186">
        <v>26.493285714285715</v>
      </c>
      <c r="E76" s="186">
        <v>48.133121336605583</v>
      </c>
      <c r="F76" s="186">
        <v>165</v>
      </c>
      <c r="G76" s="186">
        <v>0</v>
      </c>
      <c r="H76" s="3"/>
    </row>
    <row r="77" spans="1:8" ht="12.6" customHeight="1">
      <c r="A77" s="145" t="s">
        <v>3460</v>
      </c>
      <c r="B77" s="13" t="s">
        <v>3461</v>
      </c>
      <c r="C77" s="11">
        <v>98</v>
      </c>
      <c r="D77" s="186">
        <v>14.359795918367347</v>
      </c>
      <c r="E77" s="186">
        <v>28.93939447423254</v>
      </c>
      <c r="F77" s="186">
        <v>230</v>
      </c>
      <c r="G77" s="186">
        <v>0</v>
      </c>
      <c r="H77" s="3"/>
    </row>
    <row r="78" spans="1:8" ht="12.6" customHeight="1">
      <c r="A78" s="4" t="s">
        <v>3462</v>
      </c>
      <c r="B78" s="13" t="s">
        <v>5450</v>
      </c>
      <c r="C78" s="11">
        <v>0</v>
      </c>
      <c r="D78" s="186" t="s">
        <v>961</v>
      </c>
      <c r="E78" s="186" t="s">
        <v>961</v>
      </c>
      <c r="F78" s="186" t="s">
        <v>961</v>
      </c>
      <c r="G78" s="186" t="s">
        <v>961</v>
      </c>
      <c r="H78" s="3"/>
    </row>
    <row r="79" spans="1:8" ht="12.6" customHeight="1">
      <c r="A79" s="4" t="s">
        <v>3463</v>
      </c>
      <c r="B79" s="13" t="s">
        <v>3464</v>
      </c>
      <c r="C79" s="11">
        <v>8</v>
      </c>
      <c r="D79" s="186">
        <v>9.8662500000000009</v>
      </c>
      <c r="E79" s="186">
        <v>10.979577063803504</v>
      </c>
      <c r="F79" s="186">
        <v>34</v>
      </c>
      <c r="G79" s="186">
        <v>0.9</v>
      </c>
      <c r="H79" s="3"/>
    </row>
    <row r="80" spans="1:8" ht="12.6" customHeight="1">
      <c r="A80" s="145" t="s">
        <v>3465</v>
      </c>
      <c r="B80" s="13" t="s">
        <v>3466</v>
      </c>
      <c r="C80" s="11">
        <v>2</v>
      </c>
      <c r="D80" s="186">
        <v>14.65</v>
      </c>
      <c r="E80" s="186">
        <v>8.9802561210691518</v>
      </c>
      <c r="F80" s="186">
        <v>21</v>
      </c>
      <c r="G80" s="186">
        <v>8.3000000000000007</v>
      </c>
      <c r="H80" s="3"/>
    </row>
    <row r="81" spans="1:8" ht="12.6" customHeight="1">
      <c r="A81" s="4" t="s">
        <v>3467</v>
      </c>
      <c r="B81" s="13" t="s">
        <v>5825</v>
      </c>
      <c r="C81" s="11">
        <v>7</v>
      </c>
      <c r="D81" s="186">
        <v>4.1042857142857141</v>
      </c>
      <c r="E81" s="186">
        <v>8.8329569551441018</v>
      </c>
      <c r="F81" s="186">
        <v>24</v>
      </c>
      <c r="G81" s="186">
        <v>0.1</v>
      </c>
      <c r="H81" s="3"/>
    </row>
    <row r="82" spans="1:8" ht="12.6" customHeight="1">
      <c r="A82" s="4" t="s">
        <v>3468</v>
      </c>
      <c r="B82" s="13" t="s">
        <v>3469</v>
      </c>
      <c r="C82" s="11">
        <v>281</v>
      </c>
      <c r="D82" s="186">
        <v>14.555412811387896</v>
      </c>
      <c r="E82" s="186">
        <v>18.648443383919858</v>
      </c>
      <c r="F82" s="186">
        <v>125</v>
      </c>
      <c r="G82" s="186">
        <v>0</v>
      </c>
      <c r="H82" s="3"/>
    </row>
    <row r="83" spans="1:8" ht="12.6" customHeight="1">
      <c r="A83" s="145" t="s">
        <v>3470</v>
      </c>
      <c r="B83" s="13" t="s">
        <v>3471</v>
      </c>
      <c r="C83" s="11">
        <v>212</v>
      </c>
      <c r="D83" s="186">
        <v>19.748553443396236</v>
      </c>
      <c r="E83" s="186">
        <v>45.592800490772042</v>
      </c>
      <c r="F83" s="186">
        <v>500</v>
      </c>
      <c r="G83" s="186">
        <v>0</v>
      </c>
      <c r="H83" s="3"/>
    </row>
    <row r="84" spans="1:8" ht="12.6" customHeight="1">
      <c r="A84" s="4" t="s">
        <v>3472</v>
      </c>
      <c r="B84" s="13" t="s">
        <v>3473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3474</v>
      </c>
      <c r="B85" s="13" t="s">
        <v>3475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3476</v>
      </c>
      <c r="B86" s="13" t="s">
        <v>3477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3478</v>
      </c>
      <c r="B87" s="13" t="s">
        <v>3479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3480</v>
      </c>
      <c r="B88" s="13" t="s">
        <v>3481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3482</v>
      </c>
      <c r="B89" s="13" t="s">
        <v>3483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3484</v>
      </c>
      <c r="B90" s="13" t="s">
        <v>3485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3486</v>
      </c>
      <c r="B91" s="13" t="s">
        <v>3487</v>
      </c>
      <c r="C91" s="11">
        <v>0</v>
      </c>
      <c r="D91" s="186" t="s">
        <v>2678</v>
      </c>
      <c r="E91" s="186" t="s">
        <v>2678</v>
      </c>
      <c r="F91" s="186" t="s">
        <v>2678</v>
      </c>
      <c r="G91" s="186" t="s">
        <v>2678</v>
      </c>
      <c r="H91" s="3"/>
    </row>
    <row r="92" spans="1:8" ht="12.6" customHeight="1">
      <c r="A92" s="4" t="s">
        <v>3488</v>
      </c>
      <c r="B92" s="13" t="s">
        <v>3489</v>
      </c>
      <c r="C92" s="11">
        <v>2</v>
      </c>
      <c r="D92" s="186">
        <v>15.9</v>
      </c>
      <c r="E92" s="186">
        <v>5.7982756057296898</v>
      </c>
      <c r="F92" s="186">
        <v>20</v>
      </c>
      <c r="G92" s="186">
        <v>11.8</v>
      </c>
      <c r="H92" s="3"/>
    </row>
    <row r="93" spans="1:8" ht="12.6" customHeight="1">
      <c r="A93" s="145" t="s">
        <v>3490</v>
      </c>
      <c r="B93" s="13" t="s">
        <v>3491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3492</v>
      </c>
      <c r="B94" s="13" t="s">
        <v>6104</v>
      </c>
      <c r="C94" s="11">
        <v>0</v>
      </c>
      <c r="D94" s="186" t="s">
        <v>961</v>
      </c>
      <c r="E94" s="186" t="s">
        <v>961</v>
      </c>
      <c r="F94" s="186" t="s">
        <v>961</v>
      </c>
      <c r="G94" s="186" t="s">
        <v>961</v>
      </c>
      <c r="H94" s="3"/>
    </row>
    <row r="95" spans="1:8" ht="12.6" customHeight="1">
      <c r="A95" s="4" t="s">
        <v>6105</v>
      </c>
      <c r="B95" s="13" t="s">
        <v>6106</v>
      </c>
      <c r="C95" s="11">
        <v>0</v>
      </c>
      <c r="D95" s="186" t="s">
        <v>961</v>
      </c>
      <c r="E95" s="186" t="s">
        <v>961</v>
      </c>
      <c r="F95" s="186" t="s">
        <v>961</v>
      </c>
      <c r="G95" s="186" t="s">
        <v>961</v>
      </c>
      <c r="H95" s="3"/>
    </row>
    <row r="96" spans="1:8" ht="12.6" customHeight="1">
      <c r="A96" s="145" t="s">
        <v>6107</v>
      </c>
      <c r="B96" s="13" t="s">
        <v>6108</v>
      </c>
      <c r="C96" s="11">
        <v>0</v>
      </c>
      <c r="D96" s="186" t="s">
        <v>961</v>
      </c>
      <c r="E96" s="186" t="s">
        <v>961</v>
      </c>
      <c r="F96" s="186" t="s">
        <v>961</v>
      </c>
      <c r="G96" s="186" t="s">
        <v>961</v>
      </c>
      <c r="H96" s="3"/>
    </row>
    <row r="97" spans="1:8" ht="12.6" customHeight="1">
      <c r="A97" s="4" t="s">
        <v>6109</v>
      </c>
      <c r="B97" s="13" t="s">
        <v>977</v>
      </c>
      <c r="C97" s="11">
        <v>0</v>
      </c>
      <c r="D97" s="186" t="s">
        <v>961</v>
      </c>
      <c r="E97" s="186" t="s">
        <v>961</v>
      </c>
      <c r="F97" s="186" t="s">
        <v>961</v>
      </c>
      <c r="G97" s="186" t="s">
        <v>961</v>
      </c>
      <c r="H97" s="3"/>
    </row>
    <row r="98" spans="1:8" ht="12.6" customHeight="1">
      <c r="A98" s="145" t="s">
        <v>6110</v>
      </c>
      <c r="B98" s="13" t="s">
        <v>6111</v>
      </c>
      <c r="C98" s="11">
        <v>0</v>
      </c>
      <c r="D98" s="186" t="s">
        <v>961</v>
      </c>
      <c r="E98" s="186" t="s">
        <v>961</v>
      </c>
      <c r="F98" s="186" t="s">
        <v>961</v>
      </c>
      <c r="G98" s="186" t="s">
        <v>961</v>
      </c>
      <c r="H98" s="3"/>
    </row>
    <row r="99" spans="1:8" ht="12.6" customHeight="1">
      <c r="A99" s="4" t="s">
        <v>6112</v>
      </c>
      <c r="B99" s="13" t="s">
        <v>6113</v>
      </c>
      <c r="C99" s="11">
        <v>105</v>
      </c>
      <c r="D99" s="186">
        <v>9.5861904761904757</v>
      </c>
      <c r="E99" s="186">
        <v>13.801278534764062</v>
      </c>
      <c r="F99" s="186">
        <v>90</v>
      </c>
      <c r="G99" s="186">
        <v>0</v>
      </c>
      <c r="H99" s="3"/>
    </row>
    <row r="100" spans="1:8" ht="12.6" customHeight="1">
      <c r="A100" s="4" t="s">
        <v>6114</v>
      </c>
      <c r="B100" s="13" t="s">
        <v>6115</v>
      </c>
      <c r="C100" s="11">
        <v>7</v>
      </c>
      <c r="D100" s="186">
        <v>7.7</v>
      </c>
      <c r="E100" s="186">
        <v>7.369531871157081</v>
      </c>
      <c r="F100" s="186">
        <v>21</v>
      </c>
      <c r="G100" s="186">
        <v>0</v>
      </c>
      <c r="H100" s="3"/>
    </row>
    <row r="101" spans="1:8" ht="12.6" customHeight="1">
      <c r="A101" s="4" t="s">
        <v>6116</v>
      </c>
      <c r="B101" s="13" t="s">
        <v>6117</v>
      </c>
      <c r="C101" s="11">
        <v>5</v>
      </c>
      <c r="D101" s="186">
        <v>42.64</v>
      </c>
      <c r="E101" s="186">
        <v>61.96065687192155</v>
      </c>
      <c r="F101" s="186">
        <v>150</v>
      </c>
      <c r="G101" s="186">
        <v>2</v>
      </c>
      <c r="H101" s="3"/>
    </row>
    <row r="102" spans="1:8" ht="12.6" customHeight="1">
      <c r="A102" s="4" t="s">
        <v>6118</v>
      </c>
      <c r="B102" s="13" t="s">
        <v>6119</v>
      </c>
      <c r="C102" s="11">
        <v>4</v>
      </c>
      <c r="D102" s="186">
        <v>13.5</v>
      </c>
      <c r="E102" s="186">
        <v>14.66287829861518</v>
      </c>
      <c r="F102" s="186">
        <v>34</v>
      </c>
      <c r="G102" s="186">
        <v>0</v>
      </c>
      <c r="H102" s="3"/>
    </row>
    <row r="103" spans="1:8" ht="12.6" customHeight="1">
      <c r="A103" s="4" t="s">
        <v>6120</v>
      </c>
      <c r="B103" s="13" t="s">
        <v>6121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6122</v>
      </c>
      <c r="B104" s="4" t="s">
        <v>6123</v>
      </c>
      <c r="C104" s="142">
        <v>13</v>
      </c>
      <c r="D104" s="187">
        <v>3.6792307692307693</v>
      </c>
      <c r="E104" s="187">
        <v>4.3715681045029706</v>
      </c>
      <c r="F104" s="187">
        <v>15</v>
      </c>
      <c r="G104" s="187">
        <v>0</v>
      </c>
      <c r="H104" s="8"/>
    </row>
    <row r="105" spans="1:8" ht="12.6" customHeight="1">
      <c r="A105" s="4" t="s">
        <v>6124</v>
      </c>
      <c r="B105" s="4" t="s">
        <v>6125</v>
      </c>
      <c r="C105" s="142">
        <v>43</v>
      </c>
      <c r="D105" s="187">
        <v>7.3048837209302331</v>
      </c>
      <c r="E105" s="187">
        <v>11.763939122446759</v>
      </c>
      <c r="F105" s="187">
        <v>75</v>
      </c>
      <c r="G105" s="187">
        <v>0</v>
      </c>
      <c r="H105" s="8"/>
    </row>
    <row r="106" spans="1:8" ht="12.6" customHeight="1">
      <c r="A106" s="4" t="s">
        <v>6126</v>
      </c>
      <c r="B106" s="4" t="s">
        <v>980</v>
      </c>
      <c r="C106" s="142">
        <v>17</v>
      </c>
      <c r="D106" s="187">
        <v>7.3229411764705867</v>
      </c>
      <c r="E106" s="187">
        <v>15.90716142367404</v>
      </c>
      <c r="F106" s="187">
        <v>66.3</v>
      </c>
      <c r="G106" s="187">
        <v>0</v>
      </c>
      <c r="H106" s="3"/>
    </row>
    <row r="107" spans="1:8" ht="12.6" customHeight="1">
      <c r="A107" s="4" t="s">
        <v>7024</v>
      </c>
      <c r="B107" s="4" t="s">
        <v>7025</v>
      </c>
      <c r="C107" s="142">
        <v>3</v>
      </c>
      <c r="D107" s="187">
        <v>7.6433333333333335</v>
      </c>
      <c r="E107" s="187">
        <v>6.4038608146440312</v>
      </c>
      <c r="F107" s="187">
        <v>15.02</v>
      </c>
      <c r="G107" s="187">
        <v>3.51</v>
      </c>
      <c r="H107" s="3"/>
    </row>
    <row r="108" spans="1:8" ht="12.6" customHeight="1">
      <c r="A108" s="4" t="s">
        <v>7026</v>
      </c>
      <c r="B108" s="4" t="s">
        <v>981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7027</v>
      </c>
      <c r="B109" s="13" t="s">
        <v>7028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7029</v>
      </c>
      <c r="B110" s="13" t="s">
        <v>7030</v>
      </c>
      <c r="C110" s="142">
        <v>1</v>
      </c>
      <c r="D110" s="187">
        <v>45</v>
      </c>
      <c r="E110" s="187" t="s">
        <v>961</v>
      </c>
      <c r="F110" s="187">
        <v>45</v>
      </c>
      <c r="G110" s="187">
        <v>45</v>
      </c>
    </row>
    <row r="111" spans="1:8" ht="12.6" customHeight="1">
      <c r="A111" s="105"/>
      <c r="B111" s="13" t="s">
        <v>4537</v>
      </c>
      <c r="C111" s="142">
        <v>1057</v>
      </c>
      <c r="D111" s="187">
        <v>14.287973822138134</v>
      </c>
      <c r="E111" s="187">
        <v>31.27411600723028</v>
      </c>
      <c r="F111" s="187">
        <v>500</v>
      </c>
      <c r="G111" s="187">
        <v>0</v>
      </c>
    </row>
    <row r="112" spans="1:8">
      <c r="C112" s="110"/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/>
  <dimension ref="A1:H117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6.5" style="37" customWidth="1"/>
    <col min="4" max="7" width="7.25" style="37" customWidth="1"/>
    <col min="8" max="16384" width="9" style="37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51" t="s">
        <v>31</v>
      </c>
      <c r="B3" s="2"/>
      <c r="C3" s="3"/>
      <c r="D3" s="3"/>
      <c r="E3" s="3"/>
      <c r="F3" s="3"/>
      <c r="G3" s="3"/>
      <c r="H3" s="3"/>
    </row>
    <row r="4" spans="1:8">
      <c r="A4" s="51"/>
      <c r="B4" s="2"/>
      <c r="C4" s="74"/>
      <c r="D4" s="3"/>
      <c r="E4" s="3"/>
      <c r="F4" s="45" t="s">
        <v>913</v>
      </c>
      <c r="G4" s="45" t="s">
        <v>1267</v>
      </c>
      <c r="H4" s="3"/>
    </row>
    <row r="5" spans="1:8" ht="12.6" customHeight="1">
      <c r="A5" s="204" t="s">
        <v>496</v>
      </c>
      <c r="B5" s="206"/>
      <c r="C5" s="146" t="s">
        <v>1589</v>
      </c>
      <c r="D5" s="146" t="s">
        <v>1590</v>
      </c>
      <c r="E5" s="146" t="s">
        <v>1268</v>
      </c>
      <c r="F5" s="146" t="s">
        <v>1591</v>
      </c>
      <c r="G5" s="146" t="s">
        <v>1592</v>
      </c>
      <c r="H5" s="3"/>
    </row>
    <row r="6" spans="1:8" ht="12.6" customHeight="1">
      <c r="A6" s="145" t="s">
        <v>4088</v>
      </c>
      <c r="B6" s="13" t="s">
        <v>2456</v>
      </c>
      <c r="C6" s="11">
        <v>0</v>
      </c>
      <c r="D6" s="186" t="s">
        <v>961</v>
      </c>
      <c r="E6" s="186" t="s">
        <v>961</v>
      </c>
      <c r="F6" s="186" t="s">
        <v>961</v>
      </c>
      <c r="G6" s="186" t="s">
        <v>961</v>
      </c>
      <c r="H6" s="3"/>
    </row>
    <row r="7" spans="1:8" ht="12.6" customHeight="1">
      <c r="A7" s="4" t="s">
        <v>724</v>
      </c>
      <c r="B7" s="13" t="s">
        <v>176</v>
      </c>
      <c r="C7" s="11">
        <v>0</v>
      </c>
      <c r="D7" s="186" t="s">
        <v>961</v>
      </c>
      <c r="E7" s="186" t="s">
        <v>961</v>
      </c>
      <c r="F7" s="186" t="s">
        <v>961</v>
      </c>
      <c r="G7" s="186" t="s">
        <v>961</v>
      </c>
      <c r="H7" s="3"/>
    </row>
    <row r="8" spans="1:8" ht="12.6" customHeight="1">
      <c r="A8" s="4" t="s">
        <v>177</v>
      </c>
      <c r="B8" s="13" t="s">
        <v>178</v>
      </c>
      <c r="C8" s="11">
        <v>0</v>
      </c>
      <c r="D8" s="186" t="s">
        <v>961</v>
      </c>
      <c r="E8" s="186" t="s">
        <v>961</v>
      </c>
      <c r="F8" s="186" t="s">
        <v>961</v>
      </c>
      <c r="G8" s="186" t="s">
        <v>961</v>
      </c>
      <c r="H8" s="3"/>
    </row>
    <row r="9" spans="1:8" ht="12.6" customHeight="1">
      <c r="A9" s="4" t="s">
        <v>179</v>
      </c>
      <c r="B9" s="13" t="s">
        <v>180</v>
      </c>
      <c r="C9" s="11">
        <v>0</v>
      </c>
      <c r="D9" s="186" t="s">
        <v>961</v>
      </c>
      <c r="E9" s="186" t="s">
        <v>961</v>
      </c>
      <c r="F9" s="186" t="s">
        <v>961</v>
      </c>
      <c r="G9" s="186" t="s">
        <v>961</v>
      </c>
      <c r="H9" s="3"/>
    </row>
    <row r="10" spans="1:8" ht="12.6" customHeight="1">
      <c r="A10" s="4" t="s">
        <v>181</v>
      </c>
      <c r="B10" s="13" t="s">
        <v>182</v>
      </c>
      <c r="C10" s="11">
        <v>0</v>
      </c>
      <c r="D10" s="186" t="s">
        <v>961</v>
      </c>
      <c r="E10" s="186" t="s">
        <v>961</v>
      </c>
      <c r="F10" s="186" t="s">
        <v>961</v>
      </c>
      <c r="G10" s="186" t="s">
        <v>961</v>
      </c>
      <c r="H10" s="3"/>
    </row>
    <row r="11" spans="1:8" ht="12.6" customHeight="1">
      <c r="A11" s="4" t="s">
        <v>183</v>
      </c>
      <c r="B11" s="13" t="s">
        <v>2820</v>
      </c>
      <c r="C11" s="11">
        <v>0</v>
      </c>
      <c r="D11" s="186" t="s">
        <v>961</v>
      </c>
      <c r="E11" s="186" t="s">
        <v>961</v>
      </c>
      <c r="F11" s="186" t="s">
        <v>961</v>
      </c>
      <c r="G11" s="186" t="s">
        <v>961</v>
      </c>
      <c r="H11" s="3"/>
    </row>
    <row r="12" spans="1:8" ht="12.6" customHeight="1">
      <c r="A12" s="4" t="s">
        <v>184</v>
      </c>
      <c r="B12" s="13" t="s">
        <v>586</v>
      </c>
      <c r="C12" s="11">
        <v>0</v>
      </c>
      <c r="D12" s="186" t="s">
        <v>961</v>
      </c>
      <c r="E12" s="186" t="s">
        <v>961</v>
      </c>
      <c r="F12" s="186" t="s">
        <v>961</v>
      </c>
      <c r="G12" s="186" t="s">
        <v>961</v>
      </c>
      <c r="H12" s="3"/>
    </row>
    <row r="13" spans="1:8" ht="12.6" customHeight="1">
      <c r="A13" s="4" t="s">
        <v>732</v>
      </c>
      <c r="B13" s="13" t="s">
        <v>185</v>
      </c>
      <c r="C13" s="11">
        <v>0</v>
      </c>
      <c r="D13" s="186" t="s">
        <v>961</v>
      </c>
      <c r="E13" s="186" t="s">
        <v>961</v>
      </c>
      <c r="F13" s="186" t="s">
        <v>961</v>
      </c>
      <c r="G13" s="186" t="s">
        <v>961</v>
      </c>
      <c r="H13" s="3"/>
    </row>
    <row r="14" spans="1:8" ht="12.6" customHeight="1">
      <c r="A14" s="4" t="s">
        <v>186</v>
      </c>
      <c r="B14" s="13" t="s">
        <v>2822</v>
      </c>
      <c r="C14" s="11">
        <v>0</v>
      </c>
      <c r="D14" s="186" t="s">
        <v>961</v>
      </c>
      <c r="E14" s="186" t="s">
        <v>961</v>
      </c>
      <c r="F14" s="186" t="s">
        <v>961</v>
      </c>
      <c r="G14" s="186" t="s">
        <v>961</v>
      </c>
      <c r="H14" s="3"/>
    </row>
    <row r="15" spans="1:8" ht="12.6" customHeight="1">
      <c r="A15" s="4" t="s">
        <v>187</v>
      </c>
      <c r="B15" s="13" t="s">
        <v>1274</v>
      </c>
      <c r="C15" s="11">
        <v>0</v>
      </c>
      <c r="D15" s="186" t="s">
        <v>961</v>
      </c>
      <c r="E15" s="186" t="s">
        <v>961</v>
      </c>
      <c r="F15" s="186" t="s">
        <v>961</v>
      </c>
      <c r="G15" s="186" t="s">
        <v>961</v>
      </c>
      <c r="H15" s="3"/>
    </row>
    <row r="16" spans="1:8" ht="12.6" customHeight="1">
      <c r="A16" s="4" t="s">
        <v>1614</v>
      </c>
      <c r="B16" s="13" t="s">
        <v>188</v>
      </c>
      <c r="C16" s="11">
        <v>0</v>
      </c>
      <c r="D16" s="186" t="s">
        <v>961</v>
      </c>
      <c r="E16" s="186" t="s">
        <v>961</v>
      </c>
      <c r="F16" s="186" t="s">
        <v>961</v>
      </c>
      <c r="G16" s="186" t="s">
        <v>961</v>
      </c>
      <c r="H16" s="3"/>
    </row>
    <row r="17" spans="1:8" ht="12.6" customHeight="1">
      <c r="A17" s="4" t="s">
        <v>1616</v>
      </c>
      <c r="B17" s="13" t="s">
        <v>189</v>
      </c>
      <c r="C17" s="11">
        <v>0</v>
      </c>
      <c r="D17" s="186" t="s">
        <v>961</v>
      </c>
      <c r="E17" s="186" t="s">
        <v>961</v>
      </c>
      <c r="F17" s="186" t="s">
        <v>961</v>
      </c>
      <c r="G17" s="186" t="s">
        <v>961</v>
      </c>
      <c r="H17" s="3"/>
    </row>
    <row r="18" spans="1:8" ht="12.6" customHeight="1">
      <c r="A18" s="4" t="s">
        <v>1618</v>
      </c>
      <c r="B18" s="13" t="s">
        <v>1277</v>
      </c>
      <c r="C18" s="11">
        <v>0</v>
      </c>
      <c r="D18" s="186" t="s">
        <v>961</v>
      </c>
      <c r="E18" s="186" t="s">
        <v>961</v>
      </c>
      <c r="F18" s="186" t="s">
        <v>961</v>
      </c>
      <c r="G18" s="186" t="s">
        <v>961</v>
      </c>
      <c r="H18" s="3"/>
    </row>
    <row r="19" spans="1:8" ht="12.6" customHeight="1">
      <c r="A19" s="4" t="s">
        <v>1138</v>
      </c>
      <c r="B19" s="13" t="s">
        <v>1278</v>
      </c>
      <c r="C19" s="11">
        <v>0</v>
      </c>
      <c r="D19" s="186" t="s">
        <v>961</v>
      </c>
      <c r="E19" s="186" t="s">
        <v>961</v>
      </c>
      <c r="F19" s="186" t="s">
        <v>961</v>
      </c>
      <c r="G19" s="186" t="s">
        <v>961</v>
      </c>
      <c r="H19" s="3"/>
    </row>
    <row r="20" spans="1:8" ht="12.6" customHeight="1">
      <c r="A20" s="4" t="s">
        <v>1140</v>
      </c>
      <c r="B20" s="13" t="s">
        <v>1157</v>
      </c>
      <c r="C20" s="11">
        <v>0</v>
      </c>
      <c r="D20" s="186" t="s">
        <v>961</v>
      </c>
      <c r="E20" s="186" t="s">
        <v>961</v>
      </c>
      <c r="F20" s="186" t="s">
        <v>961</v>
      </c>
      <c r="G20" s="186" t="s">
        <v>961</v>
      </c>
      <c r="H20" s="3"/>
    </row>
    <row r="21" spans="1:8" ht="12.6" customHeight="1">
      <c r="A21" s="4" t="s">
        <v>1142</v>
      </c>
      <c r="B21" s="13" t="s">
        <v>1194</v>
      </c>
      <c r="C21" s="11">
        <v>0</v>
      </c>
      <c r="D21" s="186" t="s">
        <v>961</v>
      </c>
      <c r="E21" s="186" t="s">
        <v>961</v>
      </c>
      <c r="F21" s="186" t="s">
        <v>961</v>
      </c>
      <c r="G21" s="186" t="s">
        <v>961</v>
      </c>
      <c r="H21" s="3"/>
    </row>
    <row r="22" spans="1:8" ht="12.6" customHeight="1">
      <c r="A22" s="4" t="s">
        <v>806</v>
      </c>
      <c r="B22" s="13" t="s">
        <v>190</v>
      </c>
      <c r="C22" s="11">
        <v>0</v>
      </c>
      <c r="D22" s="186" t="s">
        <v>961</v>
      </c>
      <c r="E22" s="186" t="s">
        <v>961</v>
      </c>
      <c r="F22" s="186" t="s">
        <v>961</v>
      </c>
      <c r="G22" s="186" t="s">
        <v>961</v>
      </c>
      <c r="H22" s="3"/>
    </row>
    <row r="23" spans="1:8" ht="12.6" customHeight="1">
      <c r="A23" s="4" t="s">
        <v>808</v>
      </c>
      <c r="B23" s="13" t="s">
        <v>4202</v>
      </c>
      <c r="C23" s="11">
        <v>0</v>
      </c>
      <c r="D23" s="186" t="s">
        <v>961</v>
      </c>
      <c r="E23" s="186" t="s">
        <v>961</v>
      </c>
      <c r="F23" s="186" t="s">
        <v>961</v>
      </c>
      <c r="G23" s="186" t="s">
        <v>961</v>
      </c>
      <c r="H23" s="3"/>
    </row>
    <row r="24" spans="1:8" ht="12.6" customHeight="1">
      <c r="A24" s="145" t="s">
        <v>810</v>
      </c>
      <c r="B24" s="13" t="s">
        <v>1196</v>
      </c>
      <c r="C24" s="11">
        <v>0</v>
      </c>
      <c r="D24" s="186" t="s">
        <v>961</v>
      </c>
      <c r="E24" s="186" t="s">
        <v>961</v>
      </c>
      <c r="F24" s="186" t="s">
        <v>961</v>
      </c>
      <c r="G24" s="186" t="s">
        <v>961</v>
      </c>
      <c r="H24" s="3"/>
    </row>
    <row r="25" spans="1:8" ht="12.6" customHeight="1">
      <c r="A25" s="4" t="s">
        <v>745</v>
      </c>
      <c r="B25" s="13" t="s">
        <v>1197</v>
      </c>
      <c r="C25" s="11">
        <v>0</v>
      </c>
      <c r="D25" s="186" t="s">
        <v>961</v>
      </c>
      <c r="E25" s="186" t="s">
        <v>961</v>
      </c>
      <c r="F25" s="186" t="s">
        <v>961</v>
      </c>
      <c r="G25" s="186" t="s">
        <v>961</v>
      </c>
      <c r="H25" s="3"/>
    </row>
    <row r="26" spans="1:8" ht="12.6" customHeight="1">
      <c r="A26" s="4" t="s">
        <v>516</v>
      </c>
      <c r="B26" s="13" t="s">
        <v>1198</v>
      </c>
      <c r="C26" s="11">
        <v>0</v>
      </c>
      <c r="D26" s="186" t="s">
        <v>961</v>
      </c>
      <c r="E26" s="186" t="s">
        <v>961</v>
      </c>
      <c r="F26" s="186" t="s">
        <v>961</v>
      </c>
      <c r="G26" s="186" t="s">
        <v>961</v>
      </c>
      <c r="H26" s="3"/>
    </row>
    <row r="27" spans="1:8" ht="12.6" customHeight="1">
      <c r="A27" s="4" t="s">
        <v>812</v>
      </c>
      <c r="B27" s="13" t="s">
        <v>1199</v>
      </c>
      <c r="C27" s="11">
        <v>1</v>
      </c>
      <c r="D27" s="186">
        <v>0.03</v>
      </c>
      <c r="E27" s="186" t="s">
        <v>961</v>
      </c>
      <c r="F27" s="186">
        <v>0.03</v>
      </c>
      <c r="G27" s="186">
        <v>0.03</v>
      </c>
      <c r="H27" s="3"/>
    </row>
    <row r="28" spans="1:8" ht="12.6" customHeight="1">
      <c r="A28" s="4" t="s">
        <v>4098</v>
      </c>
      <c r="B28" s="13" t="s">
        <v>6015</v>
      </c>
      <c r="C28" s="11">
        <v>0</v>
      </c>
      <c r="D28" s="186" t="s">
        <v>961</v>
      </c>
      <c r="E28" s="186" t="s">
        <v>961</v>
      </c>
      <c r="F28" s="186" t="s">
        <v>961</v>
      </c>
      <c r="G28" s="186" t="s">
        <v>961</v>
      </c>
      <c r="H28" s="3"/>
    </row>
    <row r="29" spans="1:8" ht="12.6" customHeight="1">
      <c r="A29" s="145" t="s">
        <v>816</v>
      </c>
      <c r="B29" s="13" t="s">
        <v>1149</v>
      </c>
      <c r="C29" s="11">
        <v>2</v>
      </c>
      <c r="D29" s="186">
        <v>3.5000000000000003E-2</v>
      </c>
      <c r="E29" s="186">
        <v>4.9497474683058332E-2</v>
      </c>
      <c r="F29" s="186">
        <v>7.0000000000000007E-2</v>
      </c>
      <c r="G29" s="186">
        <v>0</v>
      </c>
      <c r="H29" s="3"/>
    </row>
    <row r="30" spans="1:8" ht="12.6" customHeight="1">
      <c r="A30" s="4" t="s">
        <v>3378</v>
      </c>
      <c r="B30" s="13" t="s">
        <v>517</v>
      </c>
      <c r="C30" s="11">
        <v>0</v>
      </c>
      <c r="D30" s="186" t="s">
        <v>961</v>
      </c>
      <c r="E30" s="186" t="s">
        <v>961</v>
      </c>
      <c r="F30" s="186" t="s">
        <v>961</v>
      </c>
      <c r="G30" s="186" t="s">
        <v>961</v>
      </c>
      <c r="H30" s="3"/>
    </row>
    <row r="31" spans="1:8" ht="12.6" customHeight="1">
      <c r="A31" s="4" t="s">
        <v>747</v>
      </c>
      <c r="B31" s="13" t="s">
        <v>518</v>
      </c>
      <c r="C31" s="11">
        <v>0</v>
      </c>
      <c r="D31" s="186" t="s">
        <v>961</v>
      </c>
      <c r="E31" s="186" t="s">
        <v>961</v>
      </c>
      <c r="F31" s="186" t="s">
        <v>961</v>
      </c>
      <c r="G31" s="186" t="s">
        <v>961</v>
      </c>
      <c r="H31" s="3"/>
    </row>
    <row r="32" spans="1:8" ht="12.6" customHeight="1">
      <c r="A32" s="4" t="s">
        <v>3381</v>
      </c>
      <c r="B32" s="13" t="s">
        <v>191</v>
      </c>
      <c r="C32" s="11">
        <v>0</v>
      </c>
      <c r="D32" s="186" t="s">
        <v>961</v>
      </c>
      <c r="E32" s="186" t="s">
        <v>961</v>
      </c>
      <c r="F32" s="186" t="s">
        <v>961</v>
      </c>
      <c r="G32" s="186" t="s">
        <v>961</v>
      </c>
      <c r="H32" s="3"/>
    </row>
    <row r="33" spans="1:8" ht="12.6" customHeight="1">
      <c r="A33" s="4" t="s">
        <v>818</v>
      </c>
      <c r="B33" s="13" t="s">
        <v>3127</v>
      </c>
      <c r="C33" s="11">
        <v>0</v>
      </c>
      <c r="D33" s="186" t="s">
        <v>961</v>
      </c>
      <c r="E33" s="186" t="s">
        <v>961</v>
      </c>
      <c r="F33" s="186" t="s">
        <v>961</v>
      </c>
      <c r="G33" s="186" t="s">
        <v>961</v>
      </c>
      <c r="H33" s="3"/>
    </row>
    <row r="34" spans="1:8" ht="12.6" customHeight="1">
      <c r="A34" s="145" t="s">
        <v>820</v>
      </c>
      <c r="B34" s="13" t="s">
        <v>1075</v>
      </c>
      <c r="C34" s="11">
        <v>0</v>
      </c>
      <c r="D34" s="186" t="s">
        <v>961</v>
      </c>
      <c r="E34" s="186" t="s">
        <v>961</v>
      </c>
      <c r="F34" s="186" t="s">
        <v>961</v>
      </c>
      <c r="G34" s="186" t="s">
        <v>961</v>
      </c>
      <c r="H34" s="3"/>
    </row>
    <row r="35" spans="1:8" ht="12.6" customHeight="1">
      <c r="A35" s="4" t="s">
        <v>395</v>
      </c>
      <c r="B35" s="13" t="s">
        <v>1173</v>
      </c>
      <c r="C35" s="11">
        <v>0</v>
      </c>
      <c r="D35" s="186" t="s">
        <v>961</v>
      </c>
      <c r="E35" s="186" t="s">
        <v>961</v>
      </c>
      <c r="F35" s="186" t="s">
        <v>961</v>
      </c>
      <c r="G35" s="186" t="s">
        <v>961</v>
      </c>
      <c r="H35" s="3"/>
    </row>
    <row r="36" spans="1:8" ht="12.6" customHeight="1">
      <c r="A36" s="4" t="s">
        <v>822</v>
      </c>
      <c r="B36" s="13" t="s">
        <v>2851</v>
      </c>
      <c r="C36" s="11">
        <v>0</v>
      </c>
      <c r="D36" s="186" t="s">
        <v>961</v>
      </c>
      <c r="E36" s="186" t="s">
        <v>961</v>
      </c>
      <c r="F36" s="186" t="s">
        <v>961</v>
      </c>
      <c r="G36" s="186" t="s">
        <v>961</v>
      </c>
      <c r="H36" s="3"/>
    </row>
    <row r="37" spans="1:8" ht="12.6" customHeight="1">
      <c r="A37" s="4" t="s">
        <v>2865</v>
      </c>
      <c r="B37" s="13" t="s">
        <v>1136</v>
      </c>
      <c r="C37" s="11">
        <v>0</v>
      </c>
      <c r="D37" s="186" t="s">
        <v>961</v>
      </c>
      <c r="E37" s="186" t="s">
        <v>961</v>
      </c>
      <c r="F37" s="186" t="s">
        <v>961</v>
      </c>
      <c r="G37" s="186" t="s">
        <v>961</v>
      </c>
      <c r="H37" s="3"/>
    </row>
    <row r="38" spans="1:8" ht="12.6" customHeight="1">
      <c r="A38" s="4" t="s">
        <v>826</v>
      </c>
      <c r="B38" s="13" t="s">
        <v>192</v>
      </c>
      <c r="C38" s="11">
        <v>0</v>
      </c>
      <c r="D38" s="186" t="s">
        <v>961</v>
      </c>
      <c r="E38" s="186" t="s">
        <v>961</v>
      </c>
      <c r="F38" s="186" t="s">
        <v>961</v>
      </c>
      <c r="G38" s="186" t="s">
        <v>961</v>
      </c>
      <c r="H38" s="3"/>
    </row>
    <row r="39" spans="1:8" ht="12.6" customHeight="1">
      <c r="A39" s="4" t="s">
        <v>193</v>
      </c>
      <c r="B39" s="13" t="s">
        <v>194</v>
      </c>
      <c r="C39" s="11">
        <v>1</v>
      </c>
      <c r="D39" s="186">
        <v>0</v>
      </c>
      <c r="E39" s="186" t="s">
        <v>961</v>
      </c>
      <c r="F39" s="186">
        <v>0</v>
      </c>
      <c r="G39" s="186">
        <v>0</v>
      </c>
      <c r="H39" s="3"/>
    </row>
    <row r="40" spans="1:8" ht="12.6" customHeight="1">
      <c r="A40" s="4" t="s">
        <v>195</v>
      </c>
      <c r="B40" s="13" t="s">
        <v>196</v>
      </c>
      <c r="C40" s="11">
        <v>0</v>
      </c>
      <c r="D40" s="186" t="s">
        <v>961</v>
      </c>
      <c r="E40" s="186" t="s">
        <v>961</v>
      </c>
      <c r="F40" s="186" t="s">
        <v>961</v>
      </c>
      <c r="G40" s="186" t="s">
        <v>961</v>
      </c>
      <c r="H40" s="3"/>
    </row>
    <row r="41" spans="1:8" ht="12.6" customHeight="1">
      <c r="A41" s="4" t="s">
        <v>1620</v>
      </c>
      <c r="B41" s="13" t="s">
        <v>197</v>
      </c>
      <c r="C41" s="11">
        <v>0</v>
      </c>
      <c r="D41" s="186" t="s">
        <v>961</v>
      </c>
      <c r="E41" s="186" t="s">
        <v>961</v>
      </c>
      <c r="F41" s="186" t="s">
        <v>961</v>
      </c>
      <c r="G41" s="186" t="s">
        <v>961</v>
      </c>
      <c r="H41" s="3"/>
    </row>
    <row r="42" spans="1:8" ht="12.6" customHeight="1">
      <c r="A42" s="4" t="s">
        <v>1622</v>
      </c>
      <c r="B42" s="13" t="s">
        <v>198</v>
      </c>
      <c r="C42" s="11">
        <v>0</v>
      </c>
      <c r="D42" s="186" t="s">
        <v>961</v>
      </c>
      <c r="E42" s="186" t="s">
        <v>961</v>
      </c>
      <c r="F42" s="186" t="s">
        <v>961</v>
      </c>
      <c r="G42" s="186" t="s">
        <v>961</v>
      </c>
      <c r="H42" s="3"/>
    </row>
    <row r="43" spans="1:8" ht="12.6" customHeight="1">
      <c r="A43" s="4" t="s">
        <v>397</v>
      </c>
      <c r="B43" s="13" t="s">
        <v>3131</v>
      </c>
      <c r="C43" s="11">
        <v>0</v>
      </c>
      <c r="D43" s="186" t="s">
        <v>961</v>
      </c>
      <c r="E43" s="186" t="s">
        <v>961</v>
      </c>
      <c r="F43" s="186" t="s">
        <v>961</v>
      </c>
      <c r="G43" s="186" t="s">
        <v>961</v>
      </c>
      <c r="H43" s="3"/>
    </row>
    <row r="44" spans="1:8" ht="12.6" customHeight="1">
      <c r="A44" s="4" t="s">
        <v>1625</v>
      </c>
      <c r="B44" s="13" t="s">
        <v>3132</v>
      </c>
      <c r="C44" s="11">
        <v>0</v>
      </c>
      <c r="D44" s="186" t="s">
        <v>961</v>
      </c>
      <c r="E44" s="186" t="s">
        <v>961</v>
      </c>
      <c r="F44" s="186" t="s">
        <v>961</v>
      </c>
      <c r="G44" s="186" t="s">
        <v>961</v>
      </c>
      <c r="H44" s="3"/>
    </row>
    <row r="45" spans="1:8" ht="12.6" customHeight="1">
      <c r="A45" s="4" t="s">
        <v>223</v>
      </c>
      <c r="B45" s="13" t="s">
        <v>3133</v>
      </c>
      <c r="C45" s="11">
        <v>1</v>
      </c>
      <c r="D45" s="186">
        <v>0.16</v>
      </c>
      <c r="E45" s="186" t="s">
        <v>961</v>
      </c>
      <c r="F45" s="186">
        <v>0.16</v>
      </c>
      <c r="G45" s="186">
        <v>0.16</v>
      </c>
      <c r="H45" s="3"/>
    </row>
    <row r="46" spans="1:8" ht="12.6" customHeight="1">
      <c r="A46" s="4" t="s">
        <v>3265</v>
      </c>
      <c r="B46" s="13" t="s">
        <v>3134</v>
      </c>
      <c r="C46" s="11">
        <v>1</v>
      </c>
      <c r="D46" s="186">
        <v>5.0000000000000001E-3</v>
      </c>
      <c r="E46" s="186" t="s">
        <v>961</v>
      </c>
      <c r="F46" s="186">
        <v>5.0000000000000001E-3</v>
      </c>
      <c r="G46" s="186">
        <v>5.0000000000000001E-3</v>
      </c>
      <c r="H46" s="3"/>
    </row>
    <row r="47" spans="1:8" ht="12.6" customHeight="1">
      <c r="A47" s="4" t="s">
        <v>1631</v>
      </c>
      <c r="B47" s="13" t="s">
        <v>199</v>
      </c>
      <c r="C47" s="11">
        <v>0</v>
      </c>
      <c r="D47" s="186" t="s">
        <v>961</v>
      </c>
      <c r="E47" s="186" t="s">
        <v>961</v>
      </c>
      <c r="F47" s="186" t="s">
        <v>961</v>
      </c>
      <c r="G47" s="186" t="s">
        <v>961</v>
      </c>
      <c r="H47" s="3"/>
    </row>
    <row r="48" spans="1:8" ht="12.6" customHeight="1">
      <c r="A48" s="4" t="s">
        <v>1633</v>
      </c>
      <c r="B48" s="13" t="s">
        <v>3135</v>
      </c>
      <c r="C48" s="11">
        <v>0</v>
      </c>
      <c r="D48" s="186" t="s">
        <v>961</v>
      </c>
      <c r="E48" s="186" t="s">
        <v>961</v>
      </c>
      <c r="F48" s="186" t="s">
        <v>961</v>
      </c>
      <c r="G48" s="186" t="s">
        <v>961</v>
      </c>
      <c r="H48" s="3"/>
    </row>
    <row r="49" spans="1:8" ht="12.6" customHeight="1">
      <c r="A49" s="4" t="s">
        <v>398</v>
      </c>
      <c r="B49" s="13" t="s">
        <v>200</v>
      </c>
      <c r="C49" s="11">
        <v>1</v>
      </c>
      <c r="D49" s="186">
        <v>0.12</v>
      </c>
      <c r="E49" s="186" t="s">
        <v>961</v>
      </c>
      <c r="F49" s="186">
        <v>0.12</v>
      </c>
      <c r="G49" s="186">
        <v>0.12</v>
      </c>
      <c r="H49" s="3"/>
    </row>
    <row r="50" spans="1:8" ht="12.6" customHeight="1">
      <c r="A50" s="4" t="s">
        <v>758</v>
      </c>
      <c r="B50" s="13" t="s">
        <v>201</v>
      </c>
      <c r="C50" s="11">
        <v>0</v>
      </c>
      <c r="D50" s="186" t="s">
        <v>961</v>
      </c>
      <c r="E50" s="186" t="s">
        <v>961</v>
      </c>
      <c r="F50" s="186" t="s">
        <v>961</v>
      </c>
      <c r="G50" s="186" t="s">
        <v>961</v>
      </c>
      <c r="H50" s="3"/>
    </row>
    <row r="51" spans="1:8" ht="12.6" customHeight="1">
      <c r="A51" s="4" t="s">
        <v>1637</v>
      </c>
      <c r="B51" s="13" t="s">
        <v>202</v>
      </c>
      <c r="C51" s="11">
        <v>0</v>
      </c>
      <c r="D51" s="186" t="s">
        <v>2678</v>
      </c>
      <c r="E51" s="186" t="s">
        <v>2678</v>
      </c>
      <c r="F51" s="186" t="s">
        <v>2678</v>
      </c>
      <c r="G51" s="186" t="s">
        <v>2678</v>
      </c>
      <c r="H51" s="3"/>
    </row>
    <row r="52" spans="1:8" ht="12.6" customHeight="1">
      <c r="A52" s="4" t="s">
        <v>399</v>
      </c>
      <c r="B52" s="13" t="s">
        <v>203</v>
      </c>
      <c r="C52" s="11">
        <v>0</v>
      </c>
      <c r="D52" s="186" t="s">
        <v>2678</v>
      </c>
      <c r="E52" s="186" t="s">
        <v>2678</v>
      </c>
      <c r="F52" s="186" t="s">
        <v>2678</v>
      </c>
      <c r="G52" s="186" t="s">
        <v>2678</v>
      </c>
      <c r="H52" s="3"/>
    </row>
    <row r="53" spans="1:8" ht="12.6" customHeight="1">
      <c r="A53" s="4" t="s">
        <v>400</v>
      </c>
      <c r="B53" s="13" t="s">
        <v>204</v>
      </c>
      <c r="C53" s="11">
        <v>0</v>
      </c>
      <c r="D53" s="186" t="s">
        <v>2678</v>
      </c>
      <c r="E53" s="186" t="s">
        <v>2678</v>
      </c>
      <c r="F53" s="186" t="s">
        <v>2678</v>
      </c>
      <c r="G53" s="186" t="s">
        <v>2678</v>
      </c>
      <c r="H53" s="3"/>
    </row>
    <row r="54" spans="1:8" ht="12.6" customHeight="1">
      <c r="A54" s="4" t="s">
        <v>2656</v>
      </c>
      <c r="B54" s="13" t="s">
        <v>205</v>
      </c>
      <c r="C54" s="11">
        <v>0</v>
      </c>
      <c r="D54" s="186" t="s">
        <v>2678</v>
      </c>
      <c r="E54" s="186" t="s">
        <v>2678</v>
      </c>
      <c r="F54" s="186" t="s">
        <v>2678</v>
      </c>
      <c r="G54" s="186" t="s">
        <v>2678</v>
      </c>
      <c r="H54" s="3"/>
    </row>
    <row r="55" spans="1:8" ht="12.6" customHeight="1">
      <c r="A55" s="4" t="s">
        <v>206</v>
      </c>
      <c r="B55" s="13" t="s">
        <v>207</v>
      </c>
      <c r="C55" s="11">
        <v>0</v>
      </c>
      <c r="D55" s="186" t="s">
        <v>2678</v>
      </c>
      <c r="E55" s="186" t="s">
        <v>2678</v>
      </c>
      <c r="F55" s="186" t="s">
        <v>2678</v>
      </c>
      <c r="G55" s="186" t="s">
        <v>2678</v>
      </c>
      <c r="H55" s="3"/>
    </row>
    <row r="56" spans="1:8" ht="12.6" customHeight="1">
      <c r="A56" s="4" t="s">
        <v>2660</v>
      </c>
      <c r="B56" s="13" t="s">
        <v>208</v>
      </c>
      <c r="C56" s="11">
        <v>0</v>
      </c>
      <c r="D56" s="186" t="s">
        <v>2678</v>
      </c>
      <c r="E56" s="186" t="s">
        <v>2678</v>
      </c>
      <c r="F56" s="186" t="s">
        <v>2678</v>
      </c>
      <c r="G56" s="186" t="s">
        <v>2678</v>
      </c>
      <c r="H56" s="3"/>
    </row>
    <row r="57" spans="1:8" ht="12.6" customHeight="1">
      <c r="A57" s="4" t="s">
        <v>401</v>
      </c>
      <c r="B57" s="13" t="s">
        <v>1693</v>
      </c>
      <c r="C57" s="11">
        <v>0</v>
      </c>
      <c r="D57" s="186" t="s">
        <v>2678</v>
      </c>
      <c r="E57" s="186" t="s">
        <v>2678</v>
      </c>
      <c r="F57" s="186" t="s">
        <v>2678</v>
      </c>
      <c r="G57" s="186" t="s">
        <v>2678</v>
      </c>
      <c r="H57" s="3"/>
    </row>
    <row r="58" spans="1:8" ht="12.6" customHeight="1">
      <c r="A58" s="4" t="s">
        <v>2662</v>
      </c>
      <c r="B58" s="13" t="s">
        <v>570</v>
      </c>
      <c r="C58" s="11">
        <v>4</v>
      </c>
      <c r="D58" s="186">
        <v>16.252749999999999</v>
      </c>
      <c r="E58" s="186">
        <v>32.498167080365214</v>
      </c>
      <c r="F58" s="186">
        <v>65</v>
      </c>
      <c r="G58" s="186">
        <v>0</v>
      </c>
      <c r="H58" s="3"/>
    </row>
    <row r="59" spans="1:8" ht="12.6" customHeight="1">
      <c r="A59" s="4" t="s">
        <v>229</v>
      </c>
      <c r="B59" s="13" t="s">
        <v>571</v>
      </c>
      <c r="C59" s="11">
        <v>2</v>
      </c>
      <c r="D59" s="186">
        <v>0</v>
      </c>
      <c r="E59" s="186">
        <v>0</v>
      </c>
      <c r="F59" s="186">
        <v>0</v>
      </c>
      <c r="G59" s="186">
        <v>0</v>
      </c>
      <c r="H59" s="3"/>
    </row>
    <row r="60" spans="1:8" ht="12.6" customHeight="1">
      <c r="A60" s="4" t="s">
        <v>762</v>
      </c>
      <c r="B60" s="13" t="s">
        <v>572</v>
      </c>
      <c r="C60" s="11">
        <v>0</v>
      </c>
      <c r="D60" s="186" t="s">
        <v>961</v>
      </c>
      <c r="E60" s="186" t="s">
        <v>961</v>
      </c>
      <c r="F60" s="186" t="s">
        <v>961</v>
      </c>
      <c r="G60" s="186" t="s">
        <v>961</v>
      </c>
      <c r="H60" s="3"/>
    </row>
    <row r="61" spans="1:8" ht="12.6" customHeight="1">
      <c r="A61" s="4" t="s">
        <v>2793</v>
      </c>
      <c r="B61" s="13" t="s">
        <v>2852</v>
      </c>
      <c r="C61" s="11">
        <v>0</v>
      </c>
      <c r="D61" s="186" t="s">
        <v>961</v>
      </c>
      <c r="E61" s="186" t="s">
        <v>961</v>
      </c>
      <c r="F61" s="186" t="s">
        <v>961</v>
      </c>
      <c r="G61" s="186" t="s">
        <v>961</v>
      </c>
      <c r="H61" s="3"/>
    </row>
    <row r="62" spans="1:8" ht="12.6" customHeight="1">
      <c r="A62" s="4" t="s">
        <v>2795</v>
      </c>
      <c r="B62" s="13" t="s">
        <v>1694</v>
      </c>
      <c r="C62" s="11">
        <v>0</v>
      </c>
      <c r="D62" s="186" t="s">
        <v>961</v>
      </c>
      <c r="E62" s="186" t="s">
        <v>961</v>
      </c>
      <c r="F62" s="186" t="s">
        <v>961</v>
      </c>
      <c r="G62" s="186" t="s">
        <v>961</v>
      </c>
      <c r="H62" s="3"/>
    </row>
    <row r="63" spans="1:8" ht="12.6" customHeight="1">
      <c r="A63" s="145" t="s">
        <v>2455</v>
      </c>
      <c r="B63" s="13" t="s">
        <v>4565</v>
      </c>
      <c r="C63" s="11">
        <v>0</v>
      </c>
      <c r="D63" s="186" t="s">
        <v>961</v>
      </c>
      <c r="E63" s="186" t="s">
        <v>961</v>
      </c>
      <c r="F63" s="186" t="s">
        <v>961</v>
      </c>
      <c r="G63" s="186" t="s">
        <v>961</v>
      </c>
      <c r="H63" s="3"/>
    </row>
    <row r="64" spans="1:8" ht="12.6" customHeight="1">
      <c r="A64" s="4" t="s">
        <v>234</v>
      </c>
      <c r="B64" s="13" t="s">
        <v>209</v>
      </c>
      <c r="C64" s="11">
        <v>0</v>
      </c>
      <c r="D64" s="186" t="s">
        <v>961</v>
      </c>
      <c r="E64" s="186" t="s">
        <v>961</v>
      </c>
      <c r="F64" s="186" t="s">
        <v>961</v>
      </c>
      <c r="G64" s="186" t="s">
        <v>961</v>
      </c>
      <c r="H64" s="3"/>
    </row>
    <row r="65" spans="1:8" ht="12.6" customHeight="1">
      <c r="A65" s="4" t="s">
        <v>3923</v>
      </c>
      <c r="B65" s="13" t="s">
        <v>210</v>
      </c>
      <c r="C65" s="11">
        <v>0</v>
      </c>
      <c r="D65" s="186" t="s">
        <v>961</v>
      </c>
      <c r="E65" s="186" t="s">
        <v>961</v>
      </c>
      <c r="F65" s="186" t="s">
        <v>961</v>
      </c>
      <c r="G65" s="186" t="s">
        <v>961</v>
      </c>
      <c r="H65" s="3"/>
    </row>
    <row r="66" spans="1:8" ht="12.6" customHeight="1">
      <c r="A66" s="4" t="s">
        <v>211</v>
      </c>
      <c r="B66" s="13" t="s">
        <v>212</v>
      </c>
      <c r="C66" s="11">
        <v>0</v>
      </c>
      <c r="D66" s="186" t="s">
        <v>961</v>
      </c>
      <c r="E66" s="186" t="s">
        <v>961</v>
      </c>
      <c r="F66" s="186" t="s">
        <v>961</v>
      </c>
      <c r="G66" s="186" t="s">
        <v>961</v>
      </c>
      <c r="H66" s="3"/>
    </row>
    <row r="67" spans="1:8" ht="12.6" customHeight="1">
      <c r="A67" s="4" t="s">
        <v>213</v>
      </c>
      <c r="B67" s="13" t="s">
        <v>574</v>
      </c>
      <c r="C67" s="11">
        <v>0</v>
      </c>
      <c r="D67" s="186" t="s">
        <v>961</v>
      </c>
      <c r="E67" s="186" t="s">
        <v>961</v>
      </c>
      <c r="F67" s="186" t="s">
        <v>961</v>
      </c>
      <c r="G67" s="186" t="s">
        <v>961</v>
      </c>
      <c r="H67" s="3"/>
    </row>
    <row r="68" spans="1:8" ht="12.6" customHeight="1">
      <c r="A68" s="4" t="s">
        <v>766</v>
      </c>
      <c r="B68" s="13" t="s">
        <v>1152</v>
      </c>
      <c r="C68" s="11">
        <v>0</v>
      </c>
      <c r="D68" s="186" t="s">
        <v>961</v>
      </c>
      <c r="E68" s="186" t="s">
        <v>961</v>
      </c>
      <c r="F68" s="186" t="s">
        <v>961</v>
      </c>
      <c r="G68" s="186" t="s">
        <v>961</v>
      </c>
      <c r="H68" s="3"/>
    </row>
    <row r="69" spans="1:8" ht="12.6" customHeight="1">
      <c r="A69" s="4" t="s">
        <v>240</v>
      </c>
      <c r="B69" s="13" t="s">
        <v>843</v>
      </c>
      <c r="C69" s="11">
        <v>0</v>
      </c>
      <c r="D69" s="186" t="s">
        <v>961</v>
      </c>
      <c r="E69" s="186" t="s">
        <v>961</v>
      </c>
      <c r="F69" s="186" t="s">
        <v>961</v>
      </c>
      <c r="G69" s="186" t="s">
        <v>961</v>
      </c>
      <c r="H69" s="3"/>
    </row>
    <row r="70" spans="1:8" ht="12.6" customHeight="1">
      <c r="A70" s="4" t="s">
        <v>214</v>
      </c>
      <c r="B70" s="13" t="s">
        <v>2841</v>
      </c>
      <c r="C70" s="11">
        <v>0</v>
      </c>
      <c r="D70" s="186" t="s">
        <v>2678</v>
      </c>
      <c r="E70" s="186" t="s">
        <v>2678</v>
      </c>
      <c r="F70" s="186" t="s">
        <v>2678</v>
      </c>
      <c r="G70" s="186" t="s">
        <v>2678</v>
      </c>
      <c r="H70" s="3"/>
    </row>
    <row r="71" spans="1:8" ht="12.6" customHeight="1">
      <c r="A71" s="4" t="s">
        <v>242</v>
      </c>
      <c r="B71" s="13" t="s">
        <v>575</v>
      </c>
      <c r="C71" s="11">
        <v>0</v>
      </c>
      <c r="D71" s="186" t="s">
        <v>2678</v>
      </c>
      <c r="E71" s="186" t="s">
        <v>2678</v>
      </c>
      <c r="F71" s="186" t="s">
        <v>2678</v>
      </c>
      <c r="G71" s="186" t="s">
        <v>2678</v>
      </c>
      <c r="H71" s="3"/>
    </row>
    <row r="72" spans="1:8" ht="12.6" customHeight="1">
      <c r="A72" s="4" t="s">
        <v>215</v>
      </c>
      <c r="B72" s="13" t="s">
        <v>576</v>
      </c>
      <c r="C72" s="11">
        <v>0</v>
      </c>
      <c r="D72" s="186" t="s">
        <v>2678</v>
      </c>
      <c r="E72" s="186" t="s">
        <v>2678</v>
      </c>
      <c r="F72" s="186" t="s">
        <v>2678</v>
      </c>
      <c r="G72" s="186" t="s">
        <v>2678</v>
      </c>
      <c r="H72" s="3"/>
    </row>
    <row r="73" spans="1:8" ht="12.6" customHeight="1">
      <c r="A73" s="4" t="s">
        <v>244</v>
      </c>
      <c r="B73" s="13" t="s">
        <v>577</v>
      </c>
      <c r="C73" s="11">
        <v>0</v>
      </c>
      <c r="D73" s="186" t="s">
        <v>2678</v>
      </c>
      <c r="E73" s="186" t="s">
        <v>2678</v>
      </c>
      <c r="F73" s="186" t="s">
        <v>2678</v>
      </c>
      <c r="G73" s="186" t="s">
        <v>2678</v>
      </c>
      <c r="H73" s="3"/>
    </row>
    <row r="74" spans="1:8" ht="12.6" customHeight="1">
      <c r="A74" s="4" t="s">
        <v>245</v>
      </c>
      <c r="B74" s="13" t="s">
        <v>2842</v>
      </c>
      <c r="C74" s="11">
        <v>0</v>
      </c>
      <c r="D74" s="186" t="s">
        <v>2678</v>
      </c>
      <c r="E74" s="186" t="s">
        <v>2678</v>
      </c>
      <c r="F74" s="186" t="s">
        <v>2678</v>
      </c>
      <c r="G74" s="186" t="s">
        <v>2678</v>
      </c>
      <c r="H74" s="3"/>
    </row>
    <row r="75" spans="1:8" ht="12.6" customHeight="1">
      <c r="A75" s="4" t="s">
        <v>246</v>
      </c>
      <c r="B75" s="13" t="s">
        <v>578</v>
      </c>
      <c r="C75" s="11">
        <v>0</v>
      </c>
      <c r="D75" s="186" t="s">
        <v>2678</v>
      </c>
      <c r="E75" s="186" t="s">
        <v>2678</v>
      </c>
      <c r="F75" s="186" t="s">
        <v>2678</v>
      </c>
      <c r="G75" s="186" t="s">
        <v>2678</v>
      </c>
      <c r="H75" s="3"/>
    </row>
    <row r="76" spans="1:8" ht="12.6" customHeight="1">
      <c r="A76" s="4" t="s">
        <v>247</v>
      </c>
      <c r="B76" s="13" t="s">
        <v>2843</v>
      </c>
      <c r="C76" s="11">
        <v>0</v>
      </c>
      <c r="D76" s="186" t="s">
        <v>2678</v>
      </c>
      <c r="E76" s="186" t="s">
        <v>2678</v>
      </c>
      <c r="F76" s="186" t="s">
        <v>2678</v>
      </c>
      <c r="G76" s="186" t="s">
        <v>2678</v>
      </c>
      <c r="H76" s="3"/>
    </row>
    <row r="77" spans="1:8" ht="12.6" customHeight="1">
      <c r="A77" s="145" t="s">
        <v>774</v>
      </c>
      <c r="B77" s="13" t="s">
        <v>4566</v>
      </c>
      <c r="C77" s="11">
        <v>0</v>
      </c>
      <c r="D77" s="186" t="s">
        <v>2678</v>
      </c>
      <c r="E77" s="186" t="s">
        <v>2678</v>
      </c>
      <c r="F77" s="186" t="s">
        <v>2678</v>
      </c>
      <c r="G77" s="186" t="s">
        <v>2678</v>
      </c>
      <c r="H77" s="3"/>
    </row>
    <row r="78" spans="1:8" ht="12.6" customHeight="1">
      <c r="A78" s="4" t="s">
        <v>3930</v>
      </c>
      <c r="B78" s="13" t="s">
        <v>4567</v>
      </c>
      <c r="C78" s="11">
        <v>0</v>
      </c>
      <c r="D78" s="186" t="s">
        <v>2678</v>
      </c>
      <c r="E78" s="186" t="s">
        <v>2678</v>
      </c>
      <c r="F78" s="186" t="s">
        <v>2678</v>
      </c>
      <c r="G78" s="186" t="s">
        <v>2678</v>
      </c>
      <c r="H78" s="3"/>
    </row>
    <row r="79" spans="1:8" ht="12.6" customHeight="1">
      <c r="A79" s="4" t="s">
        <v>775</v>
      </c>
      <c r="B79" s="13" t="s">
        <v>4568</v>
      </c>
      <c r="C79" s="11">
        <v>0</v>
      </c>
      <c r="D79" s="186" t="s">
        <v>2678</v>
      </c>
      <c r="E79" s="186" t="s">
        <v>2678</v>
      </c>
      <c r="F79" s="186" t="s">
        <v>2678</v>
      </c>
      <c r="G79" s="186" t="s">
        <v>2678</v>
      </c>
      <c r="H79" s="3"/>
    </row>
    <row r="80" spans="1:8" ht="12.6" customHeight="1">
      <c r="A80" s="145" t="s">
        <v>776</v>
      </c>
      <c r="B80" s="13" t="s">
        <v>2179</v>
      </c>
      <c r="C80" s="11">
        <v>0</v>
      </c>
      <c r="D80" s="186" t="s">
        <v>2678</v>
      </c>
      <c r="E80" s="186" t="s">
        <v>2678</v>
      </c>
      <c r="F80" s="186" t="s">
        <v>2678</v>
      </c>
      <c r="G80" s="186" t="s">
        <v>2678</v>
      </c>
      <c r="H80" s="3"/>
    </row>
    <row r="81" spans="1:8" ht="12.6" customHeight="1">
      <c r="A81" s="4" t="s">
        <v>777</v>
      </c>
      <c r="B81" s="13" t="s">
        <v>4569</v>
      </c>
      <c r="C81" s="11">
        <v>0</v>
      </c>
      <c r="D81" s="186" t="s">
        <v>2678</v>
      </c>
      <c r="E81" s="186" t="s">
        <v>2678</v>
      </c>
      <c r="F81" s="186" t="s">
        <v>2678</v>
      </c>
      <c r="G81" s="186" t="s">
        <v>2678</v>
      </c>
      <c r="H81" s="3"/>
    </row>
    <row r="82" spans="1:8" ht="12.6" customHeight="1">
      <c r="A82" s="4" t="s">
        <v>779</v>
      </c>
      <c r="B82" s="13" t="s">
        <v>865</v>
      </c>
      <c r="C82" s="11">
        <v>3</v>
      </c>
      <c r="D82" s="186">
        <v>1.6666666666666668E-3</v>
      </c>
      <c r="E82" s="186">
        <v>2.886751345948129E-3</v>
      </c>
      <c r="F82" s="186">
        <v>5.0000000000000001E-3</v>
      </c>
      <c r="G82" s="186">
        <v>0</v>
      </c>
      <c r="H82" s="3"/>
    </row>
    <row r="83" spans="1:8" ht="12.6" customHeight="1">
      <c r="A83" s="145" t="s">
        <v>780</v>
      </c>
      <c r="B83" s="13" t="s">
        <v>1145</v>
      </c>
      <c r="C83" s="11">
        <v>0</v>
      </c>
      <c r="D83" s="186" t="s">
        <v>961</v>
      </c>
      <c r="E83" s="186" t="s">
        <v>961</v>
      </c>
      <c r="F83" s="186" t="s">
        <v>961</v>
      </c>
      <c r="G83" s="186" t="s">
        <v>961</v>
      </c>
      <c r="H83" s="3"/>
    </row>
    <row r="84" spans="1:8" ht="12.6" customHeight="1">
      <c r="A84" s="4" t="s">
        <v>4570</v>
      </c>
      <c r="B84" s="13" t="s">
        <v>4571</v>
      </c>
      <c r="C84" s="11">
        <v>0</v>
      </c>
      <c r="D84" s="186" t="s">
        <v>961</v>
      </c>
      <c r="E84" s="186" t="s">
        <v>961</v>
      </c>
      <c r="F84" s="186" t="s">
        <v>961</v>
      </c>
      <c r="G84" s="186" t="s">
        <v>961</v>
      </c>
      <c r="H84" s="3"/>
    </row>
    <row r="85" spans="1:8" ht="12.6" customHeight="1">
      <c r="A85" s="4" t="s">
        <v>4572</v>
      </c>
      <c r="B85" s="13" t="s">
        <v>1704</v>
      </c>
      <c r="C85" s="11">
        <v>0</v>
      </c>
      <c r="D85" s="186" t="s">
        <v>961</v>
      </c>
      <c r="E85" s="186" t="s">
        <v>961</v>
      </c>
      <c r="F85" s="186" t="s">
        <v>961</v>
      </c>
      <c r="G85" s="186" t="s">
        <v>961</v>
      </c>
      <c r="H85" s="3"/>
    </row>
    <row r="86" spans="1:8" ht="12.6" customHeight="1">
      <c r="A86" s="4" t="s">
        <v>1755</v>
      </c>
      <c r="B86" s="13" t="s">
        <v>1146</v>
      </c>
      <c r="C86" s="11">
        <v>0</v>
      </c>
      <c r="D86" s="186" t="s">
        <v>961</v>
      </c>
      <c r="E86" s="186" t="s">
        <v>961</v>
      </c>
      <c r="F86" s="186" t="s">
        <v>961</v>
      </c>
      <c r="G86" s="186" t="s">
        <v>961</v>
      </c>
      <c r="H86" s="3"/>
    </row>
    <row r="87" spans="1:8" ht="12.6" customHeight="1">
      <c r="A87" s="4" t="s">
        <v>783</v>
      </c>
      <c r="B87" s="13" t="s">
        <v>1147</v>
      </c>
      <c r="C87" s="11">
        <v>0</v>
      </c>
      <c r="D87" s="186" t="s">
        <v>961</v>
      </c>
      <c r="E87" s="186" t="s">
        <v>961</v>
      </c>
      <c r="F87" s="186" t="s">
        <v>961</v>
      </c>
      <c r="G87" s="186" t="s">
        <v>961</v>
      </c>
      <c r="H87" s="3"/>
    </row>
    <row r="88" spans="1:8" ht="12.6" customHeight="1">
      <c r="A88" s="4" t="s">
        <v>784</v>
      </c>
      <c r="B88" s="13" t="s">
        <v>4573</v>
      </c>
      <c r="C88" s="11">
        <v>0</v>
      </c>
      <c r="D88" s="186" t="s">
        <v>961</v>
      </c>
      <c r="E88" s="186" t="s">
        <v>961</v>
      </c>
      <c r="F88" s="186" t="s">
        <v>961</v>
      </c>
      <c r="G88" s="186" t="s">
        <v>961</v>
      </c>
      <c r="H88" s="3"/>
    </row>
    <row r="89" spans="1:8" ht="12.6" customHeight="1">
      <c r="A89" s="4" t="s">
        <v>348</v>
      </c>
      <c r="B89" s="13" t="s">
        <v>1270</v>
      </c>
      <c r="C89" s="11">
        <v>0</v>
      </c>
      <c r="D89" s="186" t="s">
        <v>961</v>
      </c>
      <c r="E89" s="186" t="s">
        <v>961</v>
      </c>
      <c r="F89" s="186" t="s">
        <v>961</v>
      </c>
      <c r="G89" s="186" t="s">
        <v>961</v>
      </c>
      <c r="H89" s="3"/>
    </row>
    <row r="90" spans="1:8" ht="12.6" customHeight="1">
      <c r="A90" s="4" t="s">
        <v>266</v>
      </c>
      <c r="B90" s="13" t="s">
        <v>2124</v>
      </c>
      <c r="C90" s="11">
        <v>0</v>
      </c>
      <c r="D90" s="186" t="s">
        <v>961</v>
      </c>
      <c r="E90" s="186" t="s">
        <v>961</v>
      </c>
      <c r="F90" s="186" t="s">
        <v>961</v>
      </c>
      <c r="G90" s="186" t="s">
        <v>961</v>
      </c>
      <c r="H90" s="3"/>
    </row>
    <row r="91" spans="1:8" ht="12.6" customHeight="1">
      <c r="A91" s="145" t="s">
        <v>1153</v>
      </c>
      <c r="B91" s="13" t="s">
        <v>1271</v>
      </c>
      <c r="C91" s="11">
        <v>0</v>
      </c>
      <c r="D91" s="186" t="s">
        <v>961</v>
      </c>
      <c r="E91" s="186" t="s">
        <v>961</v>
      </c>
      <c r="F91" s="186" t="s">
        <v>961</v>
      </c>
      <c r="G91" s="186" t="s">
        <v>961</v>
      </c>
      <c r="H91" s="3"/>
    </row>
    <row r="92" spans="1:8" ht="12.6" customHeight="1">
      <c r="A92" s="4" t="s">
        <v>786</v>
      </c>
      <c r="B92" s="13" t="s">
        <v>1272</v>
      </c>
      <c r="C92" s="11">
        <v>0</v>
      </c>
      <c r="D92" s="186" t="s">
        <v>961</v>
      </c>
      <c r="E92" s="186" t="s">
        <v>961</v>
      </c>
      <c r="F92" s="186" t="s">
        <v>961</v>
      </c>
      <c r="G92" s="186" t="s">
        <v>961</v>
      </c>
      <c r="H92" s="3"/>
    </row>
    <row r="93" spans="1:8" ht="12.6" customHeight="1">
      <c r="A93" s="145" t="s">
        <v>787</v>
      </c>
      <c r="B93" s="13" t="s">
        <v>832</v>
      </c>
      <c r="C93" s="11">
        <v>0</v>
      </c>
      <c r="D93" s="186" t="s">
        <v>961</v>
      </c>
      <c r="E93" s="186" t="s">
        <v>961</v>
      </c>
      <c r="F93" s="186" t="s">
        <v>961</v>
      </c>
      <c r="G93" s="186" t="s">
        <v>961</v>
      </c>
      <c r="H93" s="3"/>
    </row>
    <row r="94" spans="1:8" ht="12.6" customHeight="1">
      <c r="A94" s="4" t="s">
        <v>788</v>
      </c>
      <c r="B94" s="13" t="s">
        <v>833</v>
      </c>
      <c r="C94" s="11">
        <v>0</v>
      </c>
      <c r="D94" s="186" t="s">
        <v>2678</v>
      </c>
      <c r="E94" s="186" t="s">
        <v>2678</v>
      </c>
      <c r="F94" s="186" t="s">
        <v>2678</v>
      </c>
      <c r="G94" s="186" t="s">
        <v>2678</v>
      </c>
      <c r="H94" s="3"/>
    </row>
    <row r="95" spans="1:8" ht="12.6" customHeight="1">
      <c r="A95" s="4" t="s">
        <v>789</v>
      </c>
      <c r="B95" s="13" t="s">
        <v>834</v>
      </c>
      <c r="C95" s="11">
        <v>0</v>
      </c>
      <c r="D95" s="186" t="s">
        <v>2678</v>
      </c>
      <c r="E95" s="186" t="s">
        <v>2678</v>
      </c>
      <c r="F95" s="186" t="s">
        <v>2678</v>
      </c>
      <c r="G95" s="186" t="s">
        <v>2678</v>
      </c>
      <c r="H95" s="3"/>
    </row>
    <row r="96" spans="1:8" ht="12.6" customHeight="1">
      <c r="A96" s="145" t="s">
        <v>703</v>
      </c>
      <c r="B96" s="13" t="s">
        <v>216</v>
      </c>
      <c r="C96" s="11">
        <v>0</v>
      </c>
      <c r="D96" s="186" t="s">
        <v>2678</v>
      </c>
      <c r="E96" s="186" t="s">
        <v>2678</v>
      </c>
      <c r="F96" s="186" t="s">
        <v>2678</v>
      </c>
      <c r="G96" s="186" t="s">
        <v>2678</v>
      </c>
      <c r="H96" s="3"/>
    </row>
    <row r="97" spans="1:8" ht="12.6" customHeight="1">
      <c r="A97" s="4" t="s">
        <v>704</v>
      </c>
      <c r="B97" s="13" t="s">
        <v>4574</v>
      </c>
      <c r="C97" s="11">
        <v>0</v>
      </c>
      <c r="D97" s="186" t="s">
        <v>2678</v>
      </c>
      <c r="E97" s="186" t="s">
        <v>2678</v>
      </c>
      <c r="F97" s="186" t="s">
        <v>2678</v>
      </c>
      <c r="G97" s="186" t="s">
        <v>2678</v>
      </c>
      <c r="H97" s="3"/>
    </row>
    <row r="98" spans="1:8" ht="12.6" customHeight="1">
      <c r="A98" s="145" t="s">
        <v>1127</v>
      </c>
      <c r="B98" s="13" t="s">
        <v>2689</v>
      </c>
      <c r="C98" s="11">
        <v>0</v>
      </c>
      <c r="D98" s="186" t="s">
        <v>2678</v>
      </c>
      <c r="E98" s="186" t="s">
        <v>2678</v>
      </c>
      <c r="F98" s="186" t="s">
        <v>2678</v>
      </c>
      <c r="G98" s="186" t="s">
        <v>2678</v>
      </c>
      <c r="H98" s="3"/>
    </row>
    <row r="99" spans="1:8" ht="12.6" customHeight="1">
      <c r="A99" s="4" t="s">
        <v>4575</v>
      </c>
      <c r="B99" s="13" t="s">
        <v>835</v>
      </c>
      <c r="C99" s="11">
        <v>2</v>
      </c>
      <c r="D99" s="186">
        <v>0</v>
      </c>
      <c r="E99" s="186">
        <v>0</v>
      </c>
      <c r="F99" s="186">
        <v>0</v>
      </c>
      <c r="G99" s="186">
        <v>0</v>
      </c>
      <c r="H99" s="3"/>
    </row>
    <row r="100" spans="1:8" ht="12.6" customHeight="1">
      <c r="A100" s="4" t="s">
        <v>792</v>
      </c>
      <c r="B100" s="13" t="s">
        <v>5963</v>
      </c>
      <c r="C100" s="11">
        <v>0</v>
      </c>
      <c r="D100" s="186" t="s">
        <v>961</v>
      </c>
      <c r="E100" s="186" t="s">
        <v>961</v>
      </c>
      <c r="F100" s="186" t="s">
        <v>961</v>
      </c>
      <c r="G100" s="186" t="s">
        <v>961</v>
      </c>
      <c r="H100" s="3"/>
    </row>
    <row r="101" spans="1:8" ht="12.6" customHeight="1">
      <c r="A101" s="4" t="s">
        <v>709</v>
      </c>
      <c r="B101" s="13" t="s">
        <v>837</v>
      </c>
      <c r="C101" s="11">
        <v>1</v>
      </c>
      <c r="D101" s="186">
        <v>5.0000000000000001E-3</v>
      </c>
      <c r="E101" s="186" t="s">
        <v>961</v>
      </c>
      <c r="F101" s="186">
        <v>5.0000000000000001E-3</v>
      </c>
      <c r="G101" s="186">
        <v>5.0000000000000001E-3</v>
      </c>
      <c r="H101" s="3"/>
    </row>
    <row r="102" spans="1:8" ht="12.6" customHeight="1">
      <c r="A102" s="4" t="s">
        <v>4576</v>
      </c>
      <c r="B102" s="13" t="s">
        <v>838</v>
      </c>
      <c r="C102" s="11">
        <v>0</v>
      </c>
      <c r="D102" s="186" t="s">
        <v>961</v>
      </c>
      <c r="E102" s="186" t="s">
        <v>961</v>
      </c>
      <c r="F102" s="186" t="s">
        <v>961</v>
      </c>
      <c r="G102" s="186" t="s">
        <v>961</v>
      </c>
      <c r="H102" s="3"/>
    </row>
    <row r="103" spans="1:8" ht="12.6" customHeight="1">
      <c r="A103" s="4" t="s">
        <v>711</v>
      </c>
      <c r="B103" s="13" t="s">
        <v>839</v>
      </c>
      <c r="C103" s="11">
        <v>0</v>
      </c>
      <c r="D103" s="186" t="s">
        <v>961</v>
      </c>
      <c r="E103" s="186" t="s">
        <v>961</v>
      </c>
      <c r="F103" s="186" t="s">
        <v>961</v>
      </c>
      <c r="G103" s="186" t="s">
        <v>961</v>
      </c>
      <c r="H103" s="3"/>
    </row>
    <row r="104" spans="1:8" ht="12.6" customHeight="1">
      <c r="A104" s="4" t="s">
        <v>217</v>
      </c>
      <c r="B104" s="4" t="s">
        <v>218</v>
      </c>
      <c r="C104" s="142">
        <v>0</v>
      </c>
      <c r="D104" s="187" t="s">
        <v>961</v>
      </c>
      <c r="E104" s="187" t="s">
        <v>961</v>
      </c>
      <c r="F104" s="187" t="s">
        <v>961</v>
      </c>
      <c r="G104" s="187" t="s">
        <v>961</v>
      </c>
      <c r="H104" s="8"/>
    </row>
    <row r="105" spans="1:8" ht="12.6" customHeight="1">
      <c r="A105" s="4" t="s">
        <v>219</v>
      </c>
      <c r="B105" s="4" t="s">
        <v>4578</v>
      </c>
      <c r="C105" s="142">
        <v>3</v>
      </c>
      <c r="D105" s="187">
        <v>0.22333333333333336</v>
      </c>
      <c r="E105" s="187">
        <v>0.38682468035704931</v>
      </c>
      <c r="F105" s="187">
        <v>0.67</v>
      </c>
      <c r="G105" s="187">
        <v>0</v>
      </c>
      <c r="H105" s="8"/>
    </row>
    <row r="106" spans="1:8" ht="12.6" customHeight="1">
      <c r="A106" s="4" t="s">
        <v>4579</v>
      </c>
      <c r="B106" s="4" t="s">
        <v>4580</v>
      </c>
      <c r="C106" s="142">
        <v>1</v>
      </c>
      <c r="D106" s="187">
        <v>1.41</v>
      </c>
      <c r="E106" s="187" t="s">
        <v>961</v>
      </c>
      <c r="F106" s="187">
        <v>1.41</v>
      </c>
      <c r="G106" s="187">
        <v>1.41</v>
      </c>
      <c r="H106" s="3"/>
    </row>
    <row r="107" spans="1:8" ht="12.6" customHeight="1">
      <c r="A107" s="4" t="s">
        <v>357</v>
      </c>
      <c r="B107" s="4" t="s">
        <v>4581</v>
      </c>
      <c r="C107" s="142">
        <v>0</v>
      </c>
      <c r="D107" s="187" t="s">
        <v>961</v>
      </c>
      <c r="E107" s="187" t="s">
        <v>961</v>
      </c>
      <c r="F107" s="187" t="s">
        <v>961</v>
      </c>
      <c r="G107" s="187" t="s">
        <v>961</v>
      </c>
      <c r="H107" s="3"/>
    </row>
    <row r="108" spans="1:8" ht="12.6" customHeight="1">
      <c r="A108" s="4" t="s">
        <v>796</v>
      </c>
      <c r="B108" s="4" t="s">
        <v>4582</v>
      </c>
      <c r="C108" s="142">
        <v>0</v>
      </c>
      <c r="D108" s="187" t="s">
        <v>961</v>
      </c>
      <c r="E108" s="187" t="s">
        <v>961</v>
      </c>
      <c r="F108" s="187" t="s">
        <v>961</v>
      </c>
      <c r="G108" s="187" t="s">
        <v>961</v>
      </c>
      <c r="H108" s="3"/>
    </row>
    <row r="109" spans="1:8" ht="12.6" customHeight="1">
      <c r="A109" s="4" t="s">
        <v>719</v>
      </c>
      <c r="B109" s="13" t="s">
        <v>4583</v>
      </c>
      <c r="C109" s="142">
        <v>0</v>
      </c>
      <c r="D109" s="187" t="s">
        <v>961</v>
      </c>
      <c r="E109" s="187" t="s">
        <v>961</v>
      </c>
      <c r="F109" s="187" t="s">
        <v>961</v>
      </c>
      <c r="G109" s="187" t="s">
        <v>961</v>
      </c>
    </row>
    <row r="110" spans="1:8" ht="12.6" customHeight="1">
      <c r="A110" s="105" t="s">
        <v>439</v>
      </c>
      <c r="B110" s="13" t="s">
        <v>220</v>
      </c>
      <c r="C110" s="142">
        <v>0</v>
      </c>
      <c r="D110" s="187" t="s">
        <v>961</v>
      </c>
      <c r="E110" s="187" t="s">
        <v>961</v>
      </c>
      <c r="F110" s="187" t="s">
        <v>961</v>
      </c>
      <c r="G110" s="187" t="s">
        <v>961</v>
      </c>
    </row>
    <row r="111" spans="1:8" ht="12.6" customHeight="1">
      <c r="A111" s="105"/>
      <c r="B111" s="13" t="s">
        <v>2697</v>
      </c>
      <c r="C111" s="142">
        <v>23</v>
      </c>
      <c r="D111" s="187">
        <v>2.9341739130434776</v>
      </c>
      <c r="E111" s="187">
        <v>13.533573295704194</v>
      </c>
      <c r="F111" s="187">
        <v>65</v>
      </c>
      <c r="G111" s="187">
        <v>0</v>
      </c>
    </row>
    <row r="112" spans="1:8">
      <c r="C112" s="110"/>
      <c r="D112" s="109"/>
      <c r="E112" s="109"/>
    </row>
    <row r="113" spans="3:5">
      <c r="D113" s="109"/>
      <c r="E113" s="109"/>
    </row>
    <row r="114" spans="3:5">
      <c r="D114" s="109"/>
      <c r="E114" s="109"/>
    </row>
    <row r="115" spans="3:5">
      <c r="D115" s="109"/>
      <c r="E115" s="109"/>
    </row>
    <row r="116" spans="3:5">
      <c r="C116" s="114"/>
    </row>
    <row r="117" spans="3:5">
      <c r="C117" s="110"/>
      <c r="D117" s="110"/>
      <c r="E117" s="110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5" width="6.25" style="37" bestFit="1" customWidth="1"/>
    <col min="6" max="6" width="7" style="37" bestFit="1" customWidth="1"/>
    <col min="7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32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2801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6363</v>
      </c>
      <c r="B7" s="13" t="s">
        <v>6364</v>
      </c>
      <c r="C7" s="29">
        <v>0</v>
      </c>
      <c r="D7" s="28">
        <v>7</v>
      </c>
      <c r="E7" s="27">
        <v>121.85714285714286</v>
      </c>
      <c r="F7" s="27">
        <v>167.08423880528906</v>
      </c>
      <c r="G7" s="11">
        <v>365</v>
      </c>
      <c r="H7" s="11">
        <v>2</v>
      </c>
      <c r="I7" s="3"/>
    </row>
    <row r="8" spans="1:9" ht="12.6" customHeight="1">
      <c r="A8" s="4" t="s">
        <v>6365</v>
      </c>
      <c r="B8" s="13" t="s">
        <v>2130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6366</v>
      </c>
      <c r="B9" s="13" t="s">
        <v>6367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6368</v>
      </c>
      <c r="B10" s="13" t="s">
        <v>6369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6370</v>
      </c>
      <c r="B11" s="13" t="s">
        <v>6371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6372</v>
      </c>
      <c r="B12" s="13" t="s">
        <v>6373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6374</v>
      </c>
      <c r="B13" s="13" t="s">
        <v>6375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6376</v>
      </c>
      <c r="B14" s="13" t="s">
        <v>6377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6378</v>
      </c>
      <c r="B15" s="13" t="s">
        <v>6379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6380</v>
      </c>
      <c r="B16" s="13" t="s">
        <v>6381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6382</v>
      </c>
      <c r="B17" s="13" t="s">
        <v>6383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6384</v>
      </c>
      <c r="B18" s="13" t="s">
        <v>6385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6386</v>
      </c>
      <c r="B19" s="13" t="s">
        <v>6387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6388</v>
      </c>
      <c r="B20" s="13" t="s">
        <v>6389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6390</v>
      </c>
      <c r="B21" s="13" t="s">
        <v>6391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6392</v>
      </c>
      <c r="B22" s="13" t="s">
        <v>6393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6394</v>
      </c>
      <c r="B23" s="13" t="s">
        <v>8765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6395</v>
      </c>
      <c r="B24" s="13" t="s">
        <v>6396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6397</v>
      </c>
      <c r="B25" s="13" t="s">
        <v>1738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6398</v>
      </c>
      <c r="B26" s="13" t="s">
        <v>1739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6399</v>
      </c>
      <c r="B27" s="13" t="s">
        <v>6400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6401</v>
      </c>
      <c r="B28" s="13" t="s">
        <v>6402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6403</v>
      </c>
      <c r="B29" s="13" t="s">
        <v>6404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6405</v>
      </c>
      <c r="B30" s="13" t="s">
        <v>6406</v>
      </c>
      <c r="C30" s="29">
        <v>0</v>
      </c>
      <c r="D30" s="28">
        <v>0</v>
      </c>
      <c r="E30" s="27" t="s">
        <v>2678</v>
      </c>
      <c r="F30" s="27" t="s">
        <v>2678</v>
      </c>
      <c r="G30" s="11" t="s">
        <v>2678</v>
      </c>
      <c r="H30" s="11" t="s">
        <v>2678</v>
      </c>
      <c r="I30" s="3"/>
    </row>
    <row r="31" spans="1:9" ht="12.6" customHeight="1">
      <c r="A31" s="4" t="s">
        <v>6407</v>
      </c>
      <c r="B31" s="13" t="s">
        <v>6408</v>
      </c>
      <c r="C31" s="29">
        <v>0</v>
      </c>
      <c r="D31" s="28">
        <v>0</v>
      </c>
      <c r="E31" s="27" t="s">
        <v>2678</v>
      </c>
      <c r="F31" s="27" t="s">
        <v>2678</v>
      </c>
      <c r="G31" s="11" t="s">
        <v>2678</v>
      </c>
      <c r="H31" s="11" t="s">
        <v>2678</v>
      </c>
      <c r="I31" s="3"/>
    </row>
    <row r="32" spans="1:9" ht="12.6" customHeight="1">
      <c r="A32" s="4" t="s">
        <v>6409</v>
      </c>
      <c r="B32" s="13" t="s">
        <v>6410</v>
      </c>
      <c r="C32" s="29">
        <v>0</v>
      </c>
      <c r="D32" s="28">
        <v>0</v>
      </c>
      <c r="E32" s="27" t="s">
        <v>2678</v>
      </c>
      <c r="F32" s="27" t="s">
        <v>2678</v>
      </c>
      <c r="G32" s="11" t="s">
        <v>2678</v>
      </c>
      <c r="H32" s="11" t="s">
        <v>2678</v>
      </c>
      <c r="I32" s="3"/>
    </row>
    <row r="33" spans="1:9" ht="12.6" customHeight="1">
      <c r="A33" s="4" t="s">
        <v>6411</v>
      </c>
      <c r="B33" s="13" t="s">
        <v>6412</v>
      </c>
      <c r="C33" s="29">
        <v>0</v>
      </c>
      <c r="D33" s="28">
        <v>0</v>
      </c>
      <c r="E33" s="27" t="s">
        <v>2678</v>
      </c>
      <c r="F33" s="27" t="s">
        <v>2678</v>
      </c>
      <c r="G33" s="11" t="s">
        <v>2678</v>
      </c>
      <c r="H33" s="11" t="s">
        <v>2678</v>
      </c>
      <c r="I33" s="3"/>
    </row>
    <row r="34" spans="1:9" ht="12.6" customHeight="1">
      <c r="A34" s="4" t="s">
        <v>6413</v>
      </c>
      <c r="B34" s="13" t="s">
        <v>6414</v>
      </c>
      <c r="C34" s="29">
        <v>0</v>
      </c>
      <c r="D34" s="28">
        <v>0</v>
      </c>
      <c r="E34" s="27" t="s">
        <v>2678</v>
      </c>
      <c r="F34" s="27" t="s">
        <v>2678</v>
      </c>
      <c r="G34" s="11" t="s">
        <v>2678</v>
      </c>
      <c r="H34" s="11" t="s">
        <v>2678</v>
      </c>
      <c r="I34" s="3"/>
    </row>
    <row r="35" spans="1:9" ht="12.6" customHeight="1">
      <c r="A35" s="145" t="s">
        <v>6415</v>
      </c>
      <c r="B35" s="13" t="s">
        <v>1758</v>
      </c>
      <c r="C35" s="29">
        <v>0</v>
      </c>
      <c r="D35" s="28">
        <v>0</v>
      </c>
      <c r="E35" s="27" t="s">
        <v>2678</v>
      </c>
      <c r="F35" s="27" t="s">
        <v>2678</v>
      </c>
      <c r="G35" s="11" t="s">
        <v>2678</v>
      </c>
      <c r="H35" s="11" t="s">
        <v>2678</v>
      </c>
      <c r="I35" s="3"/>
    </row>
    <row r="36" spans="1:9" ht="12.6" customHeight="1">
      <c r="A36" s="4" t="s">
        <v>6416</v>
      </c>
      <c r="B36" s="13" t="s">
        <v>9442</v>
      </c>
      <c r="C36" s="29">
        <v>0</v>
      </c>
      <c r="D36" s="28">
        <v>0</v>
      </c>
      <c r="E36" s="27" t="s">
        <v>2678</v>
      </c>
      <c r="F36" s="27" t="s">
        <v>2678</v>
      </c>
      <c r="G36" s="11" t="s">
        <v>2678</v>
      </c>
      <c r="H36" s="11" t="s">
        <v>2678</v>
      </c>
      <c r="I36" s="3"/>
    </row>
    <row r="37" spans="1:9" ht="12.6" customHeight="1">
      <c r="A37" s="4" t="s">
        <v>9443</v>
      </c>
      <c r="B37" s="13" t="s">
        <v>9444</v>
      </c>
      <c r="C37" s="29">
        <v>0</v>
      </c>
      <c r="D37" s="28">
        <v>0</v>
      </c>
      <c r="E37" s="27" t="s">
        <v>2678</v>
      </c>
      <c r="F37" s="27" t="s">
        <v>2678</v>
      </c>
      <c r="G37" s="11" t="s">
        <v>2678</v>
      </c>
      <c r="H37" s="11" t="s">
        <v>2678</v>
      </c>
      <c r="I37" s="3"/>
    </row>
    <row r="38" spans="1:9" ht="12.6" customHeight="1">
      <c r="A38" s="4" t="s">
        <v>9445</v>
      </c>
      <c r="B38" s="13" t="s">
        <v>5801</v>
      </c>
      <c r="C38" s="29">
        <v>0</v>
      </c>
      <c r="D38" s="28">
        <v>0</v>
      </c>
      <c r="E38" s="27" t="s">
        <v>2678</v>
      </c>
      <c r="F38" s="27" t="s">
        <v>2678</v>
      </c>
      <c r="G38" s="11" t="s">
        <v>2678</v>
      </c>
      <c r="H38" s="11" t="s">
        <v>2678</v>
      </c>
      <c r="I38" s="3"/>
    </row>
    <row r="39" spans="1:9" ht="12.6" customHeight="1">
      <c r="A39" s="4" t="s">
        <v>9446</v>
      </c>
      <c r="B39" s="13" t="s">
        <v>9447</v>
      </c>
      <c r="C39" s="29">
        <v>0</v>
      </c>
      <c r="D39" s="28">
        <v>0</v>
      </c>
      <c r="E39" s="27" t="s">
        <v>2678</v>
      </c>
      <c r="F39" s="27" t="s">
        <v>2678</v>
      </c>
      <c r="G39" s="11" t="s">
        <v>2678</v>
      </c>
      <c r="H39" s="11" t="s">
        <v>2678</v>
      </c>
      <c r="I39" s="3"/>
    </row>
    <row r="40" spans="1:9" ht="12.6" customHeight="1">
      <c r="A40" s="4" t="s">
        <v>9448</v>
      </c>
      <c r="B40" s="13" t="s">
        <v>9449</v>
      </c>
      <c r="C40" s="29">
        <v>0</v>
      </c>
      <c r="D40" s="28">
        <v>9</v>
      </c>
      <c r="E40" s="27">
        <v>240.66666666666666</v>
      </c>
      <c r="F40" s="27">
        <v>286.07035847846942</v>
      </c>
      <c r="G40" s="11">
        <v>940</v>
      </c>
      <c r="H40" s="11">
        <v>12</v>
      </c>
      <c r="I40" s="3"/>
    </row>
    <row r="41" spans="1:9" ht="12.6" customHeight="1">
      <c r="A41" s="4" t="s">
        <v>9450</v>
      </c>
      <c r="B41" s="13" t="s">
        <v>9451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9452</v>
      </c>
      <c r="B42" s="13" t="s">
        <v>9453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9454</v>
      </c>
      <c r="B43" s="13" t="s">
        <v>9455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9456</v>
      </c>
      <c r="B44" s="13" t="s">
        <v>9457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9458</v>
      </c>
      <c r="B45" s="13" t="s">
        <v>9459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9460</v>
      </c>
      <c r="B46" s="13" t="s">
        <v>9461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6436</v>
      </c>
      <c r="B47" s="13" t="s">
        <v>6437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6438</v>
      </c>
      <c r="B48" s="13" t="s">
        <v>424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6439</v>
      </c>
      <c r="B49" s="13" t="s">
        <v>6440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6441</v>
      </c>
      <c r="B50" s="13" t="s">
        <v>275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6442</v>
      </c>
      <c r="B51" s="13" t="s">
        <v>6443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6444</v>
      </c>
      <c r="B52" s="13" t="s">
        <v>6445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6446</v>
      </c>
      <c r="B53" s="13" t="s">
        <v>6447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6448</v>
      </c>
      <c r="B54" s="13" t="s">
        <v>6449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6450</v>
      </c>
      <c r="B55" s="13" t="s">
        <v>6451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6452</v>
      </c>
      <c r="B56" s="13" t="s">
        <v>1685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6453</v>
      </c>
      <c r="B57" s="13" t="s">
        <v>427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6454</v>
      </c>
      <c r="B58" s="13" t="s">
        <v>6455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6456</v>
      </c>
      <c r="B59" s="13" t="s">
        <v>6457</v>
      </c>
      <c r="C59" s="29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4" t="s">
        <v>6458</v>
      </c>
      <c r="B60" s="13" t="s">
        <v>7124</v>
      </c>
      <c r="C60" s="29">
        <v>0</v>
      </c>
      <c r="D60" s="28">
        <v>2</v>
      </c>
      <c r="E60" s="27">
        <v>1.5</v>
      </c>
      <c r="F60" s="27">
        <v>0.70710678118654757</v>
      </c>
      <c r="G60" s="11">
        <v>2</v>
      </c>
      <c r="H60" s="11">
        <v>1</v>
      </c>
      <c r="I60" s="3"/>
    </row>
    <row r="61" spans="1:9" ht="12.6" customHeight="1">
      <c r="A61" s="4" t="s">
        <v>7125</v>
      </c>
      <c r="B61" s="13" t="s">
        <v>7126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7127</v>
      </c>
      <c r="B62" s="13" t="s">
        <v>9947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9948</v>
      </c>
      <c r="B63" s="13" t="s">
        <v>9949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9950</v>
      </c>
      <c r="B64" s="13" t="s">
        <v>9951</v>
      </c>
      <c r="C64" s="29">
        <v>0</v>
      </c>
      <c r="D64" s="28">
        <v>2</v>
      </c>
      <c r="E64" s="27">
        <v>1</v>
      </c>
      <c r="F64" s="27">
        <v>0</v>
      </c>
      <c r="G64" s="11">
        <v>1</v>
      </c>
      <c r="H64" s="11">
        <v>1</v>
      </c>
      <c r="I64" s="3"/>
    </row>
    <row r="65" spans="1:9" ht="12.6" customHeight="1">
      <c r="A65" s="4" t="s">
        <v>9952</v>
      </c>
      <c r="B65" s="13" t="s">
        <v>9953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9954</v>
      </c>
      <c r="B66" s="13" t="s">
        <v>5808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9955</v>
      </c>
      <c r="B67" s="13" t="s">
        <v>9956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9957</v>
      </c>
      <c r="B68" s="13" t="s">
        <v>9958</v>
      </c>
      <c r="C68" s="29">
        <v>0</v>
      </c>
      <c r="D68" s="28">
        <v>3</v>
      </c>
      <c r="E68" s="27">
        <v>8.6666666666666661</v>
      </c>
      <c r="F68" s="27">
        <v>5.7735026918962582</v>
      </c>
      <c r="G68" s="11">
        <v>12</v>
      </c>
      <c r="H68" s="11">
        <v>2</v>
      </c>
      <c r="I68" s="3"/>
    </row>
    <row r="69" spans="1:9" ht="12.6" customHeight="1">
      <c r="A69" s="4" t="s">
        <v>9959</v>
      </c>
      <c r="B69" s="13" t="s">
        <v>9960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9961</v>
      </c>
      <c r="B70" s="13" t="s">
        <v>9962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9963</v>
      </c>
      <c r="B71" s="13" t="s">
        <v>9964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9965</v>
      </c>
      <c r="B72" s="13" t="s">
        <v>9966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9967</v>
      </c>
      <c r="B73" s="13" t="s">
        <v>9968</v>
      </c>
      <c r="C73" s="29">
        <v>0</v>
      </c>
      <c r="D73" s="28">
        <v>5</v>
      </c>
      <c r="E73" s="27">
        <v>15.2</v>
      </c>
      <c r="F73" s="27">
        <v>19.613770672667712</v>
      </c>
      <c r="G73" s="11">
        <v>49</v>
      </c>
      <c r="H73" s="11">
        <v>1</v>
      </c>
      <c r="I73" s="3"/>
    </row>
    <row r="74" spans="1:9" ht="12.6" customHeight="1">
      <c r="A74" s="4" t="s">
        <v>9969</v>
      </c>
      <c r="B74" s="13" t="s">
        <v>9970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9971</v>
      </c>
      <c r="B75" s="13" t="s">
        <v>9972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9973</v>
      </c>
      <c r="B76" s="13" t="s">
        <v>9974</v>
      </c>
      <c r="C76" s="29">
        <v>0</v>
      </c>
      <c r="D76" s="28">
        <v>1</v>
      </c>
      <c r="E76" s="27">
        <v>4</v>
      </c>
      <c r="F76" s="27" t="s">
        <v>961</v>
      </c>
      <c r="G76" s="11">
        <v>4</v>
      </c>
      <c r="H76" s="11">
        <v>4</v>
      </c>
      <c r="I76" s="3"/>
    </row>
    <row r="77" spans="1:9" ht="12.6" customHeight="1">
      <c r="A77" s="4" t="s">
        <v>9975</v>
      </c>
      <c r="B77" s="13" t="s">
        <v>9976</v>
      </c>
      <c r="C77" s="29">
        <v>0</v>
      </c>
      <c r="D77" s="28">
        <v>13</v>
      </c>
      <c r="E77" s="27">
        <v>104.53846153846153</v>
      </c>
      <c r="F77" s="27">
        <v>120.89707425782711</v>
      </c>
      <c r="G77" s="11">
        <v>356</v>
      </c>
      <c r="H77" s="11">
        <v>4</v>
      </c>
      <c r="I77" s="3"/>
    </row>
    <row r="78" spans="1:9" ht="12.6" customHeight="1">
      <c r="A78" s="145" t="s">
        <v>9977</v>
      </c>
      <c r="B78" s="13" t="s">
        <v>9978</v>
      </c>
      <c r="C78" s="29">
        <v>0</v>
      </c>
      <c r="D78" s="28">
        <v>8</v>
      </c>
      <c r="E78" s="27">
        <v>9.5</v>
      </c>
      <c r="F78" s="27">
        <v>7.8921298953903616</v>
      </c>
      <c r="G78" s="11">
        <v>24</v>
      </c>
      <c r="H78" s="11">
        <v>1</v>
      </c>
      <c r="I78" s="3"/>
    </row>
    <row r="79" spans="1:9" ht="12.6" customHeight="1">
      <c r="A79" s="4" t="s">
        <v>9979</v>
      </c>
      <c r="B79" s="13" t="s">
        <v>9980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9981</v>
      </c>
      <c r="B80" s="13" t="s">
        <v>9982</v>
      </c>
      <c r="C80" s="29">
        <v>0</v>
      </c>
      <c r="D80" s="28">
        <v>1</v>
      </c>
      <c r="E80" s="27">
        <v>6</v>
      </c>
      <c r="F80" s="27" t="s">
        <v>961</v>
      </c>
      <c r="G80" s="11">
        <v>6</v>
      </c>
      <c r="H80" s="11">
        <v>6</v>
      </c>
      <c r="I80" s="3"/>
    </row>
    <row r="81" spans="1:9" ht="12.6" customHeight="1">
      <c r="A81" s="145" t="s">
        <v>9983</v>
      </c>
      <c r="B81" s="13" t="s">
        <v>9984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9985</v>
      </c>
      <c r="B82" s="13" t="s">
        <v>9986</v>
      </c>
      <c r="C82" s="29">
        <v>0</v>
      </c>
      <c r="D82" s="28">
        <v>3</v>
      </c>
      <c r="E82" s="27">
        <v>2.3333333333333335</v>
      </c>
      <c r="F82" s="27">
        <v>1.5275252316519468</v>
      </c>
      <c r="G82" s="11">
        <v>4</v>
      </c>
      <c r="H82" s="11">
        <v>1</v>
      </c>
      <c r="I82" s="3"/>
    </row>
    <row r="83" spans="1:9" ht="12.6" customHeight="1">
      <c r="A83" s="4" t="s">
        <v>9987</v>
      </c>
      <c r="B83" s="13" t="s">
        <v>9988</v>
      </c>
      <c r="C83" s="29">
        <v>0</v>
      </c>
      <c r="D83" s="28">
        <v>32</v>
      </c>
      <c r="E83" s="27">
        <v>8.46875</v>
      </c>
      <c r="F83" s="27">
        <v>9.0553294769148991</v>
      </c>
      <c r="G83" s="11">
        <v>50</v>
      </c>
      <c r="H83" s="11">
        <v>1</v>
      </c>
      <c r="I83" s="3"/>
    </row>
    <row r="84" spans="1:9" ht="12.6" customHeight="1">
      <c r="A84" s="145" t="s">
        <v>9989</v>
      </c>
      <c r="B84" s="13" t="s">
        <v>9990</v>
      </c>
      <c r="C84" s="29">
        <v>0</v>
      </c>
      <c r="D84" s="28">
        <v>8</v>
      </c>
      <c r="E84" s="27">
        <v>10.125</v>
      </c>
      <c r="F84" s="27">
        <v>6.7493385919341335</v>
      </c>
      <c r="G84" s="11">
        <v>24</v>
      </c>
      <c r="H84" s="11">
        <v>1</v>
      </c>
      <c r="I84" s="3"/>
    </row>
    <row r="85" spans="1:9" ht="12.6" customHeight="1">
      <c r="A85" s="4" t="s">
        <v>5951</v>
      </c>
      <c r="B85" s="13" t="s">
        <v>841</v>
      </c>
      <c r="C85" s="29">
        <v>0</v>
      </c>
      <c r="D85" s="28">
        <v>0</v>
      </c>
      <c r="E85" s="27" t="s">
        <v>2678</v>
      </c>
      <c r="F85" s="27" t="s">
        <v>2678</v>
      </c>
      <c r="G85" s="11" t="s">
        <v>2678</v>
      </c>
      <c r="H85" s="11" t="s">
        <v>2678</v>
      </c>
      <c r="I85" s="3"/>
    </row>
    <row r="86" spans="1:9" ht="12.6" customHeight="1">
      <c r="A86" s="4" t="s">
        <v>9991</v>
      </c>
      <c r="B86" s="13" t="s">
        <v>9992</v>
      </c>
      <c r="C86" s="29">
        <v>0</v>
      </c>
      <c r="D86" s="28">
        <v>0</v>
      </c>
      <c r="E86" s="27" t="s">
        <v>2678</v>
      </c>
      <c r="F86" s="27" t="s">
        <v>2678</v>
      </c>
      <c r="G86" s="11" t="s">
        <v>2678</v>
      </c>
      <c r="H86" s="11" t="s">
        <v>2678</v>
      </c>
      <c r="I86" s="3"/>
    </row>
    <row r="87" spans="1:9" ht="12.6" customHeight="1">
      <c r="A87" s="4" t="s">
        <v>9993</v>
      </c>
      <c r="B87" s="13" t="s">
        <v>9994</v>
      </c>
      <c r="C87" s="29">
        <v>0</v>
      </c>
      <c r="D87" s="28">
        <v>0</v>
      </c>
      <c r="E87" s="27" t="s">
        <v>2678</v>
      </c>
      <c r="F87" s="27" t="s">
        <v>2678</v>
      </c>
      <c r="G87" s="11" t="s">
        <v>2678</v>
      </c>
      <c r="H87" s="11" t="s">
        <v>2678</v>
      </c>
      <c r="I87" s="3"/>
    </row>
    <row r="88" spans="1:9" ht="12.6" customHeight="1">
      <c r="A88" s="4" t="s">
        <v>9995</v>
      </c>
      <c r="B88" s="13" t="s">
        <v>9996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9997</v>
      </c>
      <c r="B89" s="13" t="s">
        <v>9998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9999</v>
      </c>
      <c r="B90" s="13" t="s">
        <v>10000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10001</v>
      </c>
      <c r="B91" s="13" t="s">
        <v>10002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10003</v>
      </c>
      <c r="B92" s="13" t="s">
        <v>10004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10005</v>
      </c>
      <c r="B93" s="13" t="s">
        <v>10006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10007</v>
      </c>
      <c r="B94" s="13" t="s">
        <v>10008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10009</v>
      </c>
      <c r="B95" s="13" t="s">
        <v>10010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10011</v>
      </c>
      <c r="B96" s="13" t="s">
        <v>10012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10013</v>
      </c>
      <c r="B97" s="13" t="s">
        <v>3174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10014</v>
      </c>
      <c r="B98" s="13" t="s">
        <v>3245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10015</v>
      </c>
      <c r="B99" s="13" t="s">
        <v>10016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7487</v>
      </c>
      <c r="B100" s="13" t="s">
        <v>7488</v>
      </c>
      <c r="C100" s="29">
        <v>0</v>
      </c>
      <c r="D100" s="28">
        <v>75</v>
      </c>
      <c r="E100" s="27">
        <v>4.1866666666666665</v>
      </c>
      <c r="F100" s="27">
        <v>4.3205772053496956</v>
      </c>
      <c r="G100" s="11">
        <v>13</v>
      </c>
      <c r="H100" s="11">
        <v>1</v>
      </c>
      <c r="I100" s="3"/>
    </row>
    <row r="101" spans="1:9" ht="12.6" customHeight="1">
      <c r="A101" s="4" t="s">
        <v>7489</v>
      </c>
      <c r="B101" s="13" t="s">
        <v>7490</v>
      </c>
      <c r="C101" s="29">
        <v>0</v>
      </c>
      <c r="D101" s="28">
        <v>4</v>
      </c>
      <c r="E101" s="27">
        <v>6.75</v>
      </c>
      <c r="F101" s="27">
        <v>6.0759087111860612</v>
      </c>
      <c r="G101" s="11">
        <v>12</v>
      </c>
      <c r="H101" s="11">
        <v>1</v>
      </c>
      <c r="I101" s="3"/>
    </row>
    <row r="102" spans="1:9" ht="12.6" customHeight="1">
      <c r="A102" s="4" t="s">
        <v>7491</v>
      </c>
      <c r="B102" s="13" t="s">
        <v>7492</v>
      </c>
      <c r="C102" s="29">
        <v>0</v>
      </c>
      <c r="D102" s="28">
        <v>6</v>
      </c>
      <c r="E102" s="27">
        <v>116.5</v>
      </c>
      <c r="F102" s="27">
        <v>155.45642476269677</v>
      </c>
      <c r="G102" s="11">
        <v>365</v>
      </c>
      <c r="H102" s="11">
        <v>1</v>
      </c>
      <c r="I102" s="3"/>
    </row>
    <row r="103" spans="1:9" ht="12.6" customHeight="1">
      <c r="A103" s="4" t="s">
        <v>7493</v>
      </c>
      <c r="B103" s="13" t="s">
        <v>7494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7495</v>
      </c>
      <c r="B104" s="13" t="s">
        <v>7496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7497</v>
      </c>
      <c r="B105" s="4" t="s">
        <v>3071</v>
      </c>
      <c r="C105" s="28">
        <v>0</v>
      </c>
      <c r="D105" s="135">
        <v>7</v>
      </c>
      <c r="E105" s="184">
        <v>3</v>
      </c>
      <c r="F105" s="184">
        <v>0.57735026918962573</v>
      </c>
      <c r="G105" s="142">
        <v>4</v>
      </c>
      <c r="H105" s="142">
        <v>2</v>
      </c>
      <c r="I105" s="8"/>
    </row>
    <row r="106" spans="1:9" ht="12.6" customHeight="1">
      <c r="A106" s="4" t="s">
        <v>7498</v>
      </c>
      <c r="B106" s="4" t="s">
        <v>69</v>
      </c>
      <c r="C106" s="28">
        <v>0</v>
      </c>
      <c r="D106" s="135">
        <v>34</v>
      </c>
      <c r="E106" s="184">
        <v>7.882352941176471</v>
      </c>
      <c r="F106" s="184">
        <v>8.7239298410554493</v>
      </c>
      <c r="G106" s="142">
        <v>24</v>
      </c>
      <c r="H106" s="142">
        <v>2</v>
      </c>
      <c r="I106" s="8"/>
    </row>
    <row r="107" spans="1:9" ht="12.6" customHeight="1">
      <c r="A107" s="4" t="s">
        <v>7499</v>
      </c>
      <c r="B107" s="4" t="s">
        <v>272</v>
      </c>
      <c r="C107" s="28">
        <v>0</v>
      </c>
      <c r="D107" s="135">
        <v>1</v>
      </c>
      <c r="E107" s="184">
        <v>12</v>
      </c>
      <c r="F107" s="184" t="s">
        <v>961</v>
      </c>
      <c r="G107" s="142">
        <v>12</v>
      </c>
      <c r="H107" s="142">
        <v>12</v>
      </c>
      <c r="I107" s="3"/>
    </row>
    <row r="108" spans="1:9" ht="12.6" customHeight="1">
      <c r="A108" s="4" t="s">
        <v>7500</v>
      </c>
      <c r="B108" s="4" t="s">
        <v>7501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7502</v>
      </c>
      <c r="B109" s="4" t="s">
        <v>273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7503</v>
      </c>
      <c r="B110" s="13" t="s">
        <v>4536</v>
      </c>
      <c r="C110" s="29">
        <v>0</v>
      </c>
      <c r="D110" s="135">
        <v>1</v>
      </c>
      <c r="E110" s="184">
        <v>5</v>
      </c>
      <c r="F110" s="184" t="s">
        <v>961</v>
      </c>
      <c r="G110" s="142">
        <v>5</v>
      </c>
      <c r="H110" s="142">
        <v>5</v>
      </c>
    </row>
    <row r="111" spans="1:9" ht="12.6" customHeight="1">
      <c r="A111" s="105" t="s">
        <v>6360</v>
      </c>
      <c r="B111" s="13" t="s">
        <v>3073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7504</v>
      </c>
      <c r="C112" s="29">
        <f>SUM(C7:C111)</f>
        <v>0</v>
      </c>
      <c r="D112" s="135">
        <v>222</v>
      </c>
      <c r="E112" s="184">
        <v>28.27027027027027</v>
      </c>
      <c r="F112" s="184">
        <v>90.443146907607428</v>
      </c>
      <c r="G112" s="142">
        <v>940</v>
      </c>
      <c r="H112" s="142">
        <v>1</v>
      </c>
    </row>
    <row r="113" spans="4:6">
      <c r="D113" s="110"/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1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33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7505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6363</v>
      </c>
      <c r="B7" s="13" t="s">
        <v>6364</v>
      </c>
      <c r="C7" s="29">
        <v>0</v>
      </c>
      <c r="D7" s="28">
        <v>2</v>
      </c>
      <c r="E7" s="27">
        <v>188.5</v>
      </c>
      <c r="F7" s="27">
        <v>249.60869375885127</v>
      </c>
      <c r="G7" s="11">
        <v>365</v>
      </c>
      <c r="H7" s="11">
        <v>12</v>
      </c>
      <c r="I7" s="3"/>
    </row>
    <row r="8" spans="1:9" ht="12.6" customHeight="1">
      <c r="A8" s="4" t="s">
        <v>6365</v>
      </c>
      <c r="B8" s="13" t="s">
        <v>2130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6366</v>
      </c>
      <c r="B9" s="13" t="s">
        <v>6367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6368</v>
      </c>
      <c r="B10" s="13" t="s">
        <v>6369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6370</v>
      </c>
      <c r="B11" s="13" t="s">
        <v>6371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6372</v>
      </c>
      <c r="B12" s="13" t="s">
        <v>6373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6374</v>
      </c>
      <c r="B13" s="13" t="s">
        <v>6375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6376</v>
      </c>
      <c r="B14" s="13" t="s">
        <v>6377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6378</v>
      </c>
      <c r="B15" s="13" t="s">
        <v>6379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6380</v>
      </c>
      <c r="B16" s="13" t="s">
        <v>6381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6382</v>
      </c>
      <c r="B17" s="13" t="s">
        <v>6383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6384</v>
      </c>
      <c r="B18" s="13" t="s">
        <v>6385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6386</v>
      </c>
      <c r="B19" s="13" t="s">
        <v>6387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6388</v>
      </c>
      <c r="B20" s="13" t="s">
        <v>6389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6390</v>
      </c>
      <c r="B21" s="13" t="s">
        <v>6391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6392</v>
      </c>
      <c r="B22" s="13" t="s">
        <v>6393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6394</v>
      </c>
      <c r="B23" s="13" t="s">
        <v>8765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6395</v>
      </c>
      <c r="B24" s="13" t="s">
        <v>6396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6397</v>
      </c>
      <c r="B25" s="13" t="s">
        <v>1738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6398</v>
      </c>
      <c r="B26" s="13" t="s">
        <v>1739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6399</v>
      </c>
      <c r="B27" s="13" t="s">
        <v>6400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6401</v>
      </c>
      <c r="B28" s="13" t="s">
        <v>6402</v>
      </c>
      <c r="C28" s="29">
        <v>0</v>
      </c>
      <c r="D28" s="28">
        <v>1</v>
      </c>
      <c r="E28" s="27">
        <v>12</v>
      </c>
      <c r="F28" s="27" t="s">
        <v>961</v>
      </c>
      <c r="G28" s="11">
        <v>12</v>
      </c>
      <c r="H28" s="11">
        <v>12</v>
      </c>
      <c r="I28" s="3"/>
    </row>
    <row r="29" spans="1:9" ht="12.6" customHeight="1">
      <c r="A29" s="4" t="s">
        <v>6403</v>
      </c>
      <c r="B29" s="13" t="s">
        <v>6404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6405</v>
      </c>
      <c r="B30" s="13" t="s">
        <v>6406</v>
      </c>
      <c r="C30" s="29">
        <v>0</v>
      </c>
      <c r="D30" s="28">
        <v>2</v>
      </c>
      <c r="E30" s="27">
        <v>7</v>
      </c>
      <c r="F30" s="27">
        <v>7.0710678118654755</v>
      </c>
      <c r="G30" s="11">
        <v>12</v>
      </c>
      <c r="H30" s="11">
        <v>2</v>
      </c>
      <c r="I30" s="3"/>
    </row>
    <row r="31" spans="1:9" ht="12.6" customHeight="1">
      <c r="A31" s="4" t="s">
        <v>6407</v>
      </c>
      <c r="B31" s="13" t="s">
        <v>6408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6409</v>
      </c>
      <c r="B32" s="13" t="s">
        <v>6410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6411</v>
      </c>
      <c r="B33" s="13" t="s">
        <v>6412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6413</v>
      </c>
      <c r="B34" s="13" t="s">
        <v>6414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6415</v>
      </c>
      <c r="B35" s="13" t="s">
        <v>1758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6416</v>
      </c>
      <c r="B36" s="13" t="s">
        <v>9442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9443</v>
      </c>
      <c r="B37" s="13" t="s">
        <v>9444</v>
      </c>
      <c r="C37" s="29">
        <v>0</v>
      </c>
      <c r="D37" s="28">
        <v>2</v>
      </c>
      <c r="E37" s="27">
        <v>30.5</v>
      </c>
      <c r="F37" s="27">
        <v>30.405591591021544</v>
      </c>
      <c r="G37" s="11">
        <v>52</v>
      </c>
      <c r="H37" s="11">
        <v>9</v>
      </c>
      <c r="I37" s="3"/>
    </row>
    <row r="38" spans="1:9" ht="12.6" customHeight="1">
      <c r="A38" s="4" t="s">
        <v>9445</v>
      </c>
      <c r="B38" s="13" t="s">
        <v>5801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9446</v>
      </c>
      <c r="B39" s="13" t="s">
        <v>9447</v>
      </c>
      <c r="C39" s="29">
        <v>0</v>
      </c>
      <c r="D39" s="28">
        <v>2</v>
      </c>
      <c r="E39" s="27">
        <v>12</v>
      </c>
      <c r="F39" s="27">
        <v>0</v>
      </c>
      <c r="G39" s="11">
        <v>12</v>
      </c>
      <c r="H39" s="11">
        <v>12</v>
      </c>
      <c r="I39" s="3"/>
    </row>
    <row r="40" spans="1:9" ht="12.6" customHeight="1">
      <c r="A40" s="4" t="s">
        <v>9448</v>
      </c>
      <c r="B40" s="13" t="s">
        <v>9449</v>
      </c>
      <c r="C40" s="29">
        <v>0</v>
      </c>
      <c r="D40" s="28">
        <v>12</v>
      </c>
      <c r="E40" s="27">
        <v>72.333333333333329</v>
      </c>
      <c r="F40" s="27">
        <v>113.455905197757</v>
      </c>
      <c r="G40" s="11">
        <v>363</v>
      </c>
      <c r="H40" s="11">
        <v>2</v>
      </c>
      <c r="I40" s="3"/>
    </row>
    <row r="41" spans="1:9" ht="12.6" customHeight="1">
      <c r="A41" s="4" t="s">
        <v>9450</v>
      </c>
      <c r="B41" s="13" t="s">
        <v>9451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9452</v>
      </c>
      <c r="B42" s="13" t="s">
        <v>9453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9454</v>
      </c>
      <c r="B43" s="13" t="s">
        <v>9455</v>
      </c>
      <c r="C43" s="29">
        <v>0</v>
      </c>
      <c r="D43" s="28">
        <v>1</v>
      </c>
      <c r="E43" s="27">
        <v>4</v>
      </c>
      <c r="F43" s="27" t="s">
        <v>961</v>
      </c>
      <c r="G43" s="11">
        <v>4</v>
      </c>
      <c r="H43" s="11">
        <v>4</v>
      </c>
      <c r="I43" s="3"/>
    </row>
    <row r="44" spans="1:9" ht="12.6" customHeight="1">
      <c r="A44" s="4" t="s">
        <v>9456</v>
      </c>
      <c r="B44" s="13" t="s">
        <v>9457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9458</v>
      </c>
      <c r="B45" s="13" t="s">
        <v>9459</v>
      </c>
      <c r="C45" s="29">
        <v>0</v>
      </c>
      <c r="D45" s="28">
        <v>1</v>
      </c>
      <c r="E45" s="27">
        <v>12</v>
      </c>
      <c r="F45" s="27" t="s">
        <v>961</v>
      </c>
      <c r="G45" s="11">
        <v>12</v>
      </c>
      <c r="H45" s="11">
        <v>12</v>
      </c>
      <c r="I45" s="3"/>
    </row>
    <row r="46" spans="1:9" ht="12.6" customHeight="1">
      <c r="A46" s="4" t="s">
        <v>9460</v>
      </c>
      <c r="B46" s="13" t="s">
        <v>9461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6436</v>
      </c>
      <c r="B47" s="13" t="s">
        <v>6437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6438</v>
      </c>
      <c r="B48" s="13" t="s">
        <v>424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6439</v>
      </c>
      <c r="B49" s="13" t="s">
        <v>6440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6441</v>
      </c>
      <c r="B50" s="13" t="s">
        <v>275</v>
      </c>
      <c r="C50" s="29">
        <v>0</v>
      </c>
      <c r="D50" s="28">
        <v>2</v>
      </c>
      <c r="E50" s="27">
        <v>8.5</v>
      </c>
      <c r="F50" s="27">
        <v>4.9497474683058327</v>
      </c>
      <c r="G50" s="11">
        <v>12</v>
      </c>
      <c r="H50" s="11">
        <v>5</v>
      </c>
      <c r="I50" s="3"/>
    </row>
    <row r="51" spans="1:9" ht="12.6" customHeight="1">
      <c r="A51" s="4" t="s">
        <v>6442</v>
      </c>
      <c r="B51" s="13" t="s">
        <v>6443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6444</v>
      </c>
      <c r="B52" s="13" t="s">
        <v>6445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6446</v>
      </c>
      <c r="B53" s="13" t="s">
        <v>6447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6448</v>
      </c>
      <c r="B54" s="13" t="s">
        <v>6449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6450</v>
      </c>
      <c r="B55" s="13" t="s">
        <v>6451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6452</v>
      </c>
      <c r="B56" s="13" t="s">
        <v>1685</v>
      </c>
      <c r="C56" s="29">
        <v>0</v>
      </c>
      <c r="D56" s="28">
        <v>1</v>
      </c>
      <c r="E56" s="27">
        <v>2</v>
      </c>
      <c r="F56" s="27" t="s">
        <v>961</v>
      </c>
      <c r="G56" s="11">
        <v>2</v>
      </c>
      <c r="H56" s="11">
        <v>2</v>
      </c>
      <c r="I56" s="3"/>
    </row>
    <row r="57" spans="1:9" ht="12.6" customHeight="1">
      <c r="A57" s="4" t="s">
        <v>6453</v>
      </c>
      <c r="B57" s="13" t="s">
        <v>427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6454</v>
      </c>
      <c r="B58" s="13" t="s">
        <v>6455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6456</v>
      </c>
      <c r="B59" s="13" t="s">
        <v>6457</v>
      </c>
      <c r="C59" s="29">
        <v>0</v>
      </c>
      <c r="D59" s="28">
        <v>17</v>
      </c>
      <c r="E59" s="27">
        <v>66.058823529411768</v>
      </c>
      <c r="F59" s="27">
        <v>112.93995671829086</v>
      </c>
      <c r="G59" s="11">
        <v>333</v>
      </c>
      <c r="H59" s="11">
        <v>1</v>
      </c>
      <c r="I59" s="3"/>
    </row>
    <row r="60" spans="1:9" ht="12.6" customHeight="1">
      <c r="A60" s="4" t="s">
        <v>6458</v>
      </c>
      <c r="B60" s="13" t="s">
        <v>7124</v>
      </c>
      <c r="C60" s="29">
        <v>0</v>
      </c>
      <c r="D60" s="28">
        <v>10</v>
      </c>
      <c r="E60" s="27">
        <v>13.9</v>
      </c>
      <c r="F60" s="27">
        <v>22.047675614449702</v>
      </c>
      <c r="G60" s="11">
        <v>75</v>
      </c>
      <c r="H60" s="11">
        <v>1</v>
      </c>
      <c r="I60" s="3"/>
    </row>
    <row r="61" spans="1:9" ht="12.6" customHeight="1">
      <c r="A61" s="4" t="s">
        <v>7125</v>
      </c>
      <c r="B61" s="13" t="s">
        <v>7126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7127</v>
      </c>
      <c r="B62" s="13" t="s">
        <v>9947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9948</v>
      </c>
      <c r="B63" s="13" t="s">
        <v>9949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9950</v>
      </c>
      <c r="B64" s="13" t="s">
        <v>9951</v>
      </c>
      <c r="C64" s="29">
        <v>0</v>
      </c>
      <c r="D64" s="28">
        <v>2</v>
      </c>
      <c r="E64" s="27">
        <v>1</v>
      </c>
      <c r="F64" s="27">
        <v>0</v>
      </c>
      <c r="G64" s="11">
        <v>1</v>
      </c>
      <c r="H64" s="11">
        <v>1</v>
      </c>
      <c r="I64" s="3"/>
    </row>
    <row r="65" spans="1:9" ht="12.6" customHeight="1">
      <c r="A65" s="4" t="s">
        <v>9952</v>
      </c>
      <c r="B65" s="13" t="s">
        <v>9953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9954</v>
      </c>
      <c r="B66" s="13" t="s">
        <v>5808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9955</v>
      </c>
      <c r="B67" s="13" t="s">
        <v>9956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9957</v>
      </c>
      <c r="B68" s="13" t="s">
        <v>9958</v>
      </c>
      <c r="C68" s="29">
        <v>0</v>
      </c>
      <c r="D68" s="28">
        <v>0</v>
      </c>
      <c r="E68" s="27" t="s">
        <v>2678</v>
      </c>
      <c r="F68" s="27" t="s">
        <v>2678</v>
      </c>
      <c r="G68" s="11" t="s">
        <v>2678</v>
      </c>
      <c r="H68" s="11" t="s">
        <v>2678</v>
      </c>
      <c r="I68" s="3"/>
    </row>
    <row r="69" spans="1:9" ht="12.6" customHeight="1">
      <c r="A69" s="4" t="s">
        <v>9959</v>
      </c>
      <c r="B69" s="13" t="s">
        <v>9960</v>
      </c>
      <c r="C69" s="29">
        <v>0</v>
      </c>
      <c r="D69" s="28">
        <v>0</v>
      </c>
      <c r="E69" s="27" t="s">
        <v>2678</v>
      </c>
      <c r="F69" s="27" t="s">
        <v>2678</v>
      </c>
      <c r="G69" s="11" t="s">
        <v>2678</v>
      </c>
      <c r="H69" s="11" t="s">
        <v>2678</v>
      </c>
      <c r="I69" s="3"/>
    </row>
    <row r="70" spans="1:9" ht="12.6" customHeight="1">
      <c r="A70" s="4" t="s">
        <v>9961</v>
      </c>
      <c r="B70" s="13" t="s">
        <v>9962</v>
      </c>
      <c r="C70" s="29">
        <v>0</v>
      </c>
      <c r="D70" s="28">
        <v>0</v>
      </c>
      <c r="E70" s="27" t="s">
        <v>2678</v>
      </c>
      <c r="F70" s="27" t="s">
        <v>2678</v>
      </c>
      <c r="G70" s="11" t="s">
        <v>2678</v>
      </c>
      <c r="H70" s="11" t="s">
        <v>2678</v>
      </c>
      <c r="I70" s="3"/>
    </row>
    <row r="71" spans="1:9" ht="12.6" customHeight="1">
      <c r="A71" s="4" t="s">
        <v>9963</v>
      </c>
      <c r="B71" s="13" t="s">
        <v>9964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9965</v>
      </c>
      <c r="B72" s="13" t="s">
        <v>9966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9967</v>
      </c>
      <c r="B73" s="13" t="s">
        <v>9968</v>
      </c>
      <c r="C73" s="29">
        <v>0</v>
      </c>
      <c r="D73" s="28">
        <v>1</v>
      </c>
      <c r="E73" s="27">
        <v>12</v>
      </c>
      <c r="F73" s="27" t="s">
        <v>961</v>
      </c>
      <c r="G73" s="11">
        <v>12</v>
      </c>
      <c r="H73" s="11">
        <v>12</v>
      </c>
      <c r="I73" s="3"/>
    </row>
    <row r="74" spans="1:9" ht="12.6" customHeight="1">
      <c r="A74" s="4" t="s">
        <v>9969</v>
      </c>
      <c r="B74" s="13" t="s">
        <v>9970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9971</v>
      </c>
      <c r="B75" s="13" t="s">
        <v>9972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9973</v>
      </c>
      <c r="B76" s="13" t="s">
        <v>9974</v>
      </c>
      <c r="C76" s="29">
        <v>0</v>
      </c>
      <c r="D76" s="28">
        <v>4</v>
      </c>
      <c r="E76" s="27">
        <v>283.75</v>
      </c>
      <c r="F76" s="27">
        <v>540.89578478668147</v>
      </c>
      <c r="G76" s="11">
        <v>1095</v>
      </c>
      <c r="H76" s="11">
        <v>4</v>
      </c>
      <c r="I76" s="3"/>
    </row>
    <row r="77" spans="1:9" ht="12.6" customHeight="1">
      <c r="A77" s="4" t="s">
        <v>9975</v>
      </c>
      <c r="B77" s="13" t="s">
        <v>9976</v>
      </c>
      <c r="C77" s="29">
        <v>0</v>
      </c>
      <c r="D77" s="28">
        <v>3</v>
      </c>
      <c r="E77" s="27">
        <v>6.666666666666667</v>
      </c>
      <c r="F77" s="27">
        <v>5.5075705472861021</v>
      </c>
      <c r="G77" s="11">
        <v>12</v>
      </c>
      <c r="H77" s="11">
        <v>1</v>
      </c>
      <c r="I77" s="3"/>
    </row>
    <row r="78" spans="1:9" ht="12.6" customHeight="1">
      <c r="A78" s="145" t="s">
        <v>9977</v>
      </c>
      <c r="B78" s="13" t="s">
        <v>9978</v>
      </c>
      <c r="C78" s="29">
        <v>0</v>
      </c>
      <c r="D78" s="28">
        <v>26</v>
      </c>
      <c r="E78" s="27">
        <v>12.115384615384615</v>
      </c>
      <c r="F78" s="27">
        <v>12.20271092201048</v>
      </c>
      <c r="G78" s="11">
        <v>49</v>
      </c>
      <c r="H78" s="11">
        <v>1</v>
      </c>
      <c r="I78" s="3"/>
    </row>
    <row r="79" spans="1:9" ht="12.6" customHeight="1">
      <c r="A79" s="4" t="s">
        <v>9979</v>
      </c>
      <c r="B79" s="13" t="s">
        <v>9980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9981</v>
      </c>
      <c r="B80" s="13" t="s">
        <v>9982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9983</v>
      </c>
      <c r="B81" s="13" t="s">
        <v>9984</v>
      </c>
      <c r="C81" s="29">
        <v>0</v>
      </c>
      <c r="D81" s="28">
        <v>2</v>
      </c>
      <c r="E81" s="27">
        <v>122</v>
      </c>
      <c r="F81" s="27">
        <v>171.11984104714449</v>
      </c>
      <c r="G81" s="11">
        <v>243</v>
      </c>
      <c r="H81" s="11">
        <v>1</v>
      </c>
      <c r="I81" s="3"/>
    </row>
    <row r="82" spans="1:9" ht="12.6" customHeight="1">
      <c r="A82" s="4" t="s">
        <v>9985</v>
      </c>
      <c r="B82" s="13" t="s">
        <v>9986</v>
      </c>
      <c r="C82" s="29">
        <v>0</v>
      </c>
      <c r="D82" s="28">
        <v>3</v>
      </c>
      <c r="E82" s="27">
        <v>2.3333333333333335</v>
      </c>
      <c r="F82" s="27">
        <v>1.5275252316519468</v>
      </c>
      <c r="G82" s="11">
        <v>4</v>
      </c>
      <c r="H82" s="11">
        <v>1</v>
      </c>
      <c r="I82" s="3"/>
    </row>
    <row r="83" spans="1:9" ht="12.6" customHeight="1">
      <c r="A83" s="4" t="s">
        <v>9987</v>
      </c>
      <c r="B83" s="13" t="s">
        <v>9988</v>
      </c>
      <c r="C83" s="29">
        <v>0</v>
      </c>
      <c r="D83" s="28">
        <v>41</v>
      </c>
      <c r="E83" s="27">
        <v>21.146341463414632</v>
      </c>
      <c r="F83" s="27">
        <v>38.893804760919032</v>
      </c>
      <c r="G83" s="11">
        <v>250</v>
      </c>
      <c r="H83" s="11">
        <v>1</v>
      </c>
      <c r="I83" s="3"/>
    </row>
    <row r="84" spans="1:9" ht="12.6" customHeight="1">
      <c r="A84" s="145" t="s">
        <v>9989</v>
      </c>
      <c r="B84" s="13" t="s">
        <v>9990</v>
      </c>
      <c r="C84" s="29">
        <v>0</v>
      </c>
      <c r="D84" s="28">
        <v>208</v>
      </c>
      <c r="E84" s="27">
        <v>39.668269230769234</v>
      </c>
      <c r="F84" s="27">
        <v>148.31162698331929</v>
      </c>
      <c r="G84" s="11">
        <v>1680</v>
      </c>
      <c r="H84" s="11">
        <v>1</v>
      </c>
      <c r="I84" s="3"/>
    </row>
    <row r="85" spans="1:9" ht="12.6" customHeight="1">
      <c r="A85" s="4" t="s">
        <v>5951</v>
      </c>
      <c r="B85" s="13" t="s">
        <v>841</v>
      </c>
      <c r="C85" s="29">
        <v>0</v>
      </c>
      <c r="D85" s="28">
        <v>0</v>
      </c>
      <c r="E85" s="27" t="s">
        <v>2678</v>
      </c>
      <c r="F85" s="27" t="s">
        <v>2678</v>
      </c>
      <c r="G85" s="11" t="s">
        <v>2678</v>
      </c>
      <c r="H85" s="11" t="s">
        <v>2678</v>
      </c>
      <c r="I85" s="3"/>
    </row>
    <row r="86" spans="1:9" ht="12.6" customHeight="1">
      <c r="A86" s="4" t="s">
        <v>9991</v>
      </c>
      <c r="B86" s="13" t="s">
        <v>9992</v>
      </c>
      <c r="C86" s="29">
        <v>0</v>
      </c>
      <c r="D86" s="28">
        <v>0</v>
      </c>
      <c r="E86" s="27" t="s">
        <v>2678</v>
      </c>
      <c r="F86" s="27" t="s">
        <v>2678</v>
      </c>
      <c r="G86" s="11" t="s">
        <v>2678</v>
      </c>
      <c r="H86" s="11" t="s">
        <v>2678</v>
      </c>
      <c r="I86" s="3"/>
    </row>
    <row r="87" spans="1:9" ht="12.6" customHeight="1">
      <c r="A87" s="4" t="s">
        <v>9993</v>
      </c>
      <c r="B87" s="13" t="s">
        <v>9994</v>
      </c>
      <c r="C87" s="29">
        <v>0</v>
      </c>
      <c r="D87" s="28">
        <v>0</v>
      </c>
      <c r="E87" s="27" t="s">
        <v>2678</v>
      </c>
      <c r="F87" s="27" t="s">
        <v>2678</v>
      </c>
      <c r="G87" s="11" t="s">
        <v>2678</v>
      </c>
      <c r="H87" s="11" t="s">
        <v>2678</v>
      </c>
      <c r="I87" s="3"/>
    </row>
    <row r="88" spans="1:9" ht="12.6" customHeight="1">
      <c r="A88" s="4" t="s">
        <v>9995</v>
      </c>
      <c r="B88" s="13" t="s">
        <v>9996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9997</v>
      </c>
      <c r="B89" s="13" t="s">
        <v>9998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9999</v>
      </c>
      <c r="B90" s="13" t="s">
        <v>10000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10001</v>
      </c>
      <c r="B91" s="13" t="s">
        <v>10002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10003</v>
      </c>
      <c r="B92" s="13" t="s">
        <v>10004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10005</v>
      </c>
      <c r="B93" s="13" t="s">
        <v>10006</v>
      </c>
      <c r="C93" s="29">
        <v>0</v>
      </c>
      <c r="D93" s="28">
        <v>2</v>
      </c>
      <c r="E93" s="27">
        <v>4</v>
      </c>
      <c r="F93" s="27">
        <v>0</v>
      </c>
      <c r="G93" s="11">
        <v>4</v>
      </c>
      <c r="H93" s="11">
        <v>4</v>
      </c>
      <c r="I93" s="3"/>
    </row>
    <row r="94" spans="1:9" ht="12.6" customHeight="1">
      <c r="A94" s="145" t="s">
        <v>10007</v>
      </c>
      <c r="B94" s="13" t="s">
        <v>10008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10009</v>
      </c>
      <c r="B95" s="13" t="s">
        <v>10010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10011</v>
      </c>
      <c r="B96" s="13" t="s">
        <v>10012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10013</v>
      </c>
      <c r="B97" s="13" t="s">
        <v>3174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10014</v>
      </c>
      <c r="B98" s="13" t="s">
        <v>3245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10015</v>
      </c>
      <c r="B99" s="13" t="s">
        <v>10016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7487</v>
      </c>
      <c r="B100" s="13" t="s">
        <v>7488</v>
      </c>
      <c r="C100" s="29">
        <v>0</v>
      </c>
      <c r="D100" s="28">
        <v>67</v>
      </c>
      <c r="E100" s="27">
        <v>7.8656716417910451</v>
      </c>
      <c r="F100" s="27">
        <v>30.132482987325428</v>
      </c>
      <c r="G100" s="11">
        <v>248</v>
      </c>
      <c r="H100" s="11">
        <v>1</v>
      </c>
      <c r="I100" s="3"/>
    </row>
    <row r="101" spans="1:9" ht="12.6" customHeight="1">
      <c r="A101" s="4" t="s">
        <v>7489</v>
      </c>
      <c r="B101" s="13" t="s">
        <v>7490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7491</v>
      </c>
      <c r="B102" s="13" t="s">
        <v>7492</v>
      </c>
      <c r="C102" s="29">
        <v>0</v>
      </c>
      <c r="D102" s="28">
        <v>5</v>
      </c>
      <c r="E102" s="27">
        <v>66.8</v>
      </c>
      <c r="F102" s="27">
        <v>108.08653940246214</v>
      </c>
      <c r="G102" s="11">
        <v>257</v>
      </c>
      <c r="H102" s="11">
        <v>1</v>
      </c>
      <c r="I102" s="3"/>
    </row>
    <row r="103" spans="1:9" ht="12.6" customHeight="1">
      <c r="A103" s="4" t="s">
        <v>7493</v>
      </c>
      <c r="B103" s="13" t="s">
        <v>7494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7495</v>
      </c>
      <c r="B104" s="13" t="s">
        <v>7496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7497</v>
      </c>
      <c r="B105" s="4" t="s">
        <v>3071</v>
      </c>
      <c r="C105" s="28">
        <v>0</v>
      </c>
      <c r="D105" s="135">
        <v>7</v>
      </c>
      <c r="E105" s="184">
        <v>3</v>
      </c>
      <c r="F105" s="184">
        <v>0.57735026918962573</v>
      </c>
      <c r="G105" s="142">
        <v>4</v>
      </c>
      <c r="H105" s="142">
        <v>2</v>
      </c>
      <c r="I105" s="8"/>
    </row>
    <row r="106" spans="1:9" ht="12.6" customHeight="1">
      <c r="A106" s="4" t="s">
        <v>7498</v>
      </c>
      <c r="B106" s="4" t="s">
        <v>69</v>
      </c>
      <c r="C106" s="28">
        <v>0</v>
      </c>
      <c r="D106" s="135">
        <v>37</v>
      </c>
      <c r="E106" s="184">
        <v>6.0810810810810807</v>
      </c>
      <c r="F106" s="184">
        <v>7.0646946083967359</v>
      </c>
      <c r="G106" s="142">
        <v>24</v>
      </c>
      <c r="H106" s="142">
        <v>2</v>
      </c>
      <c r="I106" s="8"/>
    </row>
    <row r="107" spans="1:9" ht="12.6" customHeight="1">
      <c r="A107" s="4" t="s">
        <v>7499</v>
      </c>
      <c r="B107" s="4" t="s">
        <v>272</v>
      </c>
      <c r="C107" s="28">
        <v>0</v>
      </c>
      <c r="D107" s="135">
        <v>9</v>
      </c>
      <c r="E107" s="184">
        <v>45.777777777777779</v>
      </c>
      <c r="F107" s="184">
        <v>82.411737297817254</v>
      </c>
      <c r="G107" s="142">
        <v>260</v>
      </c>
      <c r="H107" s="142">
        <v>1</v>
      </c>
      <c r="I107" s="3"/>
    </row>
    <row r="108" spans="1:9" ht="12.6" customHeight="1">
      <c r="A108" s="4" t="s">
        <v>7500</v>
      </c>
      <c r="B108" s="4" t="s">
        <v>7501</v>
      </c>
      <c r="C108" s="28">
        <v>0</v>
      </c>
      <c r="D108" s="135">
        <v>1</v>
      </c>
      <c r="E108" s="184">
        <v>35</v>
      </c>
      <c r="F108" s="184" t="s">
        <v>961</v>
      </c>
      <c r="G108" s="142">
        <v>35</v>
      </c>
      <c r="H108" s="142">
        <v>35</v>
      </c>
      <c r="I108" s="3"/>
    </row>
    <row r="109" spans="1:9" ht="12.6" customHeight="1">
      <c r="A109" s="4" t="s">
        <v>7502</v>
      </c>
      <c r="B109" s="4" t="s">
        <v>273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7503</v>
      </c>
      <c r="B110" s="13" t="s">
        <v>4536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6360</v>
      </c>
      <c r="B111" s="13" t="s">
        <v>3073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7504</v>
      </c>
      <c r="C112" s="29">
        <f>SUM(C7:C111)</f>
        <v>0</v>
      </c>
      <c r="D112" s="135">
        <v>475</v>
      </c>
      <c r="E112" s="184">
        <v>31.75578947368421</v>
      </c>
      <c r="F112" s="184">
        <v>117.85766706869526</v>
      </c>
      <c r="G112" s="142">
        <v>1680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34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986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7032</v>
      </c>
      <c r="B7" s="13" t="s">
        <v>7033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7034</v>
      </c>
      <c r="B8" s="13" t="s">
        <v>1737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7035</v>
      </c>
      <c r="B9" s="13" t="s">
        <v>7036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7037</v>
      </c>
      <c r="B10" s="13" t="s">
        <v>7038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7039</v>
      </c>
      <c r="B11" s="13" t="s">
        <v>7040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7041</v>
      </c>
      <c r="B12" s="13" t="s">
        <v>7042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7043</v>
      </c>
      <c r="B13" s="13" t="s">
        <v>7044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7045</v>
      </c>
      <c r="B14" s="13" t="s">
        <v>2817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7046</v>
      </c>
      <c r="B15" s="13" t="s">
        <v>7047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7048</v>
      </c>
      <c r="B16" s="13" t="s">
        <v>7049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7050</v>
      </c>
      <c r="B17" s="13" t="s">
        <v>7051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7052</v>
      </c>
      <c r="B18" s="13" t="s">
        <v>7053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6133</v>
      </c>
      <c r="B19" s="13" t="s">
        <v>6134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6135</v>
      </c>
      <c r="B20" s="13" t="s">
        <v>6136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6137</v>
      </c>
      <c r="B21" s="13" t="s">
        <v>6138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6139</v>
      </c>
      <c r="B22" s="13" t="s">
        <v>6140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6141</v>
      </c>
      <c r="B23" s="13" t="s">
        <v>6142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6143</v>
      </c>
      <c r="B24" s="13" t="s">
        <v>6144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6145</v>
      </c>
      <c r="B25" s="13" t="s">
        <v>6146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6147</v>
      </c>
      <c r="B26" s="13" t="s">
        <v>6148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6149</v>
      </c>
      <c r="B27" s="13" t="s">
        <v>6150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6151</v>
      </c>
      <c r="B28" s="13" t="s">
        <v>6152</v>
      </c>
      <c r="C28" s="29">
        <v>0</v>
      </c>
      <c r="D28" s="28">
        <v>1</v>
      </c>
      <c r="E28" s="27">
        <v>2</v>
      </c>
      <c r="F28" s="27" t="s">
        <v>961</v>
      </c>
      <c r="G28" s="11">
        <v>2</v>
      </c>
      <c r="H28" s="11">
        <v>2</v>
      </c>
      <c r="I28" s="3"/>
    </row>
    <row r="29" spans="1:9" ht="12.6" customHeight="1">
      <c r="A29" s="4" t="s">
        <v>6153</v>
      </c>
      <c r="B29" s="13" t="s">
        <v>6154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6155</v>
      </c>
      <c r="B30" s="13" t="s">
        <v>6156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6157</v>
      </c>
      <c r="B31" s="13" t="s">
        <v>6158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6159</v>
      </c>
      <c r="B32" s="13" t="s">
        <v>6160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6161</v>
      </c>
      <c r="B33" s="13" t="s">
        <v>6162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6163</v>
      </c>
      <c r="B34" s="13" t="s">
        <v>1696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6164</v>
      </c>
      <c r="B35" s="13" t="s">
        <v>6165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6166</v>
      </c>
      <c r="B36" s="13" t="s">
        <v>6167</v>
      </c>
      <c r="C36" s="29">
        <v>0</v>
      </c>
      <c r="D36" s="28">
        <v>1</v>
      </c>
      <c r="E36" s="27">
        <v>12</v>
      </c>
      <c r="F36" s="27" t="s">
        <v>961</v>
      </c>
      <c r="G36" s="11">
        <v>12</v>
      </c>
      <c r="H36" s="11">
        <v>12</v>
      </c>
      <c r="I36" s="3"/>
    </row>
    <row r="37" spans="1:9" ht="12.6" customHeight="1">
      <c r="A37" s="4" t="s">
        <v>6168</v>
      </c>
      <c r="B37" s="13" t="s">
        <v>6169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6170</v>
      </c>
      <c r="B38" s="13" t="s">
        <v>6171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6172</v>
      </c>
      <c r="B39" s="13" t="s">
        <v>6173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6174</v>
      </c>
      <c r="B40" s="13" t="s">
        <v>6175</v>
      </c>
      <c r="C40" s="29">
        <v>0</v>
      </c>
      <c r="D40" s="28">
        <v>3</v>
      </c>
      <c r="E40" s="27">
        <v>5</v>
      </c>
      <c r="F40" s="27">
        <v>6.0827625302982193</v>
      </c>
      <c r="G40" s="11">
        <v>12</v>
      </c>
      <c r="H40" s="11">
        <v>1</v>
      </c>
      <c r="I40" s="3"/>
    </row>
    <row r="41" spans="1:9" ht="12.6" customHeight="1">
      <c r="A41" s="4" t="s">
        <v>6176</v>
      </c>
      <c r="B41" s="13" t="s">
        <v>6177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6178</v>
      </c>
      <c r="B42" s="13" t="s">
        <v>6179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6180</v>
      </c>
      <c r="B43" s="13" t="s">
        <v>6181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6182</v>
      </c>
      <c r="B44" s="13" t="s">
        <v>6183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6184</v>
      </c>
      <c r="B45" s="13" t="s">
        <v>6185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6186</v>
      </c>
      <c r="B46" s="13" t="s">
        <v>6187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6188</v>
      </c>
      <c r="B47" s="13" t="s">
        <v>6189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6190</v>
      </c>
      <c r="B48" s="13" t="s">
        <v>6191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6192</v>
      </c>
      <c r="B49" s="13" t="s">
        <v>6193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6194</v>
      </c>
      <c r="B50" s="13" t="s">
        <v>942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6195</v>
      </c>
      <c r="B51" s="13" t="s">
        <v>276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6196</v>
      </c>
      <c r="B52" s="13" t="s">
        <v>277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6197</v>
      </c>
      <c r="B53" s="13" t="s">
        <v>592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6198</v>
      </c>
      <c r="B54" s="13" t="s">
        <v>6199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6200</v>
      </c>
      <c r="B55" s="13" t="s">
        <v>6201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6202</v>
      </c>
      <c r="B56" s="13" t="s">
        <v>6203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6204</v>
      </c>
      <c r="B57" s="13" t="s">
        <v>6205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6206</v>
      </c>
      <c r="B58" s="13" t="s">
        <v>6207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6208</v>
      </c>
      <c r="B59" s="13" t="s">
        <v>6209</v>
      </c>
      <c r="C59" s="29">
        <v>0</v>
      </c>
      <c r="D59" s="28">
        <v>1</v>
      </c>
      <c r="E59" s="27">
        <v>1</v>
      </c>
      <c r="F59" s="27" t="s">
        <v>961</v>
      </c>
      <c r="G59" s="11">
        <v>1</v>
      </c>
      <c r="H59" s="11">
        <v>1</v>
      </c>
      <c r="I59" s="3"/>
    </row>
    <row r="60" spans="1:9" ht="12.6" customHeight="1">
      <c r="A60" s="4" t="s">
        <v>6210</v>
      </c>
      <c r="B60" s="13" t="s">
        <v>6211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6212</v>
      </c>
      <c r="B61" s="13" t="s">
        <v>6213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6214</v>
      </c>
      <c r="B62" s="13" t="s">
        <v>6215</v>
      </c>
      <c r="C62" s="29">
        <v>0</v>
      </c>
      <c r="D62" s="28">
        <v>1</v>
      </c>
      <c r="E62" s="27">
        <v>12</v>
      </c>
      <c r="F62" s="27" t="s">
        <v>961</v>
      </c>
      <c r="G62" s="11">
        <v>12</v>
      </c>
      <c r="H62" s="11">
        <v>12</v>
      </c>
      <c r="I62" s="3"/>
    </row>
    <row r="63" spans="1:9" ht="12.6" customHeight="1">
      <c r="A63" s="4" t="s">
        <v>6216</v>
      </c>
      <c r="B63" s="13" t="s">
        <v>1686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6217</v>
      </c>
      <c r="B64" s="13" t="s">
        <v>6218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6219</v>
      </c>
      <c r="B65" s="13" t="s">
        <v>5807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6220</v>
      </c>
      <c r="B66" s="13" t="s">
        <v>6221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6222</v>
      </c>
      <c r="B67" s="13" t="s">
        <v>6223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6224</v>
      </c>
      <c r="B68" s="13" t="s">
        <v>6225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6226</v>
      </c>
      <c r="B69" s="13" t="s">
        <v>6227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6228</v>
      </c>
      <c r="B70" s="13" t="s">
        <v>6229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3619</v>
      </c>
      <c r="B71" s="13" t="s">
        <v>3620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3621</v>
      </c>
      <c r="B72" s="13" t="s">
        <v>3622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3623</v>
      </c>
      <c r="B73" s="13" t="s">
        <v>3624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1376</v>
      </c>
      <c r="B74" s="13" t="s">
        <v>1377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1378</v>
      </c>
      <c r="B75" s="13" t="s">
        <v>1689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1379</v>
      </c>
      <c r="B76" s="13" t="s">
        <v>1380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1381</v>
      </c>
      <c r="B77" s="13" t="s">
        <v>3648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3649</v>
      </c>
      <c r="B78" s="13" t="s">
        <v>3650</v>
      </c>
      <c r="C78" s="29">
        <v>0</v>
      </c>
      <c r="D78" s="28">
        <v>4</v>
      </c>
      <c r="E78" s="27">
        <v>6</v>
      </c>
      <c r="F78" s="27">
        <v>8.6794777108610237</v>
      </c>
      <c r="G78" s="11">
        <v>19</v>
      </c>
      <c r="H78" s="11">
        <v>1</v>
      </c>
      <c r="I78" s="3"/>
    </row>
    <row r="79" spans="1:9" ht="12.6" customHeight="1">
      <c r="A79" s="4" t="s">
        <v>3651</v>
      </c>
      <c r="B79" s="13" t="s">
        <v>3652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3653</v>
      </c>
      <c r="B80" s="13" t="s">
        <v>3654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3655</v>
      </c>
      <c r="B81" s="13" t="s">
        <v>3656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3657</v>
      </c>
      <c r="B82" s="13" t="s">
        <v>5810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3658</v>
      </c>
      <c r="B83" s="13" t="s">
        <v>3659</v>
      </c>
      <c r="C83" s="29">
        <v>0</v>
      </c>
      <c r="D83" s="28">
        <v>4</v>
      </c>
      <c r="E83" s="27">
        <v>9</v>
      </c>
      <c r="F83" s="27">
        <v>5.3541261347363367</v>
      </c>
      <c r="G83" s="11">
        <v>12</v>
      </c>
      <c r="H83" s="11">
        <v>1</v>
      </c>
      <c r="I83" s="3"/>
    </row>
    <row r="84" spans="1:9" ht="12.6" customHeight="1">
      <c r="A84" s="145" t="s">
        <v>3660</v>
      </c>
      <c r="B84" s="13" t="s">
        <v>3661</v>
      </c>
      <c r="C84" s="29">
        <v>0</v>
      </c>
      <c r="D84" s="28">
        <v>6</v>
      </c>
      <c r="E84" s="27">
        <v>8.8333333333333339</v>
      </c>
      <c r="F84" s="27">
        <v>4.9966655548141965</v>
      </c>
      <c r="G84" s="11">
        <v>12</v>
      </c>
      <c r="H84" s="11">
        <v>1</v>
      </c>
      <c r="I84" s="3"/>
    </row>
    <row r="85" spans="1:9" ht="12.6" customHeight="1">
      <c r="A85" s="4" t="s">
        <v>3662</v>
      </c>
      <c r="B85" s="13" t="s">
        <v>3663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3664</v>
      </c>
      <c r="B86" s="13" t="s">
        <v>3665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3666</v>
      </c>
      <c r="B87" s="13" t="s">
        <v>3667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3668</v>
      </c>
      <c r="B88" s="13" t="s">
        <v>3669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3670</v>
      </c>
      <c r="B89" s="13" t="s">
        <v>976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3671</v>
      </c>
      <c r="B90" s="13" t="s">
        <v>3672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3673</v>
      </c>
      <c r="B91" s="13" t="s">
        <v>3674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3675</v>
      </c>
      <c r="B92" s="13" t="s">
        <v>3676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3677</v>
      </c>
      <c r="B93" s="13" t="s">
        <v>3678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3679</v>
      </c>
      <c r="B94" s="13" t="s">
        <v>3680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3681</v>
      </c>
      <c r="B95" s="13" t="s">
        <v>3682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3683</v>
      </c>
      <c r="B96" s="13" t="s">
        <v>3684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3685</v>
      </c>
      <c r="B97" s="13" t="s">
        <v>1288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3686</v>
      </c>
      <c r="B98" s="13" t="s">
        <v>3226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3687</v>
      </c>
      <c r="B99" s="13" t="s">
        <v>3688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3689</v>
      </c>
      <c r="B100" s="13" t="s">
        <v>3690</v>
      </c>
      <c r="C100" s="29">
        <v>0</v>
      </c>
      <c r="D100" s="28">
        <v>39</v>
      </c>
      <c r="E100" s="27">
        <v>3.358974358974359</v>
      </c>
      <c r="F100" s="27">
        <v>3.8966056719256481</v>
      </c>
      <c r="G100" s="11">
        <v>12</v>
      </c>
      <c r="H100" s="11">
        <v>1</v>
      </c>
      <c r="I100" s="3"/>
    </row>
    <row r="101" spans="1:9" ht="12.6" customHeight="1">
      <c r="A101" s="4" t="s">
        <v>3691</v>
      </c>
      <c r="B101" s="13" t="s">
        <v>3692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3693</v>
      </c>
      <c r="B102" s="13" t="s">
        <v>3694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3695</v>
      </c>
      <c r="B103" s="13" t="s">
        <v>3696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3697</v>
      </c>
      <c r="B104" s="13" t="s">
        <v>3698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3699</v>
      </c>
      <c r="B105" s="4" t="s">
        <v>3700</v>
      </c>
      <c r="C105" s="28">
        <v>0</v>
      </c>
      <c r="D105" s="135">
        <v>7</v>
      </c>
      <c r="E105" s="184">
        <v>3</v>
      </c>
      <c r="F105" s="184">
        <v>0.57735026918962573</v>
      </c>
      <c r="G105" s="142">
        <v>4</v>
      </c>
      <c r="H105" s="142">
        <v>2</v>
      </c>
      <c r="I105" s="8"/>
    </row>
    <row r="106" spans="1:9" ht="12.6" customHeight="1">
      <c r="A106" s="4" t="s">
        <v>3072</v>
      </c>
      <c r="B106" s="4" t="s">
        <v>3701</v>
      </c>
      <c r="C106" s="28">
        <v>0</v>
      </c>
      <c r="D106" s="135">
        <v>33</v>
      </c>
      <c r="E106" s="184">
        <v>4.4848484848484844</v>
      </c>
      <c r="F106" s="184">
        <v>5.6795753148959793</v>
      </c>
      <c r="G106" s="142">
        <v>24</v>
      </c>
      <c r="H106" s="142">
        <v>2</v>
      </c>
      <c r="I106" s="8"/>
    </row>
    <row r="107" spans="1:9" ht="12.6" customHeight="1">
      <c r="A107" s="4" t="s">
        <v>3702</v>
      </c>
      <c r="B107" s="4" t="s">
        <v>1097</v>
      </c>
      <c r="C107" s="28">
        <v>0</v>
      </c>
      <c r="D107" s="135">
        <v>1</v>
      </c>
      <c r="E107" s="184">
        <v>12</v>
      </c>
      <c r="F107" s="184" t="s">
        <v>961</v>
      </c>
      <c r="G107" s="142">
        <v>12</v>
      </c>
      <c r="H107" s="142">
        <v>12</v>
      </c>
      <c r="I107" s="3"/>
    </row>
    <row r="108" spans="1:9" ht="12.6" customHeight="1">
      <c r="A108" s="4" t="s">
        <v>3703</v>
      </c>
      <c r="B108" s="4" t="s">
        <v>3704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3705</v>
      </c>
      <c r="B109" s="4" t="s">
        <v>1098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3706</v>
      </c>
      <c r="B110" s="13" t="s">
        <v>3707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3708</v>
      </c>
      <c r="B111" s="13" t="s">
        <v>3709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1989</v>
      </c>
      <c r="C112" s="29">
        <f>SUM(C7:C111)</f>
        <v>0</v>
      </c>
      <c r="D112" s="135">
        <v>109</v>
      </c>
      <c r="E112" s="184">
        <v>4.6788990825688073</v>
      </c>
      <c r="F112" s="184">
        <v>5.0860752786133014</v>
      </c>
      <c r="G112" s="142">
        <v>24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3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35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8143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3712</v>
      </c>
      <c r="B7" s="13" t="s">
        <v>1660</v>
      </c>
      <c r="C7" s="29">
        <v>0</v>
      </c>
      <c r="D7" s="28">
        <v>8</v>
      </c>
      <c r="E7" s="27">
        <v>108.125</v>
      </c>
      <c r="F7" s="27">
        <v>159.49154702186749</v>
      </c>
      <c r="G7" s="11">
        <v>365</v>
      </c>
      <c r="H7" s="11">
        <v>2</v>
      </c>
      <c r="I7" s="3"/>
    </row>
    <row r="8" spans="1:9" ht="12.6" customHeight="1">
      <c r="A8" s="4" t="s">
        <v>3713</v>
      </c>
      <c r="B8" s="13" t="s">
        <v>1661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3714</v>
      </c>
      <c r="B9" s="13" t="s">
        <v>869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3715</v>
      </c>
      <c r="B10" s="13" t="s">
        <v>870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3716</v>
      </c>
      <c r="B11" s="13" t="s">
        <v>871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3717</v>
      </c>
      <c r="B12" s="13" t="s">
        <v>872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3718</v>
      </c>
      <c r="B13" s="13" t="s">
        <v>873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3719</v>
      </c>
      <c r="B14" s="13" t="s">
        <v>874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3720</v>
      </c>
      <c r="B15" s="13" t="s">
        <v>875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3721</v>
      </c>
      <c r="B16" s="13" t="s">
        <v>876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3722</v>
      </c>
      <c r="B17" s="13" t="s">
        <v>1322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3723</v>
      </c>
      <c r="B18" s="13" t="s">
        <v>1323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3724</v>
      </c>
      <c r="B19" s="13" t="s">
        <v>1324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3725</v>
      </c>
      <c r="B20" s="13" t="s">
        <v>3231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3726</v>
      </c>
      <c r="B21" s="13" t="s">
        <v>3232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3727</v>
      </c>
      <c r="B22" s="13" t="s">
        <v>3233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3728</v>
      </c>
      <c r="B23" s="13" t="s">
        <v>3234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3729</v>
      </c>
      <c r="B24" s="13" t="s">
        <v>3235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3730</v>
      </c>
      <c r="B25" s="13" t="s">
        <v>3236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3731</v>
      </c>
      <c r="B26" s="13" t="s">
        <v>3237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3732</v>
      </c>
      <c r="B27" s="13" t="s">
        <v>3238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3733</v>
      </c>
      <c r="B28" s="13" t="s">
        <v>3239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3734</v>
      </c>
      <c r="B29" s="13" t="s">
        <v>3240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3735</v>
      </c>
      <c r="B30" s="13" t="s">
        <v>3241</v>
      </c>
      <c r="C30" s="29">
        <v>0</v>
      </c>
      <c r="D30" s="28">
        <v>0</v>
      </c>
      <c r="E30" s="27" t="s">
        <v>2678</v>
      </c>
      <c r="F30" s="27" t="s">
        <v>2678</v>
      </c>
      <c r="G30" s="11" t="s">
        <v>2678</v>
      </c>
      <c r="H30" s="11" t="s">
        <v>2678</v>
      </c>
      <c r="I30" s="3"/>
    </row>
    <row r="31" spans="1:9" ht="12.6" customHeight="1">
      <c r="A31" s="4" t="s">
        <v>3736</v>
      </c>
      <c r="B31" s="13" t="s">
        <v>3242</v>
      </c>
      <c r="C31" s="29">
        <v>0</v>
      </c>
      <c r="D31" s="28">
        <v>0</v>
      </c>
      <c r="E31" s="27" t="s">
        <v>2678</v>
      </c>
      <c r="F31" s="27" t="s">
        <v>2678</v>
      </c>
      <c r="G31" s="11" t="s">
        <v>2678</v>
      </c>
      <c r="H31" s="11" t="s">
        <v>2678</v>
      </c>
      <c r="I31" s="3"/>
    </row>
    <row r="32" spans="1:9" ht="12.6" customHeight="1">
      <c r="A32" s="4" t="s">
        <v>3737</v>
      </c>
      <c r="B32" s="13" t="s">
        <v>3243</v>
      </c>
      <c r="C32" s="29">
        <v>0</v>
      </c>
      <c r="D32" s="28">
        <v>0</v>
      </c>
      <c r="E32" s="27" t="s">
        <v>2678</v>
      </c>
      <c r="F32" s="27" t="s">
        <v>2678</v>
      </c>
      <c r="G32" s="11" t="s">
        <v>2678</v>
      </c>
      <c r="H32" s="11" t="s">
        <v>2678</v>
      </c>
      <c r="I32" s="3"/>
    </row>
    <row r="33" spans="1:9" ht="12.6" customHeight="1">
      <c r="A33" s="4" t="s">
        <v>3738</v>
      </c>
      <c r="B33" s="13" t="s">
        <v>3244</v>
      </c>
      <c r="C33" s="29">
        <v>0</v>
      </c>
      <c r="D33" s="28">
        <v>0</v>
      </c>
      <c r="E33" s="27" t="s">
        <v>2678</v>
      </c>
      <c r="F33" s="27" t="s">
        <v>2678</v>
      </c>
      <c r="G33" s="11" t="s">
        <v>2678</v>
      </c>
      <c r="H33" s="11" t="s">
        <v>2678</v>
      </c>
      <c r="I33" s="3"/>
    </row>
    <row r="34" spans="1:9" ht="12.6" customHeight="1">
      <c r="A34" s="4" t="s">
        <v>3739</v>
      </c>
      <c r="B34" s="13" t="s">
        <v>1757</v>
      </c>
      <c r="C34" s="29">
        <v>0</v>
      </c>
      <c r="D34" s="28">
        <v>0</v>
      </c>
      <c r="E34" s="27" t="s">
        <v>2678</v>
      </c>
      <c r="F34" s="27" t="s">
        <v>2678</v>
      </c>
      <c r="G34" s="11" t="s">
        <v>2678</v>
      </c>
      <c r="H34" s="11" t="s">
        <v>2678</v>
      </c>
      <c r="I34" s="3"/>
    </row>
    <row r="35" spans="1:9" ht="12.6" customHeight="1">
      <c r="A35" s="145" t="s">
        <v>3740</v>
      </c>
      <c r="B35" s="13" t="s">
        <v>5800</v>
      </c>
      <c r="C35" s="29">
        <v>0</v>
      </c>
      <c r="D35" s="28">
        <v>0</v>
      </c>
      <c r="E35" s="27" t="s">
        <v>2678</v>
      </c>
      <c r="F35" s="27" t="s">
        <v>2678</v>
      </c>
      <c r="G35" s="11" t="s">
        <v>2678</v>
      </c>
      <c r="H35" s="11" t="s">
        <v>2678</v>
      </c>
      <c r="I35" s="3"/>
    </row>
    <row r="36" spans="1:9" ht="12.6" customHeight="1">
      <c r="A36" s="4" t="s">
        <v>3741</v>
      </c>
      <c r="B36" s="13" t="s">
        <v>3742</v>
      </c>
      <c r="C36" s="29">
        <v>0</v>
      </c>
      <c r="D36" s="28">
        <v>0</v>
      </c>
      <c r="E36" s="27" t="s">
        <v>2678</v>
      </c>
      <c r="F36" s="27" t="s">
        <v>2678</v>
      </c>
      <c r="G36" s="11" t="s">
        <v>2678</v>
      </c>
      <c r="H36" s="11" t="s">
        <v>2678</v>
      </c>
      <c r="I36" s="3"/>
    </row>
    <row r="37" spans="1:9" ht="12.6" customHeight="1">
      <c r="A37" s="4" t="s">
        <v>3743</v>
      </c>
      <c r="B37" s="13" t="s">
        <v>3744</v>
      </c>
      <c r="C37" s="29">
        <v>0</v>
      </c>
      <c r="D37" s="28">
        <v>0</v>
      </c>
      <c r="E37" s="27" t="s">
        <v>2678</v>
      </c>
      <c r="F37" s="27" t="s">
        <v>2678</v>
      </c>
      <c r="G37" s="11" t="s">
        <v>2678</v>
      </c>
      <c r="H37" s="11" t="s">
        <v>2678</v>
      </c>
      <c r="I37" s="3"/>
    </row>
    <row r="38" spans="1:9" ht="12.6" customHeight="1">
      <c r="A38" s="4" t="s">
        <v>3745</v>
      </c>
      <c r="B38" s="13" t="s">
        <v>3746</v>
      </c>
      <c r="C38" s="29">
        <v>0</v>
      </c>
      <c r="D38" s="28">
        <v>0</v>
      </c>
      <c r="E38" s="27" t="s">
        <v>2678</v>
      </c>
      <c r="F38" s="27" t="s">
        <v>2678</v>
      </c>
      <c r="G38" s="11" t="s">
        <v>2678</v>
      </c>
      <c r="H38" s="11" t="s">
        <v>2678</v>
      </c>
      <c r="I38" s="3"/>
    </row>
    <row r="39" spans="1:9" ht="12.6" customHeight="1">
      <c r="A39" s="4" t="s">
        <v>3747</v>
      </c>
      <c r="B39" s="13" t="s">
        <v>3748</v>
      </c>
      <c r="C39" s="29">
        <v>0</v>
      </c>
      <c r="D39" s="28">
        <v>3</v>
      </c>
      <c r="E39" s="27">
        <v>255.33333333333334</v>
      </c>
      <c r="F39" s="27">
        <v>411.38465374067289</v>
      </c>
      <c r="G39" s="11">
        <v>730</v>
      </c>
      <c r="H39" s="11">
        <v>2</v>
      </c>
      <c r="I39" s="3"/>
    </row>
    <row r="40" spans="1:9" ht="12.6" customHeight="1">
      <c r="A40" s="4" t="s">
        <v>3749</v>
      </c>
      <c r="B40" s="13" t="s">
        <v>3750</v>
      </c>
      <c r="C40" s="29">
        <v>0</v>
      </c>
      <c r="D40" s="28">
        <v>17</v>
      </c>
      <c r="E40" s="27">
        <v>126.76470588235294</v>
      </c>
      <c r="F40" s="27">
        <v>233.48354583668331</v>
      </c>
      <c r="G40" s="11">
        <v>940</v>
      </c>
      <c r="H40" s="11">
        <v>1</v>
      </c>
      <c r="I40" s="3"/>
    </row>
    <row r="41" spans="1:9" ht="12.6" customHeight="1">
      <c r="A41" s="4" t="s">
        <v>3751</v>
      </c>
      <c r="B41" s="13" t="s">
        <v>3752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3753</v>
      </c>
      <c r="B42" s="13" t="s">
        <v>3754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3755</v>
      </c>
      <c r="B43" s="13" t="s">
        <v>3756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3757</v>
      </c>
      <c r="B44" s="13" t="s">
        <v>3758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3759</v>
      </c>
      <c r="B45" s="13" t="s">
        <v>3760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3761</v>
      </c>
      <c r="B46" s="13" t="s">
        <v>3762</v>
      </c>
      <c r="C46" s="29">
        <v>0</v>
      </c>
      <c r="D46" s="28">
        <v>4</v>
      </c>
      <c r="E46" s="27">
        <v>9.25</v>
      </c>
      <c r="F46" s="27">
        <v>5.5</v>
      </c>
      <c r="G46" s="11">
        <v>12</v>
      </c>
      <c r="H46" s="11">
        <v>1</v>
      </c>
      <c r="I46" s="3"/>
    </row>
    <row r="47" spans="1:9" ht="12.6" customHeight="1">
      <c r="A47" s="4" t="s">
        <v>3763</v>
      </c>
      <c r="B47" s="13" t="s">
        <v>3764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3765</v>
      </c>
      <c r="B48" s="13" t="s">
        <v>3766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3767</v>
      </c>
      <c r="B49" s="13" t="s">
        <v>3768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3769</v>
      </c>
      <c r="B50" s="13" t="s">
        <v>3770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3771</v>
      </c>
      <c r="B51" s="13" t="s">
        <v>590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4" t="s">
        <v>3772</v>
      </c>
      <c r="B52" s="13" t="s">
        <v>591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3773</v>
      </c>
      <c r="B53" s="13" t="s">
        <v>3774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3775</v>
      </c>
      <c r="B54" s="13" t="s">
        <v>3776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3777</v>
      </c>
      <c r="B55" s="13" t="s">
        <v>3778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3779</v>
      </c>
      <c r="B56" s="13" t="s">
        <v>5804</v>
      </c>
      <c r="C56" s="29">
        <v>0</v>
      </c>
      <c r="D56" s="28">
        <v>1</v>
      </c>
      <c r="E56" s="27">
        <v>12</v>
      </c>
      <c r="F56" s="27" t="s">
        <v>961</v>
      </c>
      <c r="G56" s="11">
        <v>12</v>
      </c>
      <c r="H56" s="11">
        <v>12</v>
      </c>
      <c r="I56" s="3"/>
    </row>
    <row r="57" spans="1:9" ht="12.6" customHeight="1">
      <c r="A57" s="4" t="s">
        <v>3780</v>
      </c>
      <c r="B57" s="13" t="s">
        <v>3781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3782</v>
      </c>
      <c r="B58" s="13" t="s">
        <v>3783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3784</v>
      </c>
      <c r="B59" s="13" t="s">
        <v>3785</v>
      </c>
      <c r="C59" s="29">
        <v>0</v>
      </c>
      <c r="D59" s="28">
        <v>6</v>
      </c>
      <c r="E59" s="27">
        <v>7.5</v>
      </c>
      <c r="F59" s="27">
        <v>4.9699094559156709</v>
      </c>
      <c r="G59" s="11">
        <v>12</v>
      </c>
      <c r="H59" s="11">
        <v>2</v>
      </c>
      <c r="I59" s="3"/>
    </row>
    <row r="60" spans="1:9" ht="12.6" customHeight="1">
      <c r="A60" s="4" t="s">
        <v>3786</v>
      </c>
      <c r="B60" s="13" t="s">
        <v>3787</v>
      </c>
      <c r="C60" s="29">
        <v>0</v>
      </c>
      <c r="D60" s="28">
        <v>4</v>
      </c>
      <c r="E60" s="27">
        <v>4</v>
      </c>
      <c r="F60" s="27">
        <v>5.3541261347363367</v>
      </c>
      <c r="G60" s="11">
        <v>12</v>
      </c>
      <c r="H60" s="11">
        <v>1</v>
      </c>
      <c r="I60" s="3"/>
    </row>
    <row r="61" spans="1:9" ht="12.6" customHeight="1">
      <c r="A61" s="4" t="s">
        <v>3788</v>
      </c>
      <c r="B61" s="13" t="s">
        <v>3789</v>
      </c>
      <c r="C61" s="29">
        <v>0</v>
      </c>
      <c r="D61" s="28">
        <v>2</v>
      </c>
      <c r="E61" s="27">
        <v>34</v>
      </c>
      <c r="F61" s="27">
        <v>31.11269837220809</v>
      </c>
      <c r="G61" s="11">
        <v>56</v>
      </c>
      <c r="H61" s="11">
        <v>12</v>
      </c>
      <c r="I61" s="3"/>
    </row>
    <row r="62" spans="1:9" ht="12.6" customHeight="1">
      <c r="A62" s="4" t="s">
        <v>3790</v>
      </c>
      <c r="B62" s="13" t="s">
        <v>3791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3792</v>
      </c>
      <c r="B63" s="13" t="s">
        <v>3793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3794</v>
      </c>
      <c r="B64" s="13" t="s">
        <v>3795</v>
      </c>
      <c r="C64" s="29">
        <v>0</v>
      </c>
      <c r="D64" s="28">
        <v>1</v>
      </c>
      <c r="E64" s="27">
        <v>1</v>
      </c>
      <c r="F64" s="27" t="s">
        <v>961</v>
      </c>
      <c r="G64" s="11">
        <v>1</v>
      </c>
      <c r="H64" s="11">
        <v>1</v>
      </c>
      <c r="I64" s="3"/>
    </row>
    <row r="65" spans="1:9" ht="12.6" customHeight="1">
      <c r="A65" s="4" t="s">
        <v>3796</v>
      </c>
      <c r="B65" s="13" t="s">
        <v>3797</v>
      </c>
      <c r="C65" s="29">
        <v>0</v>
      </c>
      <c r="D65" s="28">
        <v>4</v>
      </c>
      <c r="E65" s="27">
        <v>1.25</v>
      </c>
      <c r="F65" s="27">
        <v>0.5</v>
      </c>
      <c r="G65" s="11">
        <v>2</v>
      </c>
      <c r="H65" s="11">
        <v>1</v>
      </c>
      <c r="I65" s="3"/>
    </row>
    <row r="66" spans="1:9" ht="12.6" customHeight="1">
      <c r="A66" s="4" t="s">
        <v>3798</v>
      </c>
      <c r="B66" s="13" t="s">
        <v>3799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3800</v>
      </c>
      <c r="B67" s="13" t="s">
        <v>3801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3802</v>
      </c>
      <c r="B68" s="13" t="s">
        <v>3803</v>
      </c>
      <c r="C68" s="29">
        <v>0</v>
      </c>
      <c r="D68" s="28">
        <v>26</v>
      </c>
      <c r="E68" s="27">
        <v>8.5</v>
      </c>
      <c r="F68" s="27">
        <v>6.5314623171231725</v>
      </c>
      <c r="G68" s="11">
        <v>24</v>
      </c>
      <c r="H68" s="11">
        <v>1</v>
      </c>
      <c r="I68" s="3"/>
    </row>
    <row r="69" spans="1:9" ht="12.6" customHeight="1">
      <c r="A69" s="4" t="s">
        <v>6914</v>
      </c>
      <c r="B69" s="13" t="s">
        <v>6915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6916</v>
      </c>
      <c r="B70" s="13" t="s">
        <v>6917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6918</v>
      </c>
      <c r="B71" s="13" t="s">
        <v>6919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6920</v>
      </c>
      <c r="B72" s="13" t="s">
        <v>6921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4" t="s">
        <v>6922</v>
      </c>
      <c r="B73" s="13" t="s">
        <v>6923</v>
      </c>
      <c r="C73" s="29">
        <v>0</v>
      </c>
      <c r="D73" s="28">
        <v>13</v>
      </c>
      <c r="E73" s="27">
        <v>13.692307692307692</v>
      </c>
      <c r="F73" s="27">
        <v>16.229523588122849</v>
      </c>
      <c r="G73" s="11">
        <v>49</v>
      </c>
      <c r="H73" s="11">
        <v>1</v>
      </c>
      <c r="I73" s="3"/>
    </row>
    <row r="74" spans="1:9" ht="12.6" customHeight="1">
      <c r="A74" s="4" t="s">
        <v>6924</v>
      </c>
      <c r="B74" s="13" t="s">
        <v>6925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6926</v>
      </c>
      <c r="B75" s="13" t="s">
        <v>6927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6928</v>
      </c>
      <c r="B76" s="13" t="s">
        <v>6929</v>
      </c>
      <c r="C76" s="29">
        <v>0</v>
      </c>
      <c r="D76" s="28">
        <v>11</v>
      </c>
      <c r="E76" s="27">
        <v>15.818181818181818</v>
      </c>
      <c r="F76" s="27">
        <v>18.448946754859378</v>
      </c>
      <c r="G76" s="11">
        <v>53</v>
      </c>
      <c r="H76" s="11">
        <v>1</v>
      </c>
      <c r="I76" s="3"/>
    </row>
    <row r="77" spans="1:9" ht="12.6" customHeight="1">
      <c r="A77" s="4" t="s">
        <v>6930</v>
      </c>
      <c r="B77" s="13" t="s">
        <v>1690</v>
      </c>
      <c r="C77" s="29">
        <v>0</v>
      </c>
      <c r="D77" s="28">
        <v>20</v>
      </c>
      <c r="E77" s="27">
        <v>74.45</v>
      </c>
      <c r="F77" s="27">
        <v>109.23970504305996</v>
      </c>
      <c r="G77" s="11">
        <v>356</v>
      </c>
      <c r="H77" s="11">
        <v>1</v>
      </c>
      <c r="I77" s="3"/>
    </row>
    <row r="78" spans="1:9" ht="12.6" customHeight="1">
      <c r="A78" s="145" t="s">
        <v>6931</v>
      </c>
      <c r="B78" s="13" t="s">
        <v>6932</v>
      </c>
      <c r="C78" s="29">
        <v>0</v>
      </c>
      <c r="D78" s="28">
        <v>41</v>
      </c>
      <c r="E78" s="27">
        <v>18.439024390243901</v>
      </c>
      <c r="F78" s="27">
        <v>45.473645543593598</v>
      </c>
      <c r="G78" s="11">
        <v>234</v>
      </c>
      <c r="H78" s="11">
        <v>1</v>
      </c>
      <c r="I78" s="3"/>
    </row>
    <row r="79" spans="1:9" ht="12.6" customHeight="1">
      <c r="A79" s="4" t="s">
        <v>6933</v>
      </c>
      <c r="B79" s="13" t="s">
        <v>6934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7153</v>
      </c>
      <c r="B80" s="13" t="s">
        <v>7154</v>
      </c>
      <c r="C80" s="29">
        <v>0</v>
      </c>
      <c r="D80" s="28">
        <v>2</v>
      </c>
      <c r="E80" s="27">
        <v>3.5</v>
      </c>
      <c r="F80" s="27">
        <v>3.5355339059327378</v>
      </c>
      <c r="G80" s="11">
        <v>6</v>
      </c>
      <c r="H80" s="11">
        <v>1</v>
      </c>
      <c r="I80" s="3"/>
    </row>
    <row r="81" spans="1:9" ht="12.6" customHeight="1">
      <c r="A81" s="145" t="s">
        <v>7155</v>
      </c>
      <c r="B81" s="13" t="s">
        <v>7156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7157</v>
      </c>
      <c r="B82" s="13" t="s">
        <v>7158</v>
      </c>
      <c r="C82" s="29">
        <v>0</v>
      </c>
      <c r="D82" s="28">
        <v>3</v>
      </c>
      <c r="E82" s="27">
        <v>2.3333333333333335</v>
      </c>
      <c r="F82" s="27">
        <v>1.5275252316519468</v>
      </c>
      <c r="G82" s="11">
        <v>4</v>
      </c>
      <c r="H82" s="11">
        <v>1</v>
      </c>
      <c r="I82" s="3"/>
    </row>
    <row r="83" spans="1:9" ht="12.6" customHeight="1">
      <c r="A83" s="4" t="s">
        <v>7159</v>
      </c>
      <c r="B83" s="13" t="s">
        <v>7160</v>
      </c>
      <c r="C83" s="29">
        <v>0</v>
      </c>
      <c r="D83" s="28">
        <v>115</v>
      </c>
      <c r="E83" s="27">
        <v>13.57391304347826</v>
      </c>
      <c r="F83" s="27">
        <v>26.812232371237094</v>
      </c>
      <c r="G83" s="11">
        <v>264</v>
      </c>
      <c r="H83" s="11">
        <v>1</v>
      </c>
      <c r="I83" s="3"/>
    </row>
    <row r="84" spans="1:9" ht="12.6" customHeight="1">
      <c r="A84" s="145" t="s">
        <v>7161</v>
      </c>
      <c r="B84" s="13" t="s">
        <v>7162</v>
      </c>
      <c r="C84" s="29">
        <v>0</v>
      </c>
      <c r="D84" s="28">
        <v>98</v>
      </c>
      <c r="E84" s="27">
        <v>36.5</v>
      </c>
      <c r="F84" s="27">
        <v>171.86846145013666</v>
      </c>
      <c r="G84" s="11">
        <v>1680</v>
      </c>
      <c r="H84" s="11">
        <v>1</v>
      </c>
      <c r="I84" s="3"/>
    </row>
    <row r="85" spans="1:9" ht="12.6" customHeight="1">
      <c r="A85" s="4" t="s">
        <v>7163</v>
      </c>
      <c r="B85" s="13" t="s">
        <v>7164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7165</v>
      </c>
      <c r="B86" s="13" t="s">
        <v>7166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7167</v>
      </c>
      <c r="B87" s="13" t="s">
        <v>7168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7169</v>
      </c>
      <c r="B88" s="13" t="s">
        <v>7170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7171</v>
      </c>
      <c r="B89" s="13" t="s">
        <v>7172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7173</v>
      </c>
      <c r="B90" s="13" t="s">
        <v>7174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7175</v>
      </c>
      <c r="B91" s="13" t="s">
        <v>7176</v>
      </c>
      <c r="C91" s="29">
        <v>0</v>
      </c>
      <c r="D91" s="28">
        <v>1</v>
      </c>
      <c r="E91" s="27">
        <v>5</v>
      </c>
      <c r="F91" s="27" t="s">
        <v>961</v>
      </c>
      <c r="G91" s="11">
        <v>5</v>
      </c>
      <c r="H91" s="11">
        <v>5</v>
      </c>
      <c r="I91" s="3"/>
    </row>
    <row r="92" spans="1:9" ht="12.6" customHeight="1">
      <c r="A92" s="145" t="s">
        <v>7177</v>
      </c>
      <c r="B92" s="13" t="s">
        <v>7178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7179</v>
      </c>
      <c r="B93" s="13" t="s">
        <v>7180</v>
      </c>
      <c r="C93" s="29">
        <v>0</v>
      </c>
      <c r="D93" s="28">
        <v>1</v>
      </c>
      <c r="E93" s="27">
        <v>4</v>
      </c>
      <c r="F93" s="27" t="s">
        <v>961</v>
      </c>
      <c r="G93" s="11">
        <v>4</v>
      </c>
      <c r="H93" s="11">
        <v>4</v>
      </c>
      <c r="I93" s="3"/>
    </row>
    <row r="94" spans="1:9" ht="12.6" customHeight="1">
      <c r="A94" s="145" t="s">
        <v>7181</v>
      </c>
      <c r="B94" s="13" t="s">
        <v>7182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7183</v>
      </c>
      <c r="B95" s="13" t="s">
        <v>7184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7185</v>
      </c>
      <c r="B96" s="13" t="s">
        <v>7186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7187</v>
      </c>
      <c r="B97" s="13" t="s">
        <v>7188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7189</v>
      </c>
      <c r="B98" s="13" t="s">
        <v>7190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7191</v>
      </c>
      <c r="B99" s="13" t="s">
        <v>7192</v>
      </c>
      <c r="C99" s="29">
        <v>0</v>
      </c>
      <c r="D99" s="28">
        <v>1</v>
      </c>
      <c r="E99" s="27">
        <v>12</v>
      </c>
      <c r="F99" s="27" t="s">
        <v>961</v>
      </c>
      <c r="G99" s="11">
        <v>12</v>
      </c>
      <c r="H99" s="11">
        <v>12</v>
      </c>
      <c r="I99" s="3"/>
    </row>
    <row r="100" spans="1:9" ht="12.6" customHeight="1">
      <c r="A100" s="4" t="s">
        <v>7193</v>
      </c>
      <c r="B100" s="13" t="s">
        <v>7194</v>
      </c>
      <c r="C100" s="29">
        <v>0</v>
      </c>
      <c r="D100" s="28">
        <v>86</v>
      </c>
      <c r="E100" s="27">
        <v>7.0465116279069768</v>
      </c>
      <c r="F100" s="27">
        <v>26.697392239579894</v>
      </c>
      <c r="G100" s="11">
        <v>248</v>
      </c>
      <c r="H100" s="11">
        <v>1</v>
      </c>
      <c r="I100" s="3"/>
    </row>
    <row r="101" spans="1:9" ht="12.6" customHeight="1">
      <c r="A101" s="4" t="s">
        <v>7195</v>
      </c>
      <c r="B101" s="13" t="s">
        <v>7196</v>
      </c>
      <c r="C101" s="29">
        <v>0</v>
      </c>
      <c r="D101" s="28">
        <v>4</v>
      </c>
      <c r="E101" s="27">
        <v>8</v>
      </c>
      <c r="F101" s="27">
        <v>4.8989794855663558</v>
      </c>
      <c r="G101" s="11">
        <v>12</v>
      </c>
      <c r="H101" s="11">
        <v>2</v>
      </c>
      <c r="I101" s="3"/>
    </row>
    <row r="102" spans="1:9" ht="12.6" customHeight="1">
      <c r="A102" s="4" t="s">
        <v>7197</v>
      </c>
      <c r="B102" s="13" t="s">
        <v>7198</v>
      </c>
      <c r="C102" s="29">
        <v>0</v>
      </c>
      <c r="D102" s="28">
        <v>5</v>
      </c>
      <c r="E102" s="27">
        <v>69</v>
      </c>
      <c r="F102" s="27">
        <v>106.51291001564083</v>
      </c>
      <c r="G102" s="11">
        <v>257</v>
      </c>
      <c r="H102" s="11">
        <v>12</v>
      </c>
      <c r="I102" s="3"/>
    </row>
    <row r="103" spans="1:9" ht="12.6" customHeight="1">
      <c r="A103" s="4" t="s">
        <v>7199</v>
      </c>
      <c r="B103" s="13" t="s">
        <v>7200</v>
      </c>
      <c r="C103" s="29">
        <v>0</v>
      </c>
      <c r="D103" s="28">
        <v>3</v>
      </c>
      <c r="E103" s="27">
        <v>11</v>
      </c>
      <c r="F103" s="27">
        <v>13.892443989449804</v>
      </c>
      <c r="G103" s="11">
        <v>27</v>
      </c>
      <c r="H103" s="11">
        <v>2</v>
      </c>
      <c r="I103" s="3"/>
    </row>
    <row r="104" spans="1:9" ht="12.6" customHeight="1">
      <c r="A104" s="4" t="s">
        <v>7201</v>
      </c>
      <c r="B104" s="13" t="s">
        <v>7202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7203</v>
      </c>
      <c r="B105" s="4" t="s">
        <v>7204</v>
      </c>
      <c r="C105" s="28">
        <v>0</v>
      </c>
      <c r="D105" s="135">
        <v>13</v>
      </c>
      <c r="E105" s="184">
        <v>9.5384615384615383</v>
      </c>
      <c r="F105" s="184">
        <v>13.438845341120796</v>
      </c>
      <c r="G105" s="142">
        <v>49</v>
      </c>
      <c r="H105" s="142">
        <v>2</v>
      </c>
      <c r="I105" s="8"/>
    </row>
    <row r="106" spans="1:9" ht="12.6" customHeight="1">
      <c r="A106" s="4" t="s">
        <v>7205</v>
      </c>
      <c r="B106" s="4" t="s">
        <v>1659</v>
      </c>
      <c r="C106" s="28">
        <v>0</v>
      </c>
      <c r="D106" s="135">
        <v>34</v>
      </c>
      <c r="E106" s="184">
        <v>7.882352941176471</v>
      </c>
      <c r="F106" s="184">
        <v>8.7239298410554493</v>
      </c>
      <c r="G106" s="142">
        <v>24</v>
      </c>
      <c r="H106" s="142">
        <v>2</v>
      </c>
      <c r="I106" s="8"/>
    </row>
    <row r="107" spans="1:9" ht="12.6" customHeight="1">
      <c r="A107" s="4" t="s">
        <v>7206</v>
      </c>
      <c r="B107" s="4" t="s">
        <v>7207</v>
      </c>
      <c r="C107" s="28">
        <v>0</v>
      </c>
      <c r="D107" s="135">
        <v>6</v>
      </c>
      <c r="E107" s="184">
        <v>9.1666666666666661</v>
      </c>
      <c r="F107" s="184">
        <v>4.4007575105505037</v>
      </c>
      <c r="G107" s="142">
        <v>12</v>
      </c>
      <c r="H107" s="142">
        <v>3</v>
      </c>
      <c r="I107" s="3"/>
    </row>
    <row r="108" spans="1:9" ht="12.6" customHeight="1">
      <c r="A108" s="4" t="s">
        <v>7208</v>
      </c>
      <c r="B108" s="4" t="s">
        <v>7209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7210</v>
      </c>
      <c r="B109" s="4" t="s">
        <v>7211</v>
      </c>
      <c r="C109" s="28">
        <v>0</v>
      </c>
      <c r="D109" s="135">
        <v>1</v>
      </c>
      <c r="E109" s="184">
        <v>12</v>
      </c>
      <c r="F109" s="184" t="s">
        <v>961</v>
      </c>
      <c r="G109" s="142">
        <v>12</v>
      </c>
      <c r="H109" s="142">
        <v>12</v>
      </c>
      <c r="I109" s="3"/>
    </row>
    <row r="110" spans="1:9" ht="12.6" customHeight="1">
      <c r="A110" s="4" t="s">
        <v>7212</v>
      </c>
      <c r="B110" s="13" t="s">
        <v>7213</v>
      </c>
      <c r="C110" s="29">
        <v>0</v>
      </c>
      <c r="D110" s="135">
        <v>1</v>
      </c>
      <c r="E110" s="184">
        <v>5</v>
      </c>
      <c r="F110" s="184" t="s">
        <v>961</v>
      </c>
      <c r="G110" s="142">
        <v>5</v>
      </c>
      <c r="H110" s="142">
        <v>5</v>
      </c>
    </row>
    <row r="111" spans="1:9" ht="12.6" customHeight="1">
      <c r="A111" s="105" t="s">
        <v>7214</v>
      </c>
      <c r="B111" s="13" t="s">
        <v>7215</v>
      </c>
      <c r="C111" s="29">
        <v>0</v>
      </c>
      <c r="D111" s="135">
        <v>1</v>
      </c>
      <c r="E111" s="184">
        <v>22</v>
      </c>
      <c r="F111" s="184" t="s">
        <v>961</v>
      </c>
      <c r="G111" s="142">
        <v>22</v>
      </c>
      <c r="H111" s="142">
        <v>22</v>
      </c>
    </row>
    <row r="112" spans="1:9" ht="12.6" customHeight="1">
      <c r="A112" s="105"/>
      <c r="B112" s="13" t="s">
        <v>1294</v>
      </c>
      <c r="C112" s="29">
        <f>SUM(C7:C111)</f>
        <v>0</v>
      </c>
      <c r="D112" s="135">
        <v>536</v>
      </c>
      <c r="E112" s="184">
        <v>25.117537313432837</v>
      </c>
      <c r="F112" s="184">
        <v>99.624281046895163</v>
      </c>
      <c r="G112" s="142">
        <v>1680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36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3053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8719</v>
      </c>
      <c r="B7" s="13" t="s">
        <v>8720</v>
      </c>
      <c r="C7" s="29">
        <v>0</v>
      </c>
      <c r="D7" s="28">
        <v>1</v>
      </c>
      <c r="E7" s="27">
        <v>2</v>
      </c>
      <c r="F7" s="27" t="s">
        <v>961</v>
      </c>
      <c r="G7" s="11">
        <v>2</v>
      </c>
      <c r="H7" s="11">
        <v>2</v>
      </c>
      <c r="I7" s="3"/>
    </row>
    <row r="8" spans="1:9" ht="12.6" customHeight="1">
      <c r="A8" s="4" t="s">
        <v>8721</v>
      </c>
      <c r="B8" s="13" t="s">
        <v>8722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8723</v>
      </c>
      <c r="B9" s="13" t="s">
        <v>8724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8725</v>
      </c>
      <c r="B10" s="13" t="s">
        <v>8726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8727</v>
      </c>
      <c r="B11" s="13" t="s">
        <v>8728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8729</v>
      </c>
      <c r="B12" s="13" t="s">
        <v>8730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8731</v>
      </c>
      <c r="B13" s="13" t="s">
        <v>8732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8733</v>
      </c>
      <c r="B14" s="13" t="s">
        <v>5952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8734</v>
      </c>
      <c r="B15" s="13" t="s">
        <v>413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8735</v>
      </c>
      <c r="B16" s="13" t="s">
        <v>414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8736</v>
      </c>
      <c r="B17" s="13" t="s">
        <v>5955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8737</v>
      </c>
      <c r="B18" s="13" t="s">
        <v>8738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8739</v>
      </c>
      <c r="B19" s="13" t="s">
        <v>8740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8741</v>
      </c>
      <c r="B20" s="13" t="s">
        <v>8742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8743</v>
      </c>
      <c r="B21" s="13" t="s">
        <v>8744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8745</v>
      </c>
      <c r="B22" s="13" t="s">
        <v>8746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8747</v>
      </c>
      <c r="B23" s="13" t="s">
        <v>8748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8749</v>
      </c>
      <c r="B24" s="13" t="s">
        <v>8750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8751</v>
      </c>
      <c r="B25" s="13" t="s">
        <v>8752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8753</v>
      </c>
      <c r="B26" s="13" t="s">
        <v>8754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8755</v>
      </c>
      <c r="B27" s="13" t="s">
        <v>6989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6990</v>
      </c>
      <c r="B28" s="13" t="s">
        <v>6991</v>
      </c>
      <c r="C28" s="29">
        <v>0</v>
      </c>
      <c r="D28" s="28">
        <v>11</v>
      </c>
      <c r="E28" s="27">
        <v>17.272727272727273</v>
      </c>
      <c r="F28" s="27">
        <v>13.431983539975837</v>
      </c>
      <c r="G28" s="11">
        <v>51</v>
      </c>
      <c r="H28" s="11">
        <v>1</v>
      </c>
      <c r="I28" s="3"/>
    </row>
    <row r="29" spans="1:9" ht="12.6" customHeight="1">
      <c r="A29" s="4" t="s">
        <v>6992</v>
      </c>
      <c r="B29" s="13" t="s">
        <v>6993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6994</v>
      </c>
      <c r="B30" s="13" t="s">
        <v>6995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6996</v>
      </c>
      <c r="B31" s="13" t="s">
        <v>6997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6998</v>
      </c>
      <c r="B32" s="13" t="s">
        <v>6999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7000</v>
      </c>
      <c r="B33" s="13" t="s">
        <v>2815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7001</v>
      </c>
      <c r="B34" s="13" t="s">
        <v>7002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7003</v>
      </c>
      <c r="B35" s="13" t="s">
        <v>7004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7005</v>
      </c>
      <c r="B36" s="13" t="s">
        <v>7006</v>
      </c>
      <c r="C36" s="29">
        <v>0</v>
      </c>
      <c r="D36" s="28">
        <v>3</v>
      </c>
      <c r="E36" s="27">
        <v>9</v>
      </c>
      <c r="F36" s="27">
        <v>7</v>
      </c>
      <c r="G36" s="11">
        <v>14</v>
      </c>
      <c r="H36" s="11">
        <v>1</v>
      </c>
      <c r="I36" s="3"/>
    </row>
    <row r="37" spans="1:9" ht="12.6" customHeight="1">
      <c r="A37" s="4" t="s">
        <v>7007</v>
      </c>
      <c r="B37" s="13" t="s">
        <v>7008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7009</v>
      </c>
      <c r="B38" s="13" t="s">
        <v>7010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7011</v>
      </c>
      <c r="B39" s="13" t="s">
        <v>7012</v>
      </c>
      <c r="C39" s="29">
        <v>0</v>
      </c>
      <c r="D39" s="28">
        <v>2</v>
      </c>
      <c r="E39" s="27">
        <v>400</v>
      </c>
      <c r="F39" s="27">
        <v>466.69047558312138</v>
      </c>
      <c r="G39" s="11">
        <v>730</v>
      </c>
      <c r="H39" s="11">
        <v>70</v>
      </c>
      <c r="I39" s="3"/>
    </row>
    <row r="40" spans="1:9" ht="12.6" customHeight="1">
      <c r="A40" s="4" t="s">
        <v>7013</v>
      </c>
      <c r="B40" s="13" t="s">
        <v>7014</v>
      </c>
      <c r="C40" s="29">
        <v>0</v>
      </c>
      <c r="D40" s="28">
        <v>11</v>
      </c>
      <c r="E40" s="27">
        <v>118.09090909090909</v>
      </c>
      <c r="F40" s="27">
        <v>247.47543496090861</v>
      </c>
      <c r="G40" s="11">
        <v>792</v>
      </c>
      <c r="H40" s="11">
        <v>1</v>
      </c>
      <c r="I40" s="3"/>
    </row>
    <row r="41" spans="1:9" ht="12.6" customHeight="1">
      <c r="A41" s="4" t="s">
        <v>7015</v>
      </c>
      <c r="B41" s="13" t="s">
        <v>1094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7016</v>
      </c>
      <c r="B42" s="13" t="s">
        <v>1095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7017</v>
      </c>
      <c r="B43" s="13" t="s">
        <v>1096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7018</v>
      </c>
      <c r="B44" s="13" t="s">
        <v>7019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7020</v>
      </c>
      <c r="B45" s="13" t="s">
        <v>7021</v>
      </c>
      <c r="C45" s="29">
        <v>0</v>
      </c>
      <c r="D45" s="28">
        <v>1</v>
      </c>
      <c r="E45" s="27">
        <v>6</v>
      </c>
      <c r="F45" s="27" t="s">
        <v>961</v>
      </c>
      <c r="G45" s="11">
        <v>6</v>
      </c>
      <c r="H45" s="11">
        <v>6</v>
      </c>
      <c r="I45" s="3"/>
    </row>
    <row r="46" spans="1:9" ht="12.6" customHeight="1">
      <c r="A46" s="4" t="s">
        <v>7022</v>
      </c>
      <c r="B46" s="13" t="s">
        <v>7023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6021</v>
      </c>
      <c r="B47" s="13" t="s">
        <v>6022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6023</v>
      </c>
      <c r="B48" s="13" t="s">
        <v>6024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6025</v>
      </c>
      <c r="B49" s="13" t="s">
        <v>6026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6027</v>
      </c>
      <c r="B50" s="13" t="s">
        <v>2435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6028</v>
      </c>
      <c r="B51" s="13" t="s">
        <v>6029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6030</v>
      </c>
      <c r="B52" s="13" t="s">
        <v>6031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6032</v>
      </c>
      <c r="B53" s="13" t="s">
        <v>2436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6033</v>
      </c>
      <c r="B54" s="13" t="s">
        <v>5803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6034</v>
      </c>
      <c r="B55" s="13" t="s">
        <v>1122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6035</v>
      </c>
      <c r="B56" s="13" t="s">
        <v>6036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6037</v>
      </c>
      <c r="B57" s="13" t="s">
        <v>6038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6039</v>
      </c>
      <c r="B58" s="13" t="s">
        <v>6040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6041</v>
      </c>
      <c r="B59" s="13" t="s">
        <v>6042</v>
      </c>
      <c r="C59" s="29">
        <v>0</v>
      </c>
      <c r="D59" s="28">
        <v>2</v>
      </c>
      <c r="E59" s="27">
        <v>18</v>
      </c>
      <c r="F59" s="27">
        <v>8.4852813742385695</v>
      </c>
      <c r="G59" s="11">
        <v>24</v>
      </c>
      <c r="H59" s="11">
        <v>12</v>
      </c>
      <c r="I59" s="3"/>
    </row>
    <row r="60" spans="1:9" ht="12.6" customHeight="1">
      <c r="A60" s="4" t="s">
        <v>6043</v>
      </c>
      <c r="B60" s="13" t="s">
        <v>6044</v>
      </c>
      <c r="C60" s="29">
        <v>0</v>
      </c>
      <c r="D60" s="28">
        <v>2</v>
      </c>
      <c r="E60" s="27">
        <v>1.5</v>
      </c>
      <c r="F60" s="27">
        <v>0.70710678118654757</v>
      </c>
      <c r="G60" s="11">
        <v>2</v>
      </c>
      <c r="H60" s="11">
        <v>1</v>
      </c>
      <c r="I60" s="3"/>
    </row>
    <row r="61" spans="1:9" ht="12.6" customHeight="1">
      <c r="A61" s="4" t="s">
        <v>6045</v>
      </c>
      <c r="B61" s="13" t="s">
        <v>6046</v>
      </c>
      <c r="C61" s="29">
        <v>0</v>
      </c>
      <c r="D61" s="28">
        <v>1</v>
      </c>
      <c r="E61" s="27">
        <v>56</v>
      </c>
      <c r="F61" s="27" t="s">
        <v>961</v>
      </c>
      <c r="G61" s="11">
        <v>56</v>
      </c>
      <c r="H61" s="11">
        <v>56</v>
      </c>
      <c r="I61" s="3"/>
    </row>
    <row r="62" spans="1:9" ht="12.6" customHeight="1">
      <c r="A62" s="4" t="s">
        <v>6047</v>
      </c>
      <c r="B62" s="13" t="s">
        <v>6016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6017</v>
      </c>
      <c r="B63" s="13" t="s">
        <v>973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6018</v>
      </c>
      <c r="B64" s="13" t="s">
        <v>5806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6019</v>
      </c>
      <c r="B65" s="13" t="s">
        <v>5822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6020</v>
      </c>
      <c r="B66" s="13" t="s">
        <v>3440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3441</v>
      </c>
      <c r="B67" s="13" t="s">
        <v>5809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3442</v>
      </c>
      <c r="B68" s="13" t="s">
        <v>3443</v>
      </c>
      <c r="C68" s="29">
        <v>0</v>
      </c>
      <c r="D68" s="28">
        <v>3</v>
      </c>
      <c r="E68" s="27">
        <v>12.333333333333334</v>
      </c>
      <c r="F68" s="27">
        <v>11.503622617824933</v>
      </c>
      <c r="G68" s="11">
        <v>24</v>
      </c>
      <c r="H68" s="11">
        <v>1</v>
      </c>
      <c r="I68" s="3"/>
    </row>
    <row r="69" spans="1:9" ht="12.6" customHeight="1">
      <c r="A69" s="4" t="s">
        <v>3444</v>
      </c>
      <c r="B69" s="13" t="s">
        <v>3445</v>
      </c>
      <c r="C69" s="29">
        <v>0</v>
      </c>
      <c r="D69" s="28">
        <v>10</v>
      </c>
      <c r="E69" s="27">
        <v>7.9</v>
      </c>
      <c r="F69" s="27">
        <v>7.4304179634197638</v>
      </c>
      <c r="G69" s="11">
        <v>23</v>
      </c>
      <c r="H69" s="11">
        <v>1</v>
      </c>
      <c r="I69" s="3"/>
    </row>
    <row r="70" spans="1:9" ht="12.6" customHeight="1">
      <c r="A70" s="4" t="s">
        <v>3446</v>
      </c>
      <c r="B70" s="13" t="s">
        <v>3447</v>
      </c>
      <c r="C70" s="29">
        <v>0</v>
      </c>
      <c r="D70" s="28">
        <v>8</v>
      </c>
      <c r="E70" s="27">
        <v>4.125</v>
      </c>
      <c r="F70" s="27">
        <v>4.9695501377316411</v>
      </c>
      <c r="G70" s="11">
        <v>12</v>
      </c>
      <c r="H70" s="11">
        <v>1</v>
      </c>
      <c r="I70" s="3"/>
    </row>
    <row r="71" spans="1:9" ht="12.6" customHeight="1">
      <c r="A71" s="4" t="s">
        <v>3448</v>
      </c>
      <c r="B71" s="13" t="s">
        <v>1125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3449</v>
      </c>
      <c r="B72" s="13" t="s">
        <v>3450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3451</v>
      </c>
      <c r="B73" s="13" t="s">
        <v>3452</v>
      </c>
      <c r="C73" s="29">
        <v>0</v>
      </c>
      <c r="D73" s="28">
        <v>4</v>
      </c>
      <c r="E73" s="27">
        <v>3.75</v>
      </c>
      <c r="F73" s="27">
        <v>5.5</v>
      </c>
      <c r="G73" s="11">
        <v>12</v>
      </c>
      <c r="H73" s="11">
        <v>1</v>
      </c>
      <c r="I73" s="3"/>
    </row>
    <row r="74" spans="1:9" ht="12.6" customHeight="1">
      <c r="A74" s="4" t="s">
        <v>3453</v>
      </c>
      <c r="B74" s="13" t="s">
        <v>3454</v>
      </c>
      <c r="C74" s="29">
        <v>0</v>
      </c>
      <c r="D74" s="28">
        <v>1</v>
      </c>
      <c r="E74" s="27">
        <v>12</v>
      </c>
      <c r="F74" s="27" t="s">
        <v>961</v>
      </c>
      <c r="G74" s="11">
        <v>12</v>
      </c>
      <c r="H74" s="11">
        <v>12</v>
      </c>
      <c r="I74" s="3"/>
    </row>
    <row r="75" spans="1:9" ht="12.6" customHeight="1">
      <c r="A75" s="4" t="s">
        <v>3455</v>
      </c>
      <c r="B75" s="13" t="s">
        <v>974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3456</v>
      </c>
      <c r="B76" s="13" t="s">
        <v>3457</v>
      </c>
      <c r="C76" s="29">
        <v>0</v>
      </c>
      <c r="D76" s="28">
        <v>12</v>
      </c>
      <c r="E76" s="27">
        <v>24.166666666666668</v>
      </c>
      <c r="F76" s="27">
        <v>29.850638285648198</v>
      </c>
      <c r="G76" s="11">
        <v>108</v>
      </c>
      <c r="H76" s="11">
        <v>1</v>
      </c>
      <c r="I76" s="3"/>
    </row>
    <row r="77" spans="1:9" ht="12.6" customHeight="1">
      <c r="A77" s="4" t="s">
        <v>3458</v>
      </c>
      <c r="B77" s="13" t="s">
        <v>3459</v>
      </c>
      <c r="C77" s="29">
        <v>0</v>
      </c>
      <c r="D77" s="28">
        <v>3</v>
      </c>
      <c r="E77" s="27">
        <v>52.666666666666664</v>
      </c>
      <c r="F77" s="27">
        <v>53.050290605550252</v>
      </c>
      <c r="G77" s="11">
        <v>107</v>
      </c>
      <c r="H77" s="11">
        <v>1</v>
      </c>
      <c r="I77" s="3"/>
    </row>
    <row r="78" spans="1:9" ht="12.6" customHeight="1">
      <c r="A78" s="145" t="s">
        <v>3460</v>
      </c>
      <c r="B78" s="13" t="s">
        <v>3461</v>
      </c>
      <c r="C78" s="29">
        <v>0</v>
      </c>
      <c r="D78" s="28">
        <v>37</v>
      </c>
      <c r="E78" s="27">
        <v>17.216216216216218</v>
      </c>
      <c r="F78" s="27">
        <v>19.291816248714742</v>
      </c>
      <c r="G78" s="11">
        <v>94</v>
      </c>
      <c r="H78" s="11">
        <v>1</v>
      </c>
      <c r="I78" s="3"/>
    </row>
    <row r="79" spans="1:9" ht="12.6" customHeight="1">
      <c r="A79" s="4" t="s">
        <v>3462</v>
      </c>
      <c r="B79" s="13" t="s">
        <v>5450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3463</v>
      </c>
      <c r="B80" s="13" t="s">
        <v>3464</v>
      </c>
      <c r="C80" s="29">
        <v>0</v>
      </c>
      <c r="D80" s="28">
        <v>1</v>
      </c>
      <c r="E80" s="27">
        <v>6</v>
      </c>
      <c r="F80" s="27" t="s">
        <v>961</v>
      </c>
      <c r="G80" s="11">
        <v>6</v>
      </c>
      <c r="H80" s="11">
        <v>6</v>
      </c>
      <c r="I80" s="3"/>
    </row>
    <row r="81" spans="1:9" ht="12.6" customHeight="1">
      <c r="A81" s="145" t="s">
        <v>3465</v>
      </c>
      <c r="B81" s="13" t="s">
        <v>3466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3467</v>
      </c>
      <c r="B82" s="13" t="s">
        <v>5825</v>
      </c>
      <c r="C82" s="29">
        <v>0</v>
      </c>
      <c r="D82" s="28">
        <v>2</v>
      </c>
      <c r="E82" s="27">
        <v>2.5</v>
      </c>
      <c r="F82" s="27">
        <v>2.1213203435596424</v>
      </c>
      <c r="G82" s="11">
        <v>4</v>
      </c>
      <c r="H82" s="11">
        <v>1</v>
      </c>
      <c r="I82" s="3"/>
    </row>
    <row r="83" spans="1:9" ht="12.6" customHeight="1">
      <c r="A83" s="4" t="s">
        <v>3468</v>
      </c>
      <c r="B83" s="13" t="s">
        <v>3469</v>
      </c>
      <c r="C83" s="29">
        <v>0</v>
      </c>
      <c r="D83" s="28">
        <v>82</v>
      </c>
      <c r="E83" s="27">
        <v>22.963414634146343</v>
      </c>
      <c r="F83" s="27">
        <v>56.193766431226074</v>
      </c>
      <c r="G83" s="11">
        <v>365</v>
      </c>
      <c r="H83" s="11">
        <v>1</v>
      </c>
      <c r="I83" s="3"/>
    </row>
    <row r="84" spans="1:9" ht="12.6" customHeight="1">
      <c r="A84" s="145" t="s">
        <v>3470</v>
      </c>
      <c r="B84" s="13" t="s">
        <v>3471</v>
      </c>
      <c r="C84" s="29">
        <v>0</v>
      </c>
      <c r="D84" s="28">
        <v>254</v>
      </c>
      <c r="E84" s="27">
        <v>36.578740157480318</v>
      </c>
      <c r="F84" s="27">
        <v>135.01737445210568</v>
      </c>
      <c r="G84" s="11">
        <v>1680</v>
      </c>
      <c r="H84" s="11">
        <v>1</v>
      </c>
      <c r="I84" s="3"/>
    </row>
    <row r="85" spans="1:9" ht="12.6" customHeight="1">
      <c r="A85" s="4" t="s">
        <v>3472</v>
      </c>
      <c r="B85" s="13" t="s">
        <v>3473</v>
      </c>
      <c r="C85" s="29">
        <v>0</v>
      </c>
      <c r="D85" s="28">
        <v>0</v>
      </c>
      <c r="E85" s="27" t="s">
        <v>2678</v>
      </c>
      <c r="F85" s="27" t="s">
        <v>2678</v>
      </c>
      <c r="G85" s="11" t="s">
        <v>2678</v>
      </c>
      <c r="H85" s="11" t="s">
        <v>2678</v>
      </c>
      <c r="I85" s="3"/>
    </row>
    <row r="86" spans="1:9" ht="12.6" customHeight="1">
      <c r="A86" s="4" t="s">
        <v>3474</v>
      </c>
      <c r="B86" s="13" t="s">
        <v>3475</v>
      </c>
      <c r="C86" s="29">
        <v>0</v>
      </c>
      <c r="D86" s="28">
        <v>0</v>
      </c>
      <c r="E86" s="27" t="s">
        <v>2678</v>
      </c>
      <c r="F86" s="27" t="s">
        <v>2678</v>
      </c>
      <c r="G86" s="11" t="s">
        <v>2678</v>
      </c>
      <c r="H86" s="11" t="s">
        <v>2678</v>
      </c>
      <c r="I86" s="3"/>
    </row>
    <row r="87" spans="1:9" ht="12.6" customHeight="1">
      <c r="A87" s="4" t="s">
        <v>3476</v>
      </c>
      <c r="B87" s="13" t="s">
        <v>3477</v>
      </c>
      <c r="C87" s="29">
        <v>0</v>
      </c>
      <c r="D87" s="28">
        <v>0</v>
      </c>
      <c r="E87" s="27" t="s">
        <v>2678</v>
      </c>
      <c r="F87" s="27" t="s">
        <v>2678</v>
      </c>
      <c r="G87" s="11" t="s">
        <v>2678</v>
      </c>
      <c r="H87" s="11" t="s">
        <v>2678</v>
      </c>
      <c r="I87" s="3"/>
    </row>
    <row r="88" spans="1:9" ht="12.6" customHeight="1">
      <c r="A88" s="4" t="s">
        <v>3478</v>
      </c>
      <c r="B88" s="13" t="s">
        <v>3479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3480</v>
      </c>
      <c r="B89" s="13" t="s">
        <v>3481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3482</v>
      </c>
      <c r="B90" s="13" t="s">
        <v>3483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3484</v>
      </c>
      <c r="B91" s="13" t="s">
        <v>3485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3486</v>
      </c>
      <c r="B92" s="13" t="s">
        <v>3487</v>
      </c>
      <c r="C92" s="29">
        <v>0</v>
      </c>
      <c r="D92" s="28">
        <v>1</v>
      </c>
      <c r="E92" s="27">
        <v>12</v>
      </c>
      <c r="F92" s="27" t="s">
        <v>961</v>
      </c>
      <c r="G92" s="11">
        <v>12</v>
      </c>
      <c r="H92" s="11">
        <v>12</v>
      </c>
      <c r="I92" s="3"/>
    </row>
    <row r="93" spans="1:9" ht="12.6" customHeight="1">
      <c r="A93" s="4" t="s">
        <v>3488</v>
      </c>
      <c r="B93" s="13" t="s">
        <v>3489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3490</v>
      </c>
      <c r="B94" s="13" t="s">
        <v>3491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3492</v>
      </c>
      <c r="B95" s="13" t="s">
        <v>6104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6105</v>
      </c>
      <c r="B96" s="13" t="s">
        <v>6106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6107</v>
      </c>
      <c r="B97" s="13" t="s">
        <v>6108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6109</v>
      </c>
      <c r="B98" s="13" t="s">
        <v>977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6110</v>
      </c>
      <c r="B99" s="13" t="s">
        <v>6111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6112</v>
      </c>
      <c r="B100" s="13" t="s">
        <v>6113</v>
      </c>
      <c r="C100" s="29">
        <v>0</v>
      </c>
      <c r="D100" s="28">
        <v>76</v>
      </c>
      <c r="E100" s="27">
        <v>7.3947368421052628</v>
      </c>
      <c r="F100" s="27">
        <v>28.341761388391006</v>
      </c>
      <c r="G100" s="11">
        <v>248</v>
      </c>
      <c r="H100" s="11">
        <v>1</v>
      </c>
      <c r="I100" s="3"/>
    </row>
    <row r="101" spans="1:9" ht="12.6" customHeight="1">
      <c r="A101" s="4" t="s">
        <v>6114</v>
      </c>
      <c r="B101" s="13" t="s">
        <v>6115</v>
      </c>
      <c r="C101" s="29">
        <v>0</v>
      </c>
      <c r="D101" s="28">
        <v>4</v>
      </c>
      <c r="E101" s="27">
        <v>6.75</v>
      </c>
      <c r="F101" s="27">
        <v>6.0759087111860612</v>
      </c>
      <c r="G101" s="11">
        <v>12</v>
      </c>
      <c r="H101" s="11">
        <v>1</v>
      </c>
      <c r="I101" s="3"/>
    </row>
    <row r="102" spans="1:9" ht="12.6" customHeight="1">
      <c r="A102" s="4" t="s">
        <v>6116</v>
      </c>
      <c r="B102" s="13" t="s">
        <v>6117</v>
      </c>
      <c r="C102" s="29">
        <v>0</v>
      </c>
      <c r="D102" s="28">
        <v>5</v>
      </c>
      <c r="E102" s="27">
        <v>66.8</v>
      </c>
      <c r="F102" s="27">
        <v>108.08653940246214</v>
      </c>
      <c r="G102" s="11">
        <v>257</v>
      </c>
      <c r="H102" s="11">
        <v>1</v>
      </c>
      <c r="I102" s="3"/>
    </row>
    <row r="103" spans="1:9" ht="12.6" customHeight="1">
      <c r="A103" s="4" t="s">
        <v>6118</v>
      </c>
      <c r="B103" s="13" t="s">
        <v>6119</v>
      </c>
      <c r="C103" s="29">
        <v>0</v>
      </c>
      <c r="D103" s="28">
        <v>1</v>
      </c>
      <c r="E103" s="27">
        <v>1</v>
      </c>
      <c r="F103" s="27" t="s">
        <v>961</v>
      </c>
      <c r="G103" s="11">
        <v>1</v>
      </c>
      <c r="H103" s="11">
        <v>1</v>
      </c>
      <c r="I103" s="3"/>
    </row>
    <row r="104" spans="1:9" ht="12.6" customHeight="1">
      <c r="A104" s="4" t="s">
        <v>6120</v>
      </c>
      <c r="B104" s="13" t="s">
        <v>6121</v>
      </c>
      <c r="C104" s="29">
        <v>0</v>
      </c>
      <c r="D104" s="28">
        <v>0</v>
      </c>
      <c r="E104" s="27" t="s">
        <v>2678</v>
      </c>
      <c r="F104" s="27" t="s">
        <v>2678</v>
      </c>
      <c r="G104" s="11" t="s">
        <v>2678</v>
      </c>
      <c r="H104" s="11" t="s">
        <v>2678</v>
      </c>
      <c r="I104" s="3"/>
    </row>
    <row r="105" spans="1:9" ht="12.6" customHeight="1">
      <c r="A105" s="4" t="s">
        <v>6122</v>
      </c>
      <c r="B105" s="4" t="s">
        <v>6123</v>
      </c>
      <c r="C105" s="28">
        <v>0</v>
      </c>
      <c r="D105" s="135">
        <v>8</v>
      </c>
      <c r="E105" s="184">
        <v>2.625</v>
      </c>
      <c r="F105" s="184">
        <v>0.51754916950676566</v>
      </c>
      <c r="G105" s="142">
        <v>3</v>
      </c>
      <c r="H105" s="142">
        <v>2</v>
      </c>
      <c r="I105" s="8"/>
    </row>
    <row r="106" spans="1:9" ht="12.6" customHeight="1">
      <c r="A106" s="4" t="s">
        <v>6124</v>
      </c>
      <c r="B106" s="4" t="s">
        <v>6125</v>
      </c>
      <c r="C106" s="28">
        <v>0</v>
      </c>
      <c r="D106" s="135">
        <v>35</v>
      </c>
      <c r="E106" s="184">
        <v>4.9428571428571431</v>
      </c>
      <c r="F106" s="184">
        <v>5.6095656597241375</v>
      </c>
      <c r="G106" s="142">
        <v>24</v>
      </c>
      <c r="H106" s="142">
        <v>2</v>
      </c>
      <c r="I106" s="8"/>
    </row>
    <row r="107" spans="1:9" ht="12.6" customHeight="1">
      <c r="A107" s="4" t="s">
        <v>6126</v>
      </c>
      <c r="B107" s="4" t="s">
        <v>980</v>
      </c>
      <c r="C107" s="28">
        <v>0</v>
      </c>
      <c r="D107" s="135">
        <v>7</v>
      </c>
      <c r="E107" s="184">
        <v>21.142857142857142</v>
      </c>
      <c r="F107" s="184">
        <v>19.385807277736046</v>
      </c>
      <c r="G107" s="142">
        <v>50</v>
      </c>
      <c r="H107" s="142">
        <v>2</v>
      </c>
      <c r="I107" s="3"/>
    </row>
    <row r="108" spans="1:9" ht="12.6" customHeight="1">
      <c r="A108" s="4" t="s">
        <v>7024</v>
      </c>
      <c r="B108" s="4" t="s">
        <v>7025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7026</v>
      </c>
      <c r="B109" s="4" t="s">
        <v>981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7027</v>
      </c>
      <c r="B110" s="13" t="s">
        <v>7028</v>
      </c>
      <c r="C110" s="29">
        <v>0</v>
      </c>
      <c r="D110" s="135">
        <v>1</v>
      </c>
      <c r="E110" s="184">
        <v>5</v>
      </c>
      <c r="F110" s="184" t="s">
        <v>961</v>
      </c>
      <c r="G110" s="142">
        <v>5</v>
      </c>
      <c r="H110" s="142">
        <v>5</v>
      </c>
    </row>
    <row r="111" spans="1:9" ht="12.6" customHeight="1">
      <c r="A111" s="105" t="s">
        <v>7029</v>
      </c>
      <c r="B111" s="13" t="s">
        <v>7030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4537</v>
      </c>
      <c r="C112" s="29">
        <f>SUM(C7:C111)</f>
        <v>0</v>
      </c>
      <c r="D112" s="135">
        <v>589</v>
      </c>
      <c r="E112" s="184">
        <v>27.415959252971138</v>
      </c>
      <c r="F112" s="184">
        <v>103.67506383173991</v>
      </c>
      <c r="G112" s="142">
        <v>1680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5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3054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8719</v>
      </c>
      <c r="B7" s="13" t="s">
        <v>8720</v>
      </c>
      <c r="C7" s="29">
        <v>0</v>
      </c>
      <c r="D7" s="28">
        <v>7</v>
      </c>
      <c r="E7" s="27">
        <v>122.42857142857143</v>
      </c>
      <c r="F7" s="27">
        <v>166.79614018601384</v>
      </c>
      <c r="G7" s="11">
        <v>365</v>
      </c>
      <c r="H7" s="11">
        <v>2</v>
      </c>
      <c r="I7" s="3"/>
    </row>
    <row r="8" spans="1:9" ht="12.6" customHeight="1">
      <c r="A8" s="4" t="s">
        <v>8721</v>
      </c>
      <c r="B8" s="13" t="s">
        <v>8722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8723</v>
      </c>
      <c r="B9" s="13" t="s">
        <v>8724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8725</v>
      </c>
      <c r="B10" s="13" t="s">
        <v>8726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8727</v>
      </c>
      <c r="B11" s="13" t="s">
        <v>8728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8729</v>
      </c>
      <c r="B12" s="13" t="s">
        <v>8730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8731</v>
      </c>
      <c r="B13" s="13" t="s">
        <v>8732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8733</v>
      </c>
      <c r="B14" s="13" t="s">
        <v>5952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8734</v>
      </c>
      <c r="B15" s="13" t="s">
        <v>413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8735</v>
      </c>
      <c r="B16" s="13" t="s">
        <v>414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8736</v>
      </c>
      <c r="B17" s="13" t="s">
        <v>5955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8737</v>
      </c>
      <c r="B18" s="13" t="s">
        <v>8738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8739</v>
      </c>
      <c r="B19" s="13" t="s">
        <v>8740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8741</v>
      </c>
      <c r="B20" s="13" t="s">
        <v>8742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8743</v>
      </c>
      <c r="B21" s="13" t="s">
        <v>8744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8745</v>
      </c>
      <c r="B22" s="13" t="s">
        <v>8746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8747</v>
      </c>
      <c r="B23" s="13" t="s">
        <v>8748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8749</v>
      </c>
      <c r="B24" s="13" t="s">
        <v>8750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8751</v>
      </c>
      <c r="B25" s="13" t="s">
        <v>8752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8753</v>
      </c>
      <c r="B26" s="13" t="s">
        <v>8754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8755</v>
      </c>
      <c r="B27" s="13" t="s">
        <v>6989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6990</v>
      </c>
      <c r="B28" s="13" t="s">
        <v>6991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6992</v>
      </c>
      <c r="B29" s="13" t="s">
        <v>6993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6994</v>
      </c>
      <c r="B30" s="13" t="s">
        <v>6995</v>
      </c>
      <c r="C30" s="29">
        <v>0</v>
      </c>
      <c r="D30" s="28">
        <v>1</v>
      </c>
      <c r="E30" s="27">
        <v>2</v>
      </c>
      <c r="F30" s="27" t="s">
        <v>961</v>
      </c>
      <c r="G30" s="11">
        <v>2</v>
      </c>
      <c r="H30" s="11">
        <v>2</v>
      </c>
      <c r="I30" s="3"/>
    </row>
    <row r="31" spans="1:9" ht="12.6" customHeight="1">
      <c r="A31" s="4" t="s">
        <v>6996</v>
      </c>
      <c r="B31" s="13" t="s">
        <v>6997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6998</v>
      </c>
      <c r="B32" s="13" t="s">
        <v>6999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7000</v>
      </c>
      <c r="B33" s="13" t="s">
        <v>2815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7001</v>
      </c>
      <c r="B34" s="13" t="s">
        <v>7002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7003</v>
      </c>
      <c r="B35" s="13" t="s">
        <v>7004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7005</v>
      </c>
      <c r="B36" s="13" t="s">
        <v>7006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7007</v>
      </c>
      <c r="B37" s="13" t="s">
        <v>7008</v>
      </c>
      <c r="C37" s="29">
        <v>0</v>
      </c>
      <c r="D37" s="28">
        <v>2</v>
      </c>
      <c r="E37" s="27">
        <v>6.5</v>
      </c>
      <c r="F37" s="27">
        <v>7.7781745930520225</v>
      </c>
      <c r="G37" s="11">
        <v>12</v>
      </c>
      <c r="H37" s="11">
        <v>1</v>
      </c>
      <c r="I37" s="3"/>
    </row>
    <row r="38" spans="1:9" ht="12.6" customHeight="1">
      <c r="A38" s="4" t="s">
        <v>7009</v>
      </c>
      <c r="B38" s="13" t="s">
        <v>7010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7011</v>
      </c>
      <c r="B39" s="13" t="s">
        <v>7012</v>
      </c>
      <c r="C39" s="29">
        <v>0</v>
      </c>
      <c r="D39" s="28">
        <v>3</v>
      </c>
      <c r="E39" s="27">
        <v>255.33333333333334</v>
      </c>
      <c r="F39" s="27">
        <v>411.38465374067289</v>
      </c>
      <c r="G39" s="11">
        <v>730</v>
      </c>
      <c r="H39" s="11">
        <v>2</v>
      </c>
      <c r="I39" s="3"/>
    </row>
    <row r="40" spans="1:9" ht="12.6" customHeight="1">
      <c r="A40" s="4" t="s">
        <v>7013</v>
      </c>
      <c r="B40" s="13" t="s">
        <v>7014</v>
      </c>
      <c r="C40" s="29">
        <v>0</v>
      </c>
      <c r="D40" s="28">
        <v>11</v>
      </c>
      <c r="E40" s="27">
        <v>65.545454545454547</v>
      </c>
      <c r="F40" s="27">
        <v>105.82283651118377</v>
      </c>
      <c r="G40" s="11">
        <v>300</v>
      </c>
      <c r="H40" s="11">
        <v>1</v>
      </c>
      <c r="I40" s="3"/>
    </row>
    <row r="41" spans="1:9" ht="12.6" customHeight="1">
      <c r="A41" s="4" t="s">
        <v>7015</v>
      </c>
      <c r="B41" s="13" t="s">
        <v>1094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7016</v>
      </c>
      <c r="B42" s="13" t="s">
        <v>1095</v>
      </c>
      <c r="C42" s="29">
        <v>0</v>
      </c>
      <c r="D42" s="28">
        <v>0</v>
      </c>
      <c r="E42" s="27" t="s">
        <v>2678</v>
      </c>
      <c r="F42" s="27" t="s">
        <v>2678</v>
      </c>
      <c r="G42" s="11" t="s">
        <v>2678</v>
      </c>
      <c r="H42" s="11" t="s">
        <v>2678</v>
      </c>
      <c r="I42" s="3"/>
    </row>
    <row r="43" spans="1:9" ht="12.6" customHeight="1">
      <c r="A43" s="4" t="s">
        <v>7017</v>
      </c>
      <c r="B43" s="13" t="s">
        <v>1096</v>
      </c>
      <c r="C43" s="29">
        <v>0</v>
      </c>
      <c r="D43" s="28">
        <v>0</v>
      </c>
      <c r="E43" s="27" t="s">
        <v>2678</v>
      </c>
      <c r="F43" s="27" t="s">
        <v>2678</v>
      </c>
      <c r="G43" s="11" t="s">
        <v>2678</v>
      </c>
      <c r="H43" s="11" t="s">
        <v>2678</v>
      </c>
      <c r="I43" s="3"/>
    </row>
    <row r="44" spans="1:9" ht="12.6" customHeight="1">
      <c r="A44" s="4" t="s">
        <v>7018</v>
      </c>
      <c r="B44" s="13" t="s">
        <v>7019</v>
      </c>
      <c r="C44" s="29">
        <v>0</v>
      </c>
      <c r="D44" s="28">
        <v>0</v>
      </c>
      <c r="E44" s="27" t="s">
        <v>2678</v>
      </c>
      <c r="F44" s="27" t="s">
        <v>2678</v>
      </c>
      <c r="G44" s="11" t="s">
        <v>2678</v>
      </c>
      <c r="H44" s="11" t="s">
        <v>2678</v>
      </c>
      <c r="I44" s="3"/>
    </row>
    <row r="45" spans="1:9" ht="12.6" customHeight="1">
      <c r="A45" s="4" t="s">
        <v>7020</v>
      </c>
      <c r="B45" s="13" t="s">
        <v>7021</v>
      </c>
      <c r="C45" s="29">
        <v>0</v>
      </c>
      <c r="D45" s="28">
        <v>0</v>
      </c>
      <c r="E45" s="27" t="s">
        <v>2678</v>
      </c>
      <c r="F45" s="27" t="s">
        <v>2678</v>
      </c>
      <c r="G45" s="11" t="s">
        <v>2678</v>
      </c>
      <c r="H45" s="11" t="s">
        <v>2678</v>
      </c>
      <c r="I45" s="3"/>
    </row>
    <row r="46" spans="1:9" ht="12.6" customHeight="1">
      <c r="A46" s="4" t="s">
        <v>7022</v>
      </c>
      <c r="B46" s="13" t="s">
        <v>7023</v>
      </c>
      <c r="C46" s="29">
        <v>0</v>
      </c>
      <c r="D46" s="28">
        <v>1</v>
      </c>
      <c r="E46" s="27">
        <v>52</v>
      </c>
      <c r="F46" s="27" t="s">
        <v>961</v>
      </c>
      <c r="G46" s="11">
        <v>52</v>
      </c>
      <c r="H46" s="11">
        <v>52</v>
      </c>
      <c r="I46" s="3"/>
    </row>
    <row r="47" spans="1:9" ht="12.6" customHeight="1">
      <c r="A47" s="4" t="s">
        <v>6021</v>
      </c>
      <c r="B47" s="13" t="s">
        <v>6022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6023</v>
      </c>
      <c r="B48" s="13" t="s">
        <v>6024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6025</v>
      </c>
      <c r="B49" s="13" t="s">
        <v>6026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6027</v>
      </c>
      <c r="B50" s="13" t="s">
        <v>2435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6028</v>
      </c>
      <c r="B51" s="13" t="s">
        <v>6029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6030</v>
      </c>
      <c r="B52" s="13" t="s">
        <v>6031</v>
      </c>
      <c r="C52" s="29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4" t="s">
        <v>6032</v>
      </c>
      <c r="B53" s="13" t="s">
        <v>2436</v>
      </c>
      <c r="C53" s="29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4" t="s">
        <v>6033</v>
      </c>
      <c r="B54" s="13" t="s">
        <v>5803</v>
      </c>
      <c r="C54" s="29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4" t="s">
        <v>6034</v>
      </c>
      <c r="B55" s="13" t="s">
        <v>1122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6035</v>
      </c>
      <c r="B56" s="13" t="s">
        <v>6036</v>
      </c>
      <c r="C56" s="29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4" t="s">
        <v>6037</v>
      </c>
      <c r="B57" s="13" t="s">
        <v>6038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6039</v>
      </c>
      <c r="B58" s="13" t="s">
        <v>6040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6041</v>
      </c>
      <c r="B59" s="13" t="s">
        <v>6042</v>
      </c>
      <c r="C59" s="29">
        <v>0</v>
      </c>
      <c r="D59" s="28">
        <v>2</v>
      </c>
      <c r="E59" s="27">
        <v>12</v>
      </c>
      <c r="F59" s="27">
        <v>0</v>
      </c>
      <c r="G59" s="11">
        <v>12</v>
      </c>
      <c r="H59" s="11">
        <v>12</v>
      </c>
      <c r="I59" s="3"/>
    </row>
    <row r="60" spans="1:9" ht="12.6" customHeight="1">
      <c r="A60" s="4" t="s">
        <v>6043</v>
      </c>
      <c r="B60" s="13" t="s">
        <v>6044</v>
      </c>
      <c r="C60" s="29">
        <v>0</v>
      </c>
      <c r="D60" s="28">
        <v>2</v>
      </c>
      <c r="E60" s="27">
        <v>1.5</v>
      </c>
      <c r="F60" s="27">
        <v>0.70710678118654757</v>
      </c>
      <c r="G60" s="11">
        <v>2</v>
      </c>
      <c r="H60" s="11">
        <v>1</v>
      </c>
      <c r="I60" s="3"/>
    </row>
    <row r="61" spans="1:9" ht="12.6" customHeight="1">
      <c r="A61" s="4" t="s">
        <v>6045</v>
      </c>
      <c r="B61" s="13" t="s">
        <v>6046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6047</v>
      </c>
      <c r="B62" s="13" t="s">
        <v>6016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6017</v>
      </c>
      <c r="B63" s="13" t="s">
        <v>973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6018</v>
      </c>
      <c r="B64" s="13" t="s">
        <v>5806</v>
      </c>
      <c r="C64" s="29">
        <v>0</v>
      </c>
      <c r="D64" s="28">
        <v>1</v>
      </c>
      <c r="E64" s="27">
        <v>1</v>
      </c>
      <c r="F64" s="27" t="s">
        <v>961</v>
      </c>
      <c r="G64" s="11">
        <v>1</v>
      </c>
      <c r="H64" s="11">
        <v>1</v>
      </c>
      <c r="I64" s="3"/>
    </row>
    <row r="65" spans="1:9" ht="12.6" customHeight="1">
      <c r="A65" s="4" t="s">
        <v>6019</v>
      </c>
      <c r="B65" s="13" t="s">
        <v>5822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6020</v>
      </c>
      <c r="B66" s="13" t="s">
        <v>3440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3441</v>
      </c>
      <c r="B67" s="13" t="s">
        <v>5809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3442</v>
      </c>
      <c r="B68" s="13" t="s">
        <v>3443</v>
      </c>
      <c r="C68" s="29">
        <v>0</v>
      </c>
      <c r="D68" s="28">
        <v>10</v>
      </c>
      <c r="E68" s="27">
        <v>10.9</v>
      </c>
      <c r="F68" s="27">
        <v>8.089087299153924</v>
      </c>
      <c r="G68" s="11">
        <v>24</v>
      </c>
      <c r="H68" s="11">
        <v>1</v>
      </c>
      <c r="I68" s="3"/>
    </row>
    <row r="69" spans="1:9" ht="12.6" customHeight="1">
      <c r="A69" s="4" t="s">
        <v>3444</v>
      </c>
      <c r="B69" s="13" t="s">
        <v>3445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3446</v>
      </c>
      <c r="B70" s="13" t="s">
        <v>3447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3448</v>
      </c>
      <c r="B71" s="13" t="s">
        <v>1125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3449</v>
      </c>
      <c r="B72" s="13" t="s">
        <v>3450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3451</v>
      </c>
      <c r="B73" s="13" t="s">
        <v>3452</v>
      </c>
      <c r="C73" s="29">
        <v>0</v>
      </c>
      <c r="D73" s="28">
        <v>1</v>
      </c>
      <c r="E73" s="27">
        <v>12</v>
      </c>
      <c r="F73" s="27" t="s">
        <v>961</v>
      </c>
      <c r="G73" s="11">
        <v>12</v>
      </c>
      <c r="H73" s="11">
        <v>12</v>
      </c>
      <c r="I73" s="3"/>
    </row>
    <row r="74" spans="1:9" ht="12.6" customHeight="1">
      <c r="A74" s="4" t="s">
        <v>3453</v>
      </c>
      <c r="B74" s="13" t="s">
        <v>3454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3455</v>
      </c>
      <c r="B75" s="13" t="s">
        <v>974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3456</v>
      </c>
      <c r="B76" s="13" t="s">
        <v>3457</v>
      </c>
      <c r="C76" s="29">
        <v>0</v>
      </c>
      <c r="D76" s="28">
        <v>0</v>
      </c>
      <c r="E76" s="27" t="s">
        <v>961</v>
      </c>
      <c r="F76" s="27" t="s">
        <v>961</v>
      </c>
      <c r="G76" s="11" t="s">
        <v>961</v>
      </c>
      <c r="H76" s="11" t="s">
        <v>961</v>
      </c>
      <c r="I76" s="3"/>
    </row>
    <row r="77" spans="1:9" ht="12.6" customHeight="1">
      <c r="A77" s="4" t="s">
        <v>3458</v>
      </c>
      <c r="B77" s="13" t="s">
        <v>3459</v>
      </c>
      <c r="C77" s="29">
        <v>0</v>
      </c>
      <c r="D77" s="28">
        <v>11</v>
      </c>
      <c r="E77" s="27">
        <v>43.727272727272727</v>
      </c>
      <c r="F77" s="27">
        <v>61.271675200031716</v>
      </c>
      <c r="G77" s="11">
        <v>217</v>
      </c>
      <c r="H77" s="11">
        <v>2</v>
      </c>
      <c r="I77" s="3"/>
    </row>
    <row r="78" spans="1:9" ht="12.6" customHeight="1">
      <c r="A78" s="145" t="s">
        <v>3460</v>
      </c>
      <c r="B78" s="13" t="s">
        <v>3461</v>
      </c>
      <c r="C78" s="29">
        <v>0</v>
      </c>
      <c r="D78" s="28">
        <v>10</v>
      </c>
      <c r="E78" s="27">
        <v>6.8</v>
      </c>
      <c r="F78" s="27">
        <v>7.8711851430109023</v>
      </c>
      <c r="G78" s="11">
        <v>24</v>
      </c>
      <c r="H78" s="11">
        <v>1</v>
      </c>
      <c r="I78" s="3"/>
    </row>
    <row r="79" spans="1:9" ht="12.6" customHeight="1">
      <c r="A79" s="4" t="s">
        <v>3462</v>
      </c>
      <c r="B79" s="13" t="s">
        <v>5450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3463</v>
      </c>
      <c r="B80" s="13" t="s">
        <v>3464</v>
      </c>
      <c r="C80" s="29">
        <v>0</v>
      </c>
      <c r="D80" s="28">
        <v>1</v>
      </c>
      <c r="E80" s="27">
        <v>6</v>
      </c>
      <c r="F80" s="27" t="s">
        <v>961</v>
      </c>
      <c r="G80" s="11">
        <v>6</v>
      </c>
      <c r="H80" s="11">
        <v>6</v>
      </c>
      <c r="I80" s="3"/>
    </row>
    <row r="81" spans="1:9" ht="12.6" customHeight="1">
      <c r="A81" s="145" t="s">
        <v>3465</v>
      </c>
      <c r="B81" s="13" t="s">
        <v>3466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3467</v>
      </c>
      <c r="B82" s="13" t="s">
        <v>5825</v>
      </c>
      <c r="C82" s="29">
        <v>0</v>
      </c>
      <c r="D82" s="28">
        <v>3</v>
      </c>
      <c r="E82" s="27">
        <v>2.3333333333333335</v>
      </c>
      <c r="F82" s="27">
        <v>1.5275252316519468</v>
      </c>
      <c r="G82" s="11">
        <v>4</v>
      </c>
      <c r="H82" s="11">
        <v>1</v>
      </c>
      <c r="I82" s="3"/>
    </row>
    <row r="83" spans="1:9" ht="12.6" customHeight="1">
      <c r="A83" s="4" t="s">
        <v>3468</v>
      </c>
      <c r="B83" s="13" t="s">
        <v>3469</v>
      </c>
      <c r="C83" s="29">
        <v>0</v>
      </c>
      <c r="D83" s="28">
        <v>26</v>
      </c>
      <c r="E83" s="27">
        <v>68.5</v>
      </c>
      <c r="F83" s="27">
        <v>268.27899656887041</v>
      </c>
      <c r="G83" s="11">
        <v>1376</v>
      </c>
      <c r="H83" s="11">
        <v>1</v>
      </c>
      <c r="I83" s="3"/>
    </row>
    <row r="84" spans="1:9" ht="12.6" customHeight="1">
      <c r="A84" s="145" t="s">
        <v>3470</v>
      </c>
      <c r="B84" s="13" t="s">
        <v>3471</v>
      </c>
      <c r="C84" s="29">
        <v>0</v>
      </c>
      <c r="D84" s="28">
        <v>6</v>
      </c>
      <c r="E84" s="27">
        <v>13</v>
      </c>
      <c r="F84" s="27">
        <v>19.493588689617926</v>
      </c>
      <c r="G84" s="11">
        <v>52</v>
      </c>
      <c r="H84" s="11">
        <v>1</v>
      </c>
      <c r="I84" s="3"/>
    </row>
    <row r="85" spans="1:9" ht="12.6" customHeight="1">
      <c r="A85" s="4" t="s">
        <v>3472</v>
      </c>
      <c r="B85" s="13" t="s">
        <v>3473</v>
      </c>
      <c r="C85" s="29">
        <v>0</v>
      </c>
      <c r="D85" s="28">
        <v>2</v>
      </c>
      <c r="E85" s="27">
        <v>13.5</v>
      </c>
      <c r="F85" s="27">
        <v>14.849242404917497</v>
      </c>
      <c r="G85" s="11">
        <v>24</v>
      </c>
      <c r="H85" s="11">
        <v>3</v>
      </c>
      <c r="I85" s="3"/>
    </row>
    <row r="86" spans="1:9" ht="12.6" customHeight="1">
      <c r="A86" s="4" t="s">
        <v>3474</v>
      </c>
      <c r="B86" s="13" t="s">
        <v>3475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3476</v>
      </c>
      <c r="B87" s="13" t="s">
        <v>3477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3478</v>
      </c>
      <c r="B88" s="13" t="s">
        <v>3479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3480</v>
      </c>
      <c r="B89" s="13" t="s">
        <v>3481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3482</v>
      </c>
      <c r="B90" s="13" t="s">
        <v>3483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3484</v>
      </c>
      <c r="B91" s="13" t="s">
        <v>3485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3486</v>
      </c>
      <c r="B92" s="13" t="s">
        <v>3487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3488</v>
      </c>
      <c r="B93" s="13" t="s">
        <v>3489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3490</v>
      </c>
      <c r="B94" s="13" t="s">
        <v>3491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3492</v>
      </c>
      <c r="B95" s="13" t="s">
        <v>6104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6105</v>
      </c>
      <c r="B96" s="13" t="s">
        <v>6106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6107</v>
      </c>
      <c r="B97" s="13" t="s">
        <v>6108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6109</v>
      </c>
      <c r="B98" s="13" t="s">
        <v>977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6110</v>
      </c>
      <c r="B99" s="13" t="s">
        <v>6111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6112</v>
      </c>
      <c r="B100" s="13" t="s">
        <v>6113</v>
      </c>
      <c r="C100" s="29">
        <v>0</v>
      </c>
      <c r="D100" s="28">
        <v>64</v>
      </c>
      <c r="E100" s="27">
        <v>4.5625</v>
      </c>
      <c r="F100" s="27">
        <v>4.9725436625725541</v>
      </c>
      <c r="G100" s="11">
        <v>24</v>
      </c>
      <c r="H100" s="11">
        <v>1</v>
      </c>
      <c r="I100" s="3"/>
    </row>
    <row r="101" spans="1:9" ht="12.6" customHeight="1">
      <c r="A101" s="4" t="s">
        <v>6114</v>
      </c>
      <c r="B101" s="13" t="s">
        <v>6115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6116</v>
      </c>
      <c r="B102" s="13" t="s">
        <v>6117</v>
      </c>
      <c r="C102" s="29">
        <v>0</v>
      </c>
      <c r="D102" s="28">
        <v>5</v>
      </c>
      <c r="E102" s="27">
        <v>29.8</v>
      </c>
      <c r="F102" s="27">
        <v>24.580480060405655</v>
      </c>
      <c r="G102" s="11">
        <v>61</v>
      </c>
      <c r="H102" s="11">
        <v>12</v>
      </c>
      <c r="I102" s="3"/>
    </row>
    <row r="103" spans="1:9" ht="12.6" customHeight="1">
      <c r="A103" s="4" t="s">
        <v>6118</v>
      </c>
      <c r="B103" s="13" t="s">
        <v>6119</v>
      </c>
      <c r="C103" s="29">
        <v>0</v>
      </c>
      <c r="D103" s="28">
        <v>1</v>
      </c>
      <c r="E103" s="27">
        <v>1</v>
      </c>
      <c r="F103" s="27" t="s">
        <v>961</v>
      </c>
      <c r="G103" s="11">
        <v>1</v>
      </c>
      <c r="H103" s="11">
        <v>1</v>
      </c>
      <c r="I103" s="3"/>
    </row>
    <row r="104" spans="1:9" ht="12.6" customHeight="1">
      <c r="A104" s="4" t="s">
        <v>6120</v>
      </c>
      <c r="B104" s="13" t="s">
        <v>6121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6122</v>
      </c>
      <c r="B105" s="4" t="s">
        <v>6123</v>
      </c>
      <c r="C105" s="28">
        <v>0</v>
      </c>
      <c r="D105" s="135">
        <v>8</v>
      </c>
      <c r="E105" s="184">
        <v>2.875</v>
      </c>
      <c r="F105" s="184">
        <v>0.64086994446165568</v>
      </c>
      <c r="G105" s="142">
        <v>4</v>
      </c>
      <c r="H105" s="142">
        <v>2</v>
      </c>
      <c r="I105" s="8"/>
    </row>
    <row r="106" spans="1:9" ht="12.6" customHeight="1">
      <c r="A106" s="4" t="s">
        <v>6124</v>
      </c>
      <c r="B106" s="4" t="s">
        <v>6125</v>
      </c>
      <c r="C106" s="28">
        <v>0</v>
      </c>
      <c r="D106" s="135">
        <v>35</v>
      </c>
      <c r="E106" s="184">
        <v>4.7142857142857144</v>
      </c>
      <c r="F106" s="184">
        <v>5.4963700779344764</v>
      </c>
      <c r="G106" s="142">
        <v>24</v>
      </c>
      <c r="H106" s="142">
        <v>2</v>
      </c>
      <c r="I106" s="8"/>
    </row>
    <row r="107" spans="1:9" ht="12.6" customHeight="1">
      <c r="A107" s="4" t="s">
        <v>6126</v>
      </c>
      <c r="B107" s="4" t="s">
        <v>980</v>
      </c>
      <c r="C107" s="28">
        <v>0</v>
      </c>
      <c r="D107" s="135">
        <v>1</v>
      </c>
      <c r="E107" s="184">
        <v>12</v>
      </c>
      <c r="F107" s="184" t="s">
        <v>961</v>
      </c>
      <c r="G107" s="142">
        <v>12</v>
      </c>
      <c r="H107" s="142">
        <v>12</v>
      </c>
      <c r="I107" s="3"/>
    </row>
    <row r="108" spans="1:9" ht="12.6" customHeight="1">
      <c r="A108" s="4" t="s">
        <v>7024</v>
      </c>
      <c r="B108" s="4" t="s">
        <v>7025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7026</v>
      </c>
      <c r="B109" s="4" t="s">
        <v>981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7027</v>
      </c>
      <c r="B110" s="13" t="s">
        <v>7028</v>
      </c>
      <c r="C110" s="29">
        <v>0</v>
      </c>
      <c r="D110" s="135">
        <v>1</v>
      </c>
      <c r="E110" s="184">
        <v>5</v>
      </c>
      <c r="F110" s="184" t="s">
        <v>961</v>
      </c>
      <c r="G110" s="142">
        <v>5</v>
      </c>
      <c r="H110" s="142">
        <v>5</v>
      </c>
    </row>
    <row r="111" spans="1:9" ht="12.6" customHeight="1">
      <c r="A111" s="105" t="s">
        <v>7029</v>
      </c>
      <c r="B111" s="13" t="s">
        <v>7030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4537</v>
      </c>
      <c r="C112" s="29">
        <f>SUM(C7:C111)</f>
        <v>0</v>
      </c>
      <c r="D112" s="135">
        <v>219</v>
      </c>
      <c r="E112" s="184">
        <v>25.894977168949772</v>
      </c>
      <c r="F112" s="184">
        <v>113.73150791265643</v>
      </c>
      <c r="G112" s="142">
        <v>1376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6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920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8719</v>
      </c>
      <c r="B7" s="13" t="s">
        <v>8720</v>
      </c>
      <c r="C7" s="29">
        <v>0</v>
      </c>
      <c r="D7" s="28">
        <v>2</v>
      </c>
      <c r="E7" s="27">
        <v>38</v>
      </c>
      <c r="F7" s="27">
        <v>36.76955262170047</v>
      </c>
      <c r="G7" s="11">
        <v>64</v>
      </c>
      <c r="H7" s="11">
        <v>12</v>
      </c>
      <c r="I7" s="3"/>
    </row>
    <row r="8" spans="1:9" ht="12.6" customHeight="1">
      <c r="A8" s="4" t="s">
        <v>8721</v>
      </c>
      <c r="B8" s="13" t="s">
        <v>8722</v>
      </c>
      <c r="C8" s="29">
        <v>0</v>
      </c>
      <c r="D8" s="28">
        <v>1</v>
      </c>
      <c r="E8" s="27">
        <v>2</v>
      </c>
      <c r="F8" s="27" t="s">
        <v>961</v>
      </c>
      <c r="G8" s="11">
        <v>2</v>
      </c>
      <c r="H8" s="11">
        <v>2</v>
      </c>
      <c r="I8" s="3"/>
    </row>
    <row r="9" spans="1:9" ht="12.6" customHeight="1">
      <c r="A9" s="4" t="s">
        <v>8723</v>
      </c>
      <c r="B9" s="13" t="s">
        <v>8724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8725</v>
      </c>
      <c r="B10" s="13" t="s">
        <v>8726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8727</v>
      </c>
      <c r="B11" s="13" t="s">
        <v>8728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8729</v>
      </c>
      <c r="B12" s="13" t="s">
        <v>8730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8731</v>
      </c>
      <c r="B13" s="13" t="s">
        <v>8732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8733</v>
      </c>
      <c r="B14" s="13" t="s">
        <v>5952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8734</v>
      </c>
      <c r="B15" s="13" t="s">
        <v>413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8735</v>
      </c>
      <c r="B16" s="13" t="s">
        <v>414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8736</v>
      </c>
      <c r="B17" s="13" t="s">
        <v>5955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8737</v>
      </c>
      <c r="B18" s="13" t="s">
        <v>8738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8739</v>
      </c>
      <c r="B19" s="13" t="s">
        <v>8740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8741</v>
      </c>
      <c r="B20" s="13" t="s">
        <v>8742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8743</v>
      </c>
      <c r="B21" s="13" t="s">
        <v>8744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8745</v>
      </c>
      <c r="B22" s="13" t="s">
        <v>8746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8747</v>
      </c>
      <c r="B23" s="13" t="s">
        <v>8748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8749</v>
      </c>
      <c r="B24" s="13" t="s">
        <v>8750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8751</v>
      </c>
      <c r="B25" s="13" t="s">
        <v>8752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8753</v>
      </c>
      <c r="B26" s="13" t="s">
        <v>8754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8755</v>
      </c>
      <c r="B27" s="13" t="s">
        <v>6989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6990</v>
      </c>
      <c r="B28" s="13" t="s">
        <v>6991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6992</v>
      </c>
      <c r="B29" s="13" t="s">
        <v>6993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6994</v>
      </c>
      <c r="B30" s="13" t="s">
        <v>6995</v>
      </c>
      <c r="C30" s="29">
        <v>0</v>
      </c>
      <c r="D30" s="28">
        <v>0</v>
      </c>
      <c r="E30" s="27" t="s">
        <v>2678</v>
      </c>
      <c r="F30" s="27" t="s">
        <v>2678</v>
      </c>
      <c r="G30" s="11" t="s">
        <v>2678</v>
      </c>
      <c r="H30" s="11" t="s">
        <v>2678</v>
      </c>
      <c r="I30" s="3"/>
    </row>
    <row r="31" spans="1:9" ht="12.6" customHeight="1">
      <c r="A31" s="4" t="s">
        <v>6996</v>
      </c>
      <c r="B31" s="13" t="s">
        <v>6997</v>
      </c>
      <c r="C31" s="29">
        <v>0</v>
      </c>
      <c r="D31" s="28">
        <v>0</v>
      </c>
      <c r="E31" s="27" t="s">
        <v>2678</v>
      </c>
      <c r="F31" s="27" t="s">
        <v>2678</v>
      </c>
      <c r="G31" s="11" t="s">
        <v>2678</v>
      </c>
      <c r="H31" s="11" t="s">
        <v>2678</v>
      </c>
      <c r="I31" s="3"/>
    </row>
    <row r="32" spans="1:9" ht="12.6" customHeight="1">
      <c r="A32" s="4" t="s">
        <v>6998</v>
      </c>
      <c r="B32" s="13" t="s">
        <v>6999</v>
      </c>
      <c r="C32" s="29">
        <v>0</v>
      </c>
      <c r="D32" s="28">
        <v>0</v>
      </c>
      <c r="E32" s="27" t="s">
        <v>2678</v>
      </c>
      <c r="F32" s="27" t="s">
        <v>2678</v>
      </c>
      <c r="G32" s="11" t="s">
        <v>2678</v>
      </c>
      <c r="H32" s="11" t="s">
        <v>2678</v>
      </c>
      <c r="I32" s="3"/>
    </row>
    <row r="33" spans="1:9" ht="12.6" customHeight="1">
      <c r="A33" s="4" t="s">
        <v>7000</v>
      </c>
      <c r="B33" s="13" t="s">
        <v>2815</v>
      </c>
      <c r="C33" s="29">
        <v>0</v>
      </c>
      <c r="D33" s="28">
        <v>0</v>
      </c>
      <c r="E33" s="27" t="s">
        <v>2678</v>
      </c>
      <c r="F33" s="27" t="s">
        <v>2678</v>
      </c>
      <c r="G33" s="11" t="s">
        <v>2678</v>
      </c>
      <c r="H33" s="11" t="s">
        <v>2678</v>
      </c>
      <c r="I33" s="3"/>
    </row>
    <row r="34" spans="1:9" ht="12.6" customHeight="1">
      <c r="A34" s="4" t="s">
        <v>7001</v>
      </c>
      <c r="B34" s="13" t="s">
        <v>7002</v>
      </c>
      <c r="C34" s="29">
        <v>0</v>
      </c>
      <c r="D34" s="28">
        <v>0</v>
      </c>
      <c r="E34" s="27" t="s">
        <v>2678</v>
      </c>
      <c r="F34" s="27" t="s">
        <v>2678</v>
      </c>
      <c r="G34" s="11" t="s">
        <v>2678</v>
      </c>
      <c r="H34" s="11" t="s">
        <v>2678</v>
      </c>
      <c r="I34" s="3"/>
    </row>
    <row r="35" spans="1:9" ht="12.6" customHeight="1">
      <c r="A35" s="145" t="s">
        <v>7003</v>
      </c>
      <c r="B35" s="13" t="s">
        <v>7004</v>
      </c>
      <c r="C35" s="29">
        <v>0</v>
      </c>
      <c r="D35" s="28">
        <v>0</v>
      </c>
      <c r="E35" s="27" t="s">
        <v>2678</v>
      </c>
      <c r="F35" s="27" t="s">
        <v>2678</v>
      </c>
      <c r="G35" s="11" t="s">
        <v>2678</v>
      </c>
      <c r="H35" s="11" t="s">
        <v>2678</v>
      </c>
      <c r="I35" s="3"/>
    </row>
    <row r="36" spans="1:9" ht="12.6" customHeight="1">
      <c r="A36" s="4" t="s">
        <v>7005</v>
      </c>
      <c r="B36" s="13" t="s">
        <v>7006</v>
      </c>
      <c r="C36" s="29">
        <v>0</v>
      </c>
      <c r="D36" s="28">
        <v>0</v>
      </c>
      <c r="E36" s="27" t="s">
        <v>2678</v>
      </c>
      <c r="F36" s="27" t="s">
        <v>2678</v>
      </c>
      <c r="G36" s="11" t="s">
        <v>2678</v>
      </c>
      <c r="H36" s="11" t="s">
        <v>2678</v>
      </c>
      <c r="I36" s="3"/>
    </row>
    <row r="37" spans="1:9" ht="12.6" customHeight="1">
      <c r="A37" s="4" t="s">
        <v>7007</v>
      </c>
      <c r="B37" s="13" t="s">
        <v>7008</v>
      </c>
      <c r="C37" s="29">
        <v>0</v>
      </c>
      <c r="D37" s="28">
        <v>0</v>
      </c>
      <c r="E37" s="27" t="s">
        <v>2678</v>
      </c>
      <c r="F37" s="27" t="s">
        <v>2678</v>
      </c>
      <c r="G37" s="11" t="s">
        <v>2678</v>
      </c>
      <c r="H37" s="11" t="s">
        <v>2678</v>
      </c>
      <c r="I37" s="3"/>
    </row>
    <row r="38" spans="1:9" ht="12.6" customHeight="1">
      <c r="A38" s="4" t="s">
        <v>7009</v>
      </c>
      <c r="B38" s="13" t="s">
        <v>7010</v>
      </c>
      <c r="C38" s="29">
        <v>0</v>
      </c>
      <c r="D38" s="28">
        <v>0</v>
      </c>
      <c r="E38" s="27" t="s">
        <v>2678</v>
      </c>
      <c r="F38" s="27" t="s">
        <v>2678</v>
      </c>
      <c r="G38" s="11" t="s">
        <v>2678</v>
      </c>
      <c r="H38" s="11" t="s">
        <v>2678</v>
      </c>
      <c r="I38" s="3"/>
    </row>
    <row r="39" spans="1:9" ht="12.6" customHeight="1">
      <c r="A39" s="4" t="s">
        <v>7011</v>
      </c>
      <c r="B39" s="13" t="s">
        <v>7012</v>
      </c>
      <c r="C39" s="29">
        <v>0</v>
      </c>
      <c r="D39" s="28">
        <v>0</v>
      </c>
      <c r="E39" s="27" t="s">
        <v>2678</v>
      </c>
      <c r="F39" s="27" t="s">
        <v>2678</v>
      </c>
      <c r="G39" s="11" t="s">
        <v>2678</v>
      </c>
      <c r="H39" s="11" t="s">
        <v>2678</v>
      </c>
      <c r="I39" s="3"/>
    </row>
    <row r="40" spans="1:9" ht="12.6" customHeight="1">
      <c r="A40" s="4" t="s">
        <v>7013</v>
      </c>
      <c r="B40" s="13" t="s">
        <v>7014</v>
      </c>
      <c r="C40" s="29">
        <v>0</v>
      </c>
      <c r="D40" s="28">
        <v>4</v>
      </c>
      <c r="E40" s="27">
        <v>87</v>
      </c>
      <c r="F40" s="27">
        <v>142.11263138792413</v>
      </c>
      <c r="G40" s="11">
        <v>300</v>
      </c>
      <c r="H40" s="11">
        <v>12</v>
      </c>
      <c r="I40" s="3"/>
    </row>
    <row r="41" spans="1:9" ht="12.6" customHeight="1">
      <c r="A41" s="4" t="s">
        <v>7015</v>
      </c>
      <c r="B41" s="13" t="s">
        <v>1094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7016</v>
      </c>
      <c r="B42" s="13" t="s">
        <v>1095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7017</v>
      </c>
      <c r="B43" s="13" t="s">
        <v>1096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7018</v>
      </c>
      <c r="B44" s="13" t="s">
        <v>7019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7020</v>
      </c>
      <c r="B45" s="13" t="s">
        <v>7021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7022</v>
      </c>
      <c r="B46" s="13" t="s">
        <v>7023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6021</v>
      </c>
      <c r="B47" s="13" t="s">
        <v>6022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6023</v>
      </c>
      <c r="B48" s="13" t="s">
        <v>6024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6025</v>
      </c>
      <c r="B49" s="13" t="s">
        <v>6026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6027</v>
      </c>
      <c r="B50" s="13" t="s">
        <v>2435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6028</v>
      </c>
      <c r="B51" s="13" t="s">
        <v>6029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6030</v>
      </c>
      <c r="B52" s="13" t="s">
        <v>6031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6032</v>
      </c>
      <c r="B53" s="13" t="s">
        <v>2436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6033</v>
      </c>
      <c r="B54" s="13" t="s">
        <v>5803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6034</v>
      </c>
      <c r="B55" s="13" t="s">
        <v>1122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6035</v>
      </c>
      <c r="B56" s="13" t="s">
        <v>6036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6037</v>
      </c>
      <c r="B57" s="13" t="s">
        <v>6038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6039</v>
      </c>
      <c r="B58" s="13" t="s">
        <v>6040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6041</v>
      </c>
      <c r="B59" s="13" t="s">
        <v>6042</v>
      </c>
      <c r="C59" s="29">
        <v>0</v>
      </c>
      <c r="D59" s="28">
        <v>1</v>
      </c>
      <c r="E59" s="27">
        <v>12</v>
      </c>
      <c r="F59" s="27" t="s">
        <v>961</v>
      </c>
      <c r="G59" s="11">
        <v>12</v>
      </c>
      <c r="H59" s="11">
        <v>12</v>
      </c>
      <c r="I59" s="3"/>
    </row>
    <row r="60" spans="1:9" ht="12.6" customHeight="1">
      <c r="A60" s="4" t="s">
        <v>6043</v>
      </c>
      <c r="B60" s="13" t="s">
        <v>6044</v>
      </c>
      <c r="C60" s="29">
        <v>0</v>
      </c>
      <c r="D60" s="28">
        <v>3</v>
      </c>
      <c r="E60" s="27">
        <v>5</v>
      </c>
      <c r="F60" s="27">
        <v>6.0827625302982193</v>
      </c>
      <c r="G60" s="11">
        <v>12</v>
      </c>
      <c r="H60" s="11">
        <v>1</v>
      </c>
      <c r="I60" s="3"/>
    </row>
    <row r="61" spans="1:9" ht="12.6" customHeight="1">
      <c r="A61" s="4" t="s">
        <v>6045</v>
      </c>
      <c r="B61" s="13" t="s">
        <v>6046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6047</v>
      </c>
      <c r="B62" s="13" t="s">
        <v>6016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6017</v>
      </c>
      <c r="B63" s="13" t="s">
        <v>973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6018</v>
      </c>
      <c r="B64" s="13" t="s">
        <v>5806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6019</v>
      </c>
      <c r="B65" s="13" t="s">
        <v>5822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6020</v>
      </c>
      <c r="B66" s="13" t="s">
        <v>3440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3441</v>
      </c>
      <c r="B67" s="13" t="s">
        <v>5809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3442</v>
      </c>
      <c r="B68" s="13" t="s">
        <v>3443</v>
      </c>
      <c r="C68" s="29">
        <v>0</v>
      </c>
      <c r="D68" s="28">
        <v>1</v>
      </c>
      <c r="E68" s="27">
        <v>24</v>
      </c>
      <c r="F68" s="27" t="s">
        <v>961</v>
      </c>
      <c r="G68" s="11">
        <v>24</v>
      </c>
      <c r="H68" s="11">
        <v>24</v>
      </c>
      <c r="I68" s="3"/>
    </row>
    <row r="69" spans="1:9" ht="12.6" customHeight="1">
      <c r="A69" s="4" t="s">
        <v>3444</v>
      </c>
      <c r="B69" s="13" t="s">
        <v>3445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3446</v>
      </c>
      <c r="B70" s="13" t="s">
        <v>3447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3448</v>
      </c>
      <c r="B71" s="13" t="s">
        <v>1125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3449</v>
      </c>
      <c r="B72" s="13" t="s">
        <v>3450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3451</v>
      </c>
      <c r="B73" s="13" t="s">
        <v>3452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3453</v>
      </c>
      <c r="B74" s="13" t="s">
        <v>3454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3455</v>
      </c>
      <c r="B75" s="13" t="s">
        <v>974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3456</v>
      </c>
      <c r="B76" s="13" t="s">
        <v>3457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3458</v>
      </c>
      <c r="B77" s="13" t="s">
        <v>3459</v>
      </c>
      <c r="C77" s="29">
        <v>0</v>
      </c>
      <c r="D77" s="28">
        <v>6</v>
      </c>
      <c r="E77" s="27">
        <v>29.5</v>
      </c>
      <c r="F77" s="27">
        <v>22.801315751508728</v>
      </c>
      <c r="G77" s="11">
        <v>52</v>
      </c>
      <c r="H77" s="11">
        <v>3</v>
      </c>
      <c r="I77" s="3"/>
    </row>
    <row r="78" spans="1:9" ht="12.6" customHeight="1">
      <c r="A78" s="145" t="s">
        <v>3460</v>
      </c>
      <c r="B78" s="13" t="s">
        <v>3461</v>
      </c>
      <c r="C78" s="29">
        <v>0</v>
      </c>
      <c r="D78" s="28">
        <v>1</v>
      </c>
      <c r="E78" s="27">
        <v>1</v>
      </c>
      <c r="F78" s="27" t="s">
        <v>961</v>
      </c>
      <c r="G78" s="11">
        <v>1</v>
      </c>
      <c r="H78" s="11">
        <v>1</v>
      </c>
      <c r="I78" s="3"/>
    </row>
    <row r="79" spans="1:9" ht="12.6" customHeight="1">
      <c r="A79" s="4" t="s">
        <v>3462</v>
      </c>
      <c r="B79" s="13" t="s">
        <v>5450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3463</v>
      </c>
      <c r="B80" s="13" t="s">
        <v>3464</v>
      </c>
      <c r="C80" s="29">
        <v>0</v>
      </c>
      <c r="D80" s="28">
        <v>1</v>
      </c>
      <c r="E80" s="27">
        <v>6</v>
      </c>
      <c r="F80" s="27" t="s">
        <v>961</v>
      </c>
      <c r="G80" s="11">
        <v>6</v>
      </c>
      <c r="H80" s="11">
        <v>6</v>
      </c>
      <c r="I80" s="3"/>
    </row>
    <row r="81" spans="1:9" ht="12.6" customHeight="1">
      <c r="A81" s="145" t="s">
        <v>3465</v>
      </c>
      <c r="B81" s="13" t="s">
        <v>3466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3467</v>
      </c>
      <c r="B82" s="13" t="s">
        <v>5825</v>
      </c>
      <c r="C82" s="29">
        <v>0</v>
      </c>
      <c r="D82" s="28">
        <v>3</v>
      </c>
      <c r="E82" s="27">
        <v>2.3333333333333335</v>
      </c>
      <c r="F82" s="27">
        <v>1.5275252316519468</v>
      </c>
      <c r="G82" s="11">
        <v>4</v>
      </c>
      <c r="H82" s="11">
        <v>1</v>
      </c>
      <c r="I82" s="3"/>
    </row>
    <row r="83" spans="1:9" ht="12.6" customHeight="1">
      <c r="A83" s="4" t="s">
        <v>3468</v>
      </c>
      <c r="B83" s="13" t="s">
        <v>3469</v>
      </c>
      <c r="C83" s="29">
        <v>0</v>
      </c>
      <c r="D83" s="28">
        <v>6</v>
      </c>
      <c r="E83" s="27">
        <v>3.5</v>
      </c>
      <c r="F83" s="27">
        <v>4.3243496620879309</v>
      </c>
      <c r="G83" s="11">
        <v>12</v>
      </c>
      <c r="H83" s="11">
        <v>1</v>
      </c>
      <c r="I83" s="3"/>
    </row>
    <row r="84" spans="1:9" ht="12.6" customHeight="1">
      <c r="A84" s="145" t="s">
        <v>3470</v>
      </c>
      <c r="B84" s="13" t="s">
        <v>3471</v>
      </c>
      <c r="C84" s="29">
        <v>0</v>
      </c>
      <c r="D84" s="28">
        <v>3</v>
      </c>
      <c r="E84" s="27">
        <v>4.666666666666667</v>
      </c>
      <c r="F84" s="27">
        <v>6.3508529610858835</v>
      </c>
      <c r="G84" s="11">
        <v>12</v>
      </c>
      <c r="H84" s="11">
        <v>1</v>
      </c>
      <c r="I84" s="3"/>
    </row>
    <row r="85" spans="1:9" ht="12.6" customHeight="1">
      <c r="A85" s="4" t="s">
        <v>3472</v>
      </c>
      <c r="B85" s="13" t="s">
        <v>3473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3474</v>
      </c>
      <c r="B86" s="13" t="s">
        <v>3475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3476</v>
      </c>
      <c r="B87" s="13" t="s">
        <v>3477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3478</v>
      </c>
      <c r="B88" s="13" t="s">
        <v>3479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3480</v>
      </c>
      <c r="B89" s="13" t="s">
        <v>3481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3482</v>
      </c>
      <c r="B90" s="13" t="s">
        <v>3483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3484</v>
      </c>
      <c r="B91" s="13" t="s">
        <v>3485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3486</v>
      </c>
      <c r="B92" s="13" t="s">
        <v>3487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3488</v>
      </c>
      <c r="B93" s="13" t="s">
        <v>3489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3490</v>
      </c>
      <c r="B94" s="13" t="s">
        <v>3491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3492</v>
      </c>
      <c r="B95" s="13" t="s">
        <v>6104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6105</v>
      </c>
      <c r="B96" s="13" t="s">
        <v>6106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6107</v>
      </c>
      <c r="B97" s="13" t="s">
        <v>6108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6109</v>
      </c>
      <c r="B98" s="13" t="s">
        <v>977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6110</v>
      </c>
      <c r="B99" s="13" t="s">
        <v>6111</v>
      </c>
      <c r="C99" s="29">
        <v>0</v>
      </c>
      <c r="D99" s="28">
        <v>1</v>
      </c>
      <c r="E99" s="27">
        <v>2</v>
      </c>
      <c r="F99" s="27" t="s">
        <v>961</v>
      </c>
      <c r="G99" s="11">
        <v>2</v>
      </c>
      <c r="H99" s="11">
        <v>2</v>
      </c>
      <c r="I99" s="3"/>
    </row>
    <row r="100" spans="1:9" ht="12.6" customHeight="1">
      <c r="A100" s="4" t="s">
        <v>6112</v>
      </c>
      <c r="B100" s="13" t="s">
        <v>6113</v>
      </c>
      <c r="C100" s="29">
        <v>0</v>
      </c>
      <c r="D100" s="28">
        <v>64</v>
      </c>
      <c r="E100" s="27">
        <v>4.46875</v>
      </c>
      <c r="F100" s="27">
        <v>4.9951365235485694</v>
      </c>
      <c r="G100" s="11">
        <v>24</v>
      </c>
      <c r="H100" s="11">
        <v>1</v>
      </c>
      <c r="I100" s="3"/>
    </row>
    <row r="101" spans="1:9" ht="12.6" customHeight="1">
      <c r="A101" s="4" t="s">
        <v>6114</v>
      </c>
      <c r="B101" s="13" t="s">
        <v>6115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6116</v>
      </c>
      <c r="B102" s="13" t="s">
        <v>6117</v>
      </c>
      <c r="C102" s="29">
        <v>0</v>
      </c>
      <c r="D102" s="28">
        <v>4</v>
      </c>
      <c r="E102" s="27">
        <v>24.25</v>
      </c>
      <c r="F102" s="27">
        <v>24.5</v>
      </c>
      <c r="G102" s="11">
        <v>61</v>
      </c>
      <c r="H102" s="11">
        <v>12</v>
      </c>
      <c r="I102" s="3"/>
    </row>
    <row r="103" spans="1:9" ht="12.6" customHeight="1">
      <c r="A103" s="4" t="s">
        <v>6118</v>
      </c>
      <c r="B103" s="13" t="s">
        <v>6119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6120</v>
      </c>
      <c r="B104" s="13" t="s">
        <v>6121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6122</v>
      </c>
      <c r="B105" s="4" t="s">
        <v>6123</v>
      </c>
      <c r="C105" s="28">
        <v>0</v>
      </c>
      <c r="D105" s="135">
        <v>7</v>
      </c>
      <c r="E105" s="184">
        <v>3</v>
      </c>
      <c r="F105" s="184">
        <v>0.57735026918962573</v>
      </c>
      <c r="G105" s="142">
        <v>4</v>
      </c>
      <c r="H105" s="142">
        <v>2</v>
      </c>
      <c r="I105" s="8"/>
    </row>
    <row r="106" spans="1:9" ht="12.6" customHeight="1">
      <c r="A106" s="4" t="s">
        <v>6124</v>
      </c>
      <c r="B106" s="4" t="s">
        <v>6125</v>
      </c>
      <c r="C106" s="28">
        <v>0</v>
      </c>
      <c r="D106" s="135">
        <v>35</v>
      </c>
      <c r="E106" s="184">
        <v>4.5428571428571427</v>
      </c>
      <c r="F106" s="184">
        <v>5.5271674329563032</v>
      </c>
      <c r="G106" s="142">
        <v>24</v>
      </c>
      <c r="H106" s="142">
        <v>2</v>
      </c>
      <c r="I106" s="8"/>
    </row>
    <row r="107" spans="1:9" ht="12.6" customHeight="1">
      <c r="A107" s="4" t="s">
        <v>6126</v>
      </c>
      <c r="B107" s="4" t="s">
        <v>980</v>
      </c>
      <c r="C107" s="28">
        <v>0</v>
      </c>
      <c r="D107" s="135">
        <v>3</v>
      </c>
      <c r="E107" s="184">
        <v>5.666666666666667</v>
      </c>
      <c r="F107" s="184">
        <v>5.6862407030773268</v>
      </c>
      <c r="G107" s="142">
        <v>12</v>
      </c>
      <c r="H107" s="142">
        <v>1</v>
      </c>
      <c r="I107" s="3"/>
    </row>
    <row r="108" spans="1:9" ht="12.6" customHeight="1">
      <c r="A108" s="4" t="s">
        <v>7024</v>
      </c>
      <c r="B108" s="4" t="s">
        <v>7025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7026</v>
      </c>
      <c r="B109" s="4" t="s">
        <v>981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7027</v>
      </c>
      <c r="B110" s="13" t="s">
        <v>7028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7029</v>
      </c>
      <c r="B111" s="13" t="s">
        <v>7030</v>
      </c>
      <c r="C111" s="29">
        <v>0</v>
      </c>
      <c r="D111" s="135">
        <v>0</v>
      </c>
      <c r="E111" s="184" t="s">
        <v>2678</v>
      </c>
      <c r="F111" s="184" t="s">
        <v>2678</v>
      </c>
      <c r="G111" s="142" t="s">
        <v>2678</v>
      </c>
      <c r="H111" s="142" t="s">
        <v>2678</v>
      </c>
    </row>
    <row r="112" spans="1:9" ht="12.6" customHeight="1">
      <c r="A112" s="105"/>
      <c r="B112" s="13" t="s">
        <v>4537</v>
      </c>
      <c r="C112" s="29">
        <f>SUM(C7:C111)</f>
        <v>0</v>
      </c>
      <c r="D112" s="135">
        <v>150</v>
      </c>
      <c r="E112" s="184">
        <v>8.6733333333333338</v>
      </c>
      <c r="F112" s="184">
        <v>26.167887658712836</v>
      </c>
      <c r="G112" s="142">
        <v>300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7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39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2757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8719</v>
      </c>
      <c r="B7" s="13" t="s">
        <v>8720</v>
      </c>
      <c r="C7" s="29">
        <v>0</v>
      </c>
      <c r="D7" s="28">
        <v>0</v>
      </c>
      <c r="E7" s="27" t="s">
        <v>2678</v>
      </c>
      <c r="F7" s="27" t="s">
        <v>2678</v>
      </c>
      <c r="G7" s="11" t="s">
        <v>2678</v>
      </c>
      <c r="H7" s="11" t="s">
        <v>2678</v>
      </c>
      <c r="I7" s="3"/>
    </row>
    <row r="8" spans="1:9" ht="12.6" customHeight="1">
      <c r="A8" s="4" t="s">
        <v>8721</v>
      </c>
      <c r="B8" s="13" t="s">
        <v>8722</v>
      </c>
      <c r="C8" s="29">
        <v>0</v>
      </c>
      <c r="D8" s="28">
        <v>1</v>
      </c>
      <c r="E8" s="27">
        <v>2</v>
      </c>
      <c r="F8" s="27" t="s">
        <v>961</v>
      </c>
      <c r="G8" s="11">
        <v>2</v>
      </c>
      <c r="H8" s="11">
        <v>2</v>
      </c>
      <c r="I8" s="3"/>
    </row>
    <row r="9" spans="1:9" ht="12.6" customHeight="1">
      <c r="A9" s="4" t="s">
        <v>8723</v>
      </c>
      <c r="B9" s="13" t="s">
        <v>8724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8725</v>
      </c>
      <c r="B10" s="13" t="s">
        <v>8726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8727</v>
      </c>
      <c r="B11" s="13" t="s">
        <v>8728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8729</v>
      </c>
      <c r="B12" s="13" t="s">
        <v>8730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8731</v>
      </c>
      <c r="B13" s="13" t="s">
        <v>8732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8733</v>
      </c>
      <c r="B14" s="13" t="s">
        <v>5952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8734</v>
      </c>
      <c r="B15" s="13" t="s">
        <v>413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8735</v>
      </c>
      <c r="B16" s="13" t="s">
        <v>414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8736</v>
      </c>
      <c r="B17" s="13" t="s">
        <v>5955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8737</v>
      </c>
      <c r="B18" s="13" t="s">
        <v>8738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8739</v>
      </c>
      <c r="B19" s="13" t="s">
        <v>8740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8741</v>
      </c>
      <c r="B20" s="13" t="s">
        <v>8742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8743</v>
      </c>
      <c r="B21" s="13" t="s">
        <v>8744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8745</v>
      </c>
      <c r="B22" s="13" t="s">
        <v>8746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8747</v>
      </c>
      <c r="B23" s="13" t="s">
        <v>8748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8749</v>
      </c>
      <c r="B24" s="13" t="s">
        <v>8750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8751</v>
      </c>
      <c r="B25" s="13" t="s">
        <v>8752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8753</v>
      </c>
      <c r="B26" s="13" t="s">
        <v>8754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8755</v>
      </c>
      <c r="B27" s="13" t="s">
        <v>6989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6990</v>
      </c>
      <c r="B28" s="13" t="s">
        <v>6991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6992</v>
      </c>
      <c r="B29" s="13" t="s">
        <v>6993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6994</v>
      </c>
      <c r="B30" s="13" t="s">
        <v>6995</v>
      </c>
      <c r="C30" s="29">
        <v>0</v>
      </c>
      <c r="D30" s="28">
        <v>0</v>
      </c>
      <c r="E30" s="27" t="s">
        <v>2678</v>
      </c>
      <c r="F30" s="27" t="s">
        <v>2678</v>
      </c>
      <c r="G30" s="11" t="s">
        <v>2678</v>
      </c>
      <c r="H30" s="11" t="s">
        <v>2678</v>
      </c>
      <c r="I30" s="3"/>
    </row>
    <row r="31" spans="1:9" ht="12.6" customHeight="1">
      <c r="A31" s="4" t="s">
        <v>6996</v>
      </c>
      <c r="B31" s="13" t="s">
        <v>6997</v>
      </c>
      <c r="C31" s="29">
        <v>0</v>
      </c>
      <c r="D31" s="28">
        <v>0</v>
      </c>
      <c r="E31" s="27" t="s">
        <v>2678</v>
      </c>
      <c r="F31" s="27" t="s">
        <v>2678</v>
      </c>
      <c r="G31" s="11" t="s">
        <v>2678</v>
      </c>
      <c r="H31" s="11" t="s">
        <v>2678</v>
      </c>
      <c r="I31" s="3"/>
    </row>
    <row r="32" spans="1:9" ht="12.6" customHeight="1">
      <c r="A32" s="4" t="s">
        <v>6998</v>
      </c>
      <c r="B32" s="13" t="s">
        <v>6999</v>
      </c>
      <c r="C32" s="29">
        <v>0</v>
      </c>
      <c r="D32" s="28">
        <v>0</v>
      </c>
      <c r="E32" s="27" t="s">
        <v>2678</v>
      </c>
      <c r="F32" s="27" t="s">
        <v>2678</v>
      </c>
      <c r="G32" s="11" t="s">
        <v>2678</v>
      </c>
      <c r="H32" s="11" t="s">
        <v>2678</v>
      </c>
      <c r="I32" s="3"/>
    </row>
    <row r="33" spans="1:9" ht="12.6" customHeight="1">
      <c r="A33" s="4" t="s">
        <v>7000</v>
      </c>
      <c r="B33" s="13" t="s">
        <v>2815</v>
      </c>
      <c r="C33" s="29">
        <v>0</v>
      </c>
      <c r="D33" s="28">
        <v>0</v>
      </c>
      <c r="E33" s="27" t="s">
        <v>2678</v>
      </c>
      <c r="F33" s="27" t="s">
        <v>2678</v>
      </c>
      <c r="G33" s="11" t="s">
        <v>2678</v>
      </c>
      <c r="H33" s="11" t="s">
        <v>2678</v>
      </c>
      <c r="I33" s="3"/>
    </row>
    <row r="34" spans="1:9" ht="12.6" customHeight="1">
      <c r="A34" s="4" t="s">
        <v>7001</v>
      </c>
      <c r="B34" s="13" t="s">
        <v>7002</v>
      </c>
      <c r="C34" s="29">
        <v>0</v>
      </c>
      <c r="D34" s="28">
        <v>0</v>
      </c>
      <c r="E34" s="27" t="s">
        <v>2678</v>
      </c>
      <c r="F34" s="27" t="s">
        <v>2678</v>
      </c>
      <c r="G34" s="11" t="s">
        <v>2678</v>
      </c>
      <c r="H34" s="11" t="s">
        <v>2678</v>
      </c>
      <c r="I34" s="3"/>
    </row>
    <row r="35" spans="1:9" ht="12.6" customHeight="1">
      <c r="A35" s="145" t="s">
        <v>7003</v>
      </c>
      <c r="B35" s="13" t="s">
        <v>7004</v>
      </c>
      <c r="C35" s="29">
        <v>0</v>
      </c>
      <c r="D35" s="28">
        <v>0</v>
      </c>
      <c r="E35" s="27" t="s">
        <v>2678</v>
      </c>
      <c r="F35" s="27" t="s">
        <v>2678</v>
      </c>
      <c r="G35" s="11" t="s">
        <v>2678</v>
      </c>
      <c r="H35" s="11" t="s">
        <v>2678</v>
      </c>
      <c r="I35" s="3"/>
    </row>
    <row r="36" spans="1:9" ht="12.6" customHeight="1">
      <c r="A36" s="4" t="s">
        <v>7005</v>
      </c>
      <c r="B36" s="13" t="s">
        <v>7006</v>
      </c>
      <c r="C36" s="29">
        <v>0</v>
      </c>
      <c r="D36" s="28">
        <v>0</v>
      </c>
      <c r="E36" s="27" t="s">
        <v>2678</v>
      </c>
      <c r="F36" s="27" t="s">
        <v>2678</v>
      </c>
      <c r="G36" s="11" t="s">
        <v>2678</v>
      </c>
      <c r="H36" s="11" t="s">
        <v>2678</v>
      </c>
      <c r="I36" s="3"/>
    </row>
    <row r="37" spans="1:9" ht="12.6" customHeight="1">
      <c r="A37" s="4" t="s">
        <v>7007</v>
      </c>
      <c r="B37" s="13" t="s">
        <v>7008</v>
      </c>
      <c r="C37" s="29">
        <v>0</v>
      </c>
      <c r="D37" s="28">
        <v>0</v>
      </c>
      <c r="E37" s="27" t="s">
        <v>2678</v>
      </c>
      <c r="F37" s="27" t="s">
        <v>2678</v>
      </c>
      <c r="G37" s="11" t="s">
        <v>2678</v>
      </c>
      <c r="H37" s="11" t="s">
        <v>2678</v>
      </c>
      <c r="I37" s="3"/>
    </row>
    <row r="38" spans="1:9" ht="12.6" customHeight="1">
      <c r="A38" s="4" t="s">
        <v>7009</v>
      </c>
      <c r="B38" s="13" t="s">
        <v>7010</v>
      </c>
      <c r="C38" s="29">
        <v>0</v>
      </c>
      <c r="D38" s="28">
        <v>0</v>
      </c>
      <c r="E38" s="27" t="s">
        <v>2678</v>
      </c>
      <c r="F38" s="27" t="s">
        <v>2678</v>
      </c>
      <c r="G38" s="11" t="s">
        <v>2678</v>
      </c>
      <c r="H38" s="11" t="s">
        <v>2678</v>
      </c>
      <c r="I38" s="3"/>
    </row>
    <row r="39" spans="1:9" ht="12.6" customHeight="1">
      <c r="A39" s="4" t="s">
        <v>7011</v>
      </c>
      <c r="B39" s="13" t="s">
        <v>7012</v>
      </c>
      <c r="C39" s="29">
        <v>0</v>
      </c>
      <c r="D39" s="28">
        <v>0</v>
      </c>
      <c r="E39" s="27" t="s">
        <v>2678</v>
      </c>
      <c r="F39" s="27" t="s">
        <v>2678</v>
      </c>
      <c r="G39" s="11" t="s">
        <v>2678</v>
      </c>
      <c r="H39" s="11" t="s">
        <v>2678</v>
      </c>
      <c r="I39" s="3"/>
    </row>
    <row r="40" spans="1:9" ht="12.6" customHeight="1">
      <c r="A40" s="4" t="s">
        <v>7013</v>
      </c>
      <c r="B40" s="13" t="s">
        <v>7014</v>
      </c>
      <c r="C40" s="29">
        <v>0</v>
      </c>
      <c r="D40" s="28">
        <v>0</v>
      </c>
      <c r="E40" s="27" t="s">
        <v>2678</v>
      </c>
      <c r="F40" s="27" t="s">
        <v>2678</v>
      </c>
      <c r="G40" s="11" t="s">
        <v>2678</v>
      </c>
      <c r="H40" s="11" t="s">
        <v>2678</v>
      </c>
      <c r="I40" s="3"/>
    </row>
    <row r="41" spans="1:9" ht="12.6" customHeight="1">
      <c r="A41" s="4" t="s">
        <v>7015</v>
      </c>
      <c r="B41" s="13" t="s">
        <v>1094</v>
      </c>
      <c r="C41" s="29">
        <v>0</v>
      </c>
      <c r="D41" s="28">
        <v>0</v>
      </c>
      <c r="E41" s="27" t="s">
        <v>2678</v>
      </c>
      <c r="F41" s="27" t="s">
        <v>2678</v>
      </c>
      <c r="G41" s="11" t="s">
        <v>2678</v>
      </c>
      <c r="H41" s="11" t="s">
        <v>2678</v>
      </c>
      <c r="I41" s="3"/>
    </row>
    <row r="42" spans="1:9" ht="12.6" customHeight="1">
      <c r="A42" s="4" t="s">
        <v>7016</v>
      </c>
      <c r="B42" s="13" t="s">
        <v>1095</v>
      </c>
      <c r="C42" s="29">
        <v>0</v>
      </c>
      <c r="D42" s="28">
        <v>0</v>
      </c>
      <c r="E42" s="27" t="s">
        <v>2678</v>
      </c>
      <c r="F42" s="27" t="s">
        <v>2678</v>
      </c>
      <c r="G42" s="11" t="s">
        <v>2678</v>
      </c>
      <c r="H42" s="11" t="s">
        <v>2678</v>
      </c>
      <c r="I42" s="3"/>
    </row>
    <row r="43" spans="1:9" ht="12.6" customHeight="1">
      <c r="A43" s="4" t="s">
        <v>7017</v>
      </c>
      <c r="B43" s="13" t="s">
        <v>1096</v>
      </c>
      <c r="C43" s="29">
        <v>0</v>
      </c>
      <c r="D43" s="28">
        <v>0</v>
      </c>
      <c r="E43" s="27" t="s">
        <v>2678</v>
      </c>
      <c r="F43" s="27" t="s">
        <v>2678</v>
      </c>
      <c r="G43" s="11" t="s">
        <v>2678</v>
      </c>
      <c r="H43" s="11" t="s">
        <v>2678</v>
      </c>
      <c r="I43" s="3"/>
    </row>
    <row r="44" spans="1:9" ht="12.6" customHeight="1">
      <c r="A44" s="4" t="s">
        <v>7018</v>
      </c>
      <c r="B44" s="13" t="s">
        <v>7019</v>
      </c>
      <c r="C44" s="29">
        <v>0</v>
      </c>
      <c r="D44" s="28">
        <v>0</v>
      </c>
      <c r="E44" s="27" t="s">
        <v>2678</v>
      </c>
      <c r="F44" s="27" t="s">
        <v>2678</v>
      </c>
      <c r="G44" s="11" t="s">
        <v>2678</v>
      </c>
      <c r="H44" s="11" t="s">
        <v>2678</v>
      </c>
      <c r="I44" s="3"/>
    </row>
    <row r="45" spans="1:9" ht="12.6" customHeight="1">
      <c r="A45" s="4" t="s">
        <v>7020</v>
      </c>
      <c r="B45" s="13" t="s">
        <v>7021</v>
      </c>
      <c r="C45" s="29">
        <v>0</v>
      </c>
      <c r="D45" s="28">
        <v>0</v>
      </c>
      <c r="E45" s="27" t="s">
        <v>2678</v>
      </c>
      <c r="F45" s="27" t="s">
        <v>2678</v>
      </c>
      <c r="G45" s="11" t="s">
        <v>2678</v>
      </c>
      <c r="H45" s="11" t="s">
        <v>2678</v>
      </c>
      <c r="I45" s="3"/>
    </row>
    <row r="46" spans="1:9" ht="12.6" customHeight="1">
      <c r="A46" s="4" t="s">
        <v>7022</v>
      </c>
      <c r="B46" s="13" t="s">
        <v>7023</v>
      </c>
      <c r="C46" s="29">
        <v>0</v>
      </c>
      <c r="D46" s="28">
        <v>0</v>
      </c>
      <c r="E46" s="27" t="s">
        <v>2678</v>
      </c>
      <c r="F46" s="27" t="s">
        <v>2678</v>
      </c>
      <c r="G46" s="11" t="s">
        <v>2678</v>
      </c>
      <c r="H46" s="11" t="s">
        <v>2678</v>
      </c>
      <c r="I46" s="3"/>
    </row>
    <row r="47" spans="1:9" ht="12.6" customHeight="1">
      <c r="A47" s="4" t="s">
        <v>6021</v>
      </c>
      <c r="B47" s="13" t="s">
        <v>6022</v>
      </c>
      <c r="C47" s="29">
        <v>0</v>
      </c>
      <c r="D47" s="28">
        <v>0</v>
      </c>
      <c r="E47" s="27" t="s">
        <v>2678</v>
      </c>
      <c r="F47" s="27" t="s">
        <v>2678</v>
      </c>
      <c r="G47" s="11" t="s">
        <v>2678</v>
      </c>
      <c r="H47" s="11" t="s">
        <v>2678</v>
      </c>
      <c r="I47" s="3"/>
    </row>
    <row r="48" spans="1:9" ht="12.6" customHeight="1">
      <c r="A48" s="4" t="s">
        <v>6023</v>
      </c>
      <c r="B48" s="13" t="s">
        <v>6024</v>
      </c>
      <c r="C48" s="29">
        <v>0</v>
      </c>
      <c r="D48" s="28">
        <v>0</v>
      </c>
      <c r="E48" s="27" t="s">
        <v>2678</v>
      </c>
      <c r="F48" s="27" t="s">
        <v>2678</v>
      </c>
      <c r="G48" s="11" t="s">
        <v>2678</v>
      </c>
      <c r="H48" s="11" t="s">
        <v>2678</v>
      </c>
      <c r="I48" s="3"/>
    </row>
    <row r="49" spans="1:9" ht="12.6" customHeight="1">
      <c r="A49" s="4" t="s">
        <v>6025</v>
      </c>
      <c r="B49" s="13" t="s">
        <v>6026</v>
      </c>
      <c r="C49" s="29">
        <v>0</v>
      </c>
      <c r="D49" s="28">
        <v>0</v>
      </c>
      <c r="E49" s="27" t="s">
        <v>2678</v>
      </c>
      <c r="F49" s="27" t="s">
        <v>2678</v>
      </c>
      <c r="G49" s="11" t="s">
        <v>2678</v>
      </c>
      <c r="H49" s="11" t="s">
        <v>2678</v>
      </c>
      <c r="I49" s="3"/>
    </row>
    <row r="50" spans="1:9" ht="12.6" customHeight="1">
      <c r="A50" s="4" t="s">
        <v>6027</v>
      </c>
      <c r="B50" s="13" t="s">
        <v>2435</v>
      </c>
      <c r="C50" s="29">
        <v>0</v>
      </c>
      <c r="D50" s="28">
        <v>0</v>
      </c>
      <c r="E50" s="27" t="s">
        <v>2678</v>
      </c>
      <c r="F50" s="27" t="s">
        <v>2678</v>
      </c>
      <c r="G50" s="11" t="s">
        <v>2678</v>
      </c>
      <c r="H50" s="11" t="s">
        <v>2678</v>
      </c>
      <c r="I50" s="3"/>
    </row>
    <row r="51" spans="1:9" ht="12.6" customHeight="1">
      <c r="A51" s="4" t="s">
        <v>6028</v>
      </c>
      <c r="B51" s="13" t="s">
        <v>6029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4" t="s">
        <v>6030</v>
      </c>
      <c r="B52" s="13" t="s">
        <v>6031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6032</v>
      </c>
      <c r="B53" s="13" t="s">
        <v>2436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6033</v>
      </c>
      <c r="B54" s="13" t="s">
        <v>5803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6034</v>
      </c>
      <c r="B55" s="13" t="s">
        <v>1122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6035</v>
      </c>
      <c r="B56" s="13" t="s">
        <v>6036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6037</v>
      </c>
      <c r="B57" s="13" t="s">
        <v>6038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6039</v>
      </c>
      <c r="B58" s="13" t="s">
        <v>6040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6041</v>
      </c>
      <c r="B59" s="13" t="s">
        <v>6042</v>
      </c>
      <c r="C59" s="29">
        <v>0</v>
      </c>
      <c r="D59" s="28">
        <v>1</v>
      </c>
      <c r="E59" s="27">
        <v>12</v>
      </c>
      <c r="F59" s="27" t="s">
        <v>961</v>
      </c>
      <c r="G59" s="11">
        <v>12</v>
      </c>
      <c r="H59" s="11">
        <v>12</v>
      </c>
      <c r="I59" s="3"/>
    </row>
    <row r="60" spans="1:9" ht="12.6" customHeight="1">
      <c r="A60" s="4" t="s">
        <v>6043</v>
      </c>
      <c r="B60" s="13" t="s">
        <v>6044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6045</v>
      </c>
      <c r="B61" s="13" t="s">
        <v>6046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6047</v>
      </c>
      <c r="B62" s="13" t="s">
        <v>6016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6017</v>
      </c>
      <c r="B63" s="13" t="s">
        <v>973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6018</v>
      </c>
      <c r="B64" s="13" t="s">
        <v>5806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6019</v>
      </c>
      <c r="B65" s="13" t="s">
        <v>5822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6020</v>
      </c>
      <c r="B66" s="13" t="s">
        <v>3440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3441</v>
      </c>
      <c r="B67" s="13" t="s">
        <v>5809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3442</v>
      </c>
      <c r="B68" s="13" t="s">
        <v>3443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3444</v>
      </c>
      <c r="B69" s="13" t="s">
        <v>3445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3446</v>
      </c>
      <c r="B70" s="13" t="s">
        <v>3447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3448</v>
      </c>
      <c r="B71" s="13" t="s">
        <v>1125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3449</v>
      </c>
      <c r="B72" s="13" t="s">
        <v>3450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3451</v>
      </c>
      <c r="B73" s="13" t="s">
        <v>3452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3453</v>
      </c>
      <c r="B74" s="13" t="s">
        <v>3454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3455</v>
      </c>
      <c r="B75" s="13" t="s">
        <v>974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3456</v>
      </c>
      <c r="B76" s="13" t="s">
        <v>3457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3458</v>
      </c>
      <c r="B77" s="13" t="s">
        <v>3459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3460</v>
      </c>
      <c r="B78" s="13" t="s">
        <v>3461</v>
      </c>
      <c r="C78" s="29">
        <v>0</v>
      </c>
      <c r="D78" s="28">
        <v>1</v>
      </c>
      <c r="E78" s="27">
        <v>1</v>
      </c>
      <c r="F78" s="27" t="s">
        <v>961</v>
      </c>
      <c r="G78" s="11">
        <v>1</v>
      </c>
      <c r="H78" s="11">
        <v>1</v>
      </c>
      <c r="I78" s="3"/>
    </row>
    <row r="79" spans="1:9" ht="12.6" customHeight="1">
      <c r="A79" s="4" t="s">
        <v>3462</v>
      </c>
      <c r="B79" s="13" t="s">
        <v>5450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3463</v>
      </c>
      <c r="B80" s="13" t="s">
        <v>3464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3465</v>
      </c>
      <c r="B81" s="13" t="s">
        <v>3466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3467</v>
      </c>
      <c r="B82" s="13" t="s">
        <v>5825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3468</v>
      </c>
      <c r="B83" s="13" t="s">
        <v>3469</v>
      </c>
      <c r="C83" s="29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45" t="s">
        <v>3470</v>
      </c>
      <c r="B84" s="13" t="s">
        <v>3471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3472</v>
      </c>
      <c r="B85" s="13" t="s">
        <v>3473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3474</v>
      </c>
      <c r="B86" s="13" t="s">
        <v>3475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3476</v>
      </c>
      <c r="B87" s="13" t="s">
        <v>3477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3478</v>
      </c>
      <c r="B88" s="13" t="s">
        <v>3479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3480</v>
      </c>
      <c r="B89" s="13" t="s">
        <v>3481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3482</v>
      </c>
      <c r="B90" s="13" t="s">
        <v>3483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3484</v>
      </c>
      <c r="B91" s="13" t="s">
        <v>3485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3486</v>
      </c>
      <c r="B92" s="13" t="s">
        <v>3487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3488</v>
      </c>
      <c r="B93" s="13" t="s">
        <v>3489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3490</v>
      </c>
      <c r="B94" s="13" t="s">
        <v>3491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3492</v>
      </c>
      <c r="B95" s="13" t="s">
        <v>6104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6105</v>
      </c>
      <c r="B96" s="13" t="s">
        <v>6106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6107</v>
      </c>
      <c r="B97" s="13" t="s">
        <v>6108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6109</v>
      </c>
      <c r="B98" s="13" t="s">
        <v>977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6110</v>
      </c>
      <c r="B99" s="13" t="s">
        <v>6111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6112</v>
      </c>
      <c r="B100" s="13" t="s">
        <v>6113</v>
      </c>
      <c r="C100" s="29">
        <v>0</v>
      </c>
      <c r="D100" s="28">
        <v>33</v>
      </c>
      <c r="E100" s="27">
        <v>3.8787878787878789</v>
      </c>
      <c r="F100" s="27">
        <v>4.3714812689577531</v>
      </c>
      <c r="G100" s="11">
        <v>12</v>
      </c>
      <c r="H100" s="11">
        <v>1</v>
      </c>
      <c r="I100" s="3"/>
    </row>
    <row r="101" spans="1:9" ht="12.6" customHeight="1">
      <c r="A101" s="4" t="s">
        <v>6114</v>
      </c>
      <c r="B101" s="13" t="s">
        <v>6115</v>
      </c>
      <c r="C101" s="29">
        <v>0</v>
      </c>
      <c r="D101" s="28">
        <v>3</v>
      </c>
      <c r="E101" s="27">
        <v>4.666666666666667</v>
      </c>
      <c r="F101" s="27">
        <v>6.3508529610858835</v>
      </c>
      <c r="G101" s="11">
        <v>12</v>
      </c>
      <c r="H101" s="11">
        <v>1</v>
      </c>
      <c r="I101" s="3"/>
    </row>
    <row r="102" spans="1:9" ht="12.6" customHeight="1">
      <c r="A102" s="4" t="s">
        <v>6116</v>
      </c>
      <c r="B102" s="13" t="s">
        <v>6117</v>
      </c>
      <c r="C102" s="29">
        <v>0</v>
      </c>
      <c r="D102" s="28">
        <v>0</v>
      </c>
      <c r="E102" s="27" t="s">
        <v>961</v>
      </c>
      <c r="F102" s="27" t="s">
        <v>961</v>
      </c>
      <c r="G102" s="11" t="s">
        <v>961</v>
      </c>
      <c r="H102" s="11" t="s">
        <v>961</v>
      </c>
      <c r="I102" s="3"/>
    </row>
    <row r="103" spans="1:9" ht="12.6" customHeight="1">
      <c r="A103" s="4" t="s">
        <v>6118</v>
      </c>
      <c r="B103" s="13" t="s">
        <v>6119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6120</v>
      </c>
      <c r="B104" s="13" t="s">
        <v>6121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6122</v>
      </c>
      <c r="B105" s="4" t="s">
        <v>6123</v>
      </c>
      <c r="C105" s="28">
        <v>0</v>
      </c>
      <c r="D105" s="135">
        <v>7</v>
      </c>
      <c r="E105" s="184">
        <v>3</v>
      </c>
      <c r="F105" s="184">
        <v>0.57735026918962573</v>
      </c>
      <c r="G105" s="142">
        <v>4</v>
      </c>
      <c r="H105" s="142">
        <v>2</v>
      </c>
      <c r="I105" s="8"/>
    </row>
    <row r="106" spans="1:9" ht="12.6" customHeight="1">
      <c r="A106" s="4" t="s">
        <v>6124</v>
      </c>
      <c r="B106" s="4" t="s">
        <v>6125</v>
      </c>
      <c r="C106" s="28">
        <v>0</v>
      </c>
      <c r="D106" s="135">
        <v>31</v>
      </c>
      <c r="E106" s="184">
        <v>4.354838709677419</v>
      </c>
      <c r="F106" s="184">
        <v>5.6718508860087535</v>
      </c>
      <c r="G106" s="142">
        <v>24</v>
      </c>
      <c r="H106" s="142">
        <v>2</v>
      </c>
      <c r="I106" s="8"/>
    </row>
    <row r="107" spans="1:9" ht="12.6" customHeight="1">
      <c r="A107" s="4" t="s">
        <v>6126</v>
      </c>
      <c r="B107" s="4" t="s">
        <v>980</v>
      </c>
      <c r="C107" s="28">
        <v>0</v>
      </c>
      <c r="D107" s="135">
        <v>0</v>
      </c>
      <c r="E107" s="184" t="s">
        <v>961</v>
      </c>
      <c r="F107" s="184" t="s">
        <v>961</v>
      </c>
      <c r="G107" s="142" t="s">
        <v>961</v>
      </c>
      <c r="H107" s="142" t="s">
        <v>961</v>
      </c>
      <c r="I107" s="3"/>
    </row>
    <row r="108" spans="1:9" ht="12.6" customHeight="1">
      <c r="A108" s="4" t="s">
        <v>7024</v>
      </c>
      <c r="B108" s="4" t="s">
        <v>7025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7026</v>
      </c>
      <c r="B109" s="4" t="s">
        <v>981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7027</v>
      </c>
      <c r="B110" s="13" t="s">
        <v>7028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7029</v>
      </c>
      <c r="B111" s="13" t="s">
        <v>7030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4537</v>
      </c>
      <c r="C112" s="29">
        <f>SUM(C7:C111)</f>
        <v>0</v>
      </c>
      <c r="D112" s="135">
        <v>78</v>
      </c>
      <c r="E112" s="184">
        <v>4.0384615384615383</v>
      </c>
      <c r="F112" s="184">
        <v>4.7712404325013074</v>
      </c>
      <c r="G112" s="142">
        <v>24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40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2758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8719</v>
      </c>
      <c r="B7" s="13" t="s">
        <v>8720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8721</v>
      </c>
      <c r="B8" s="13" t="s">
        <v>8722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8723</v>
      </c>
      <c r="B9" s="13" t="s">
        <v>8724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8725</v>
      </c>
      <c r="B10" s="13" t="s">
        <v>8726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8727</v>
      </c>
      <c r="B11" s="13" t="s">
        <v>8728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8729</v>
      </c>
      <c r="B12" s="13" t="s">
        <v>8730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8731</v>
      </c>
      <c r="B13" s="13" t="s">
        <v>8732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8733</v>
      </c>
      <c r="B14" s="13" t="s">
        <v>5952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8734</v>
      </c>
      <c r="B15" s="13" t="s">
        <v>413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8735</v>
      </c>
      <c r="B16" s="13" t="s">
        <v>414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8736</v>
      </c>
      <c r="B17" s="13" t="s">
        <v>5955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8737</v>
      </c>
      <c r="B18" s="13" t="s">
        <v>8738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8739</v>
      </c>
      <c r="B19" s="13" t="s">
        <v>8740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8741</v>
      </c>
      <c r="B20" s="13" t="s">
        <v>8742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8743</v>
      </c>
      <c r="B21" s="13" t="s">
        <v>8744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8745</v>
      </c>
      <c r="B22" s="13" t="s">
        <v>8746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8747</v>
      </c>
      <c r="B23" s="13" t="s">
        <v>8748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8749</v>
      </c>
      <c r="B24" s="13" t="s">
        <v>8750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8751</v>
      </c>
      <c r="B25" s="13" t="s">
        <v>8752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8753</v>
      </c>
      <c r="B26" s="13" t="s">
        <v>8754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8755</v>
      </c>
      <c r="B27" s="13" t="s">
        <v>6989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6990</v>
      </c>
      <c r="B28" s="13" t="s">
        <v>6991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6992</v>
      </c>
      <c r="B29" s="13" t="s">
        <v>6993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6994</v>
      </c>
      <c r="B30" s="13" t="s">
        <v>6995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6996</v>
      </c>
      <c r="B31" s="13" t="s">
        <v>6997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6998</v>
      </c>
      <c r="B32" s="13" t="s">
        <v>6999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7000</v>
      </c>
      <c r="B33" s="13" t="s">
        <v>2815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7001</v>
      </c>
      <c r="B34" s="13" t="s">
        <v>7002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7003</v>
      </c>
      <c r="B35" s="13" t="s">
        <v>7004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7005</v>
      </c>
      <c r="B36" s="13" t="s">
        <v>7006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7007</v>
      </c>
      <c r="B37" s="13" t="s">
        <v>7008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7009</v>
      </c>
      <c r="B38" s="13" t="s">
        <v>7010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7011</v>
      </c>
      <c r="B39" s="13" t="s">
        <v>7012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7013</v>
      </c>
      <c r="B40" s="13" t="s">
        <v>7014</v>
      </c>
      <c r="C40" s="29">
        <v>0</v>
      </c>
      <c r="D40" s="28">
        <v>0</v>
      </c>
      <c r="E40" s="27" t="s">
        <v>961</v>
      </c>
      <c r="F40" s="27" t="s">
        <v>961</v>
      </c>
      <c r="G40" s="11" t="s">
        <v>961</v>
      </c>
      <c r="H40" s="11" t="s">
        <v>961</v>
      </c>
      <c r="I40" s="3"/>
    </row>
    <row r="41" spans="1:9" ht="12.6" customHeight="1">
      <c r="A41" s="4" t="s">
        <v>7015</v>
      </c>
      <c r="B41" s="13" t="s">
        <v>1094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7016</v>
      </c>
      <c r="B42" s="13" t="s">
        <v>1095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7017</v>
      </c>
      <c r="B43" s="13" t="s">
        <v>1096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7018</v>
      </c>
      <c r="B44" s="13" t="s">
        <v>7019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7020</v>
      </c>
      <c r="B45" s="13" t="s">
        <v>7021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7022</v>
      </c>
      <c r="B46" s="13" t="s">
        <v>7023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6021</v>
      </c>
      <c r="B47" s="13" t="s">
        <v>6022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6023</v>
      </c>
      <c r="B48" s="13" t="s">
        <v>6024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6025</v>
      </c>
      <c r="B49" s="13" t="s">
        <v>6026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6027</v>
      </c>
      <c r="B50" s="13" t="s">
        <v>2435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6028</v>
      </c>
      <c r="B51" s="13" t="s">
        <v>6029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6030</v>
      </c>
      <c r="B52" s="13" t="s">
        <v>6031</v>
      </c>
      <c r="C52" s="29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4" t="s">
        <v>6032</v>
      </c>
      <c r="B53" s="13" t="s">
        <v>2436</v>
      </c>
      <c r="C53" s="29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4" t="s">
        <v>6033</v>
      </c>
      <c r="B54" s="13" t="s">
        <v>5803</v>
      </c>
      <c r="C54" s="29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4" t="s">
        <v>6034</v>
      </c>
      <c r="B55" s="13" t="s">
        <v>1122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6035</v>
      </c>
      <c r="B56" s="13" t="s">
        <v>6036</v>
      </c>
      <c r="C56" s="29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4" t="s">
        <v>6037</v>
      </c>
      <c r="B57" s="13" t="s">
        <v>6038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6039</v>
      </c>
      <c r="B58" s="13" t="s">
        <v>6040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6041</v>
      </c>
      <c r="B59" s="13" t="s">
        <v>6042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4" t="s">
        <v>6043</v>
      </c>
      <c r="B60" s="13" t="s">
        <v>6044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6045</v>
      </c>
      <c r="B61" s="13" t="s">
        <v>6046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6047</v>
      </c>
      <c r="B62" s="13" t="s">
        <v>6016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6017</v>
      </c>
      <c r="B63" s="13" t="s">
        <v>973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6018</v>
      </c>
      <c r="B64" s="13" t="s">
        <v>5806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6019</v>
      </c>
      <c r="B65" s="13" t="s">
        <v>5822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6020</v>
      </c>
      <c r="B66" s="13" t="s">
        <v>3440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3441</v>
      </c>
      <c r="B67" s="13" t="s">
        <v>5809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3442</v>
      </c>
      <c r="B68" s="13" t="s">
        <v>3443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3444</v>
      </c>
      <c r="B69" s="13" t="s">
        <v>3445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3446</v>
      </c>
      <c r="B70" s="13" t="s">
        <v>3447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3448</v>
      </c>
      <c r="B71" s="13" t="s">
        <v>1125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3449</v>
      </c>
      <c r="B72" s="13" t="s">
        <v>3450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3451</v>
      </c>
      <c r="B73" s="13" t="s">
        <v>3452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3453</v>
      </c>
      <c r="B74" s="13" t="s">
        <v>3454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3455</v>
      </c>
      <c r="B75" s="13" t="s">
        <v>974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3456</v>
      </c>
      <c r="B76" s="13" t="s">
        <v>3457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3458</v>
      </c>
      <c r="B77" s="13" t="s">
        <v>3459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3460</v>
      </c>
      <c r="B78" s="13" t="s">
        <v>3461</v>
      </c>
      <c r="C78" s="29">
        <v>0</v>
      </c>
      <c r="D78" s="28">
        <v>1</v>
      </c>
      <c r="E78" s="27">
        <v>1</v>
      </c>
      <c r="F78" s="27" t="s">
        <v>961</v>
      </c>
      <c r="G78" s="11">
        <v>1</v>
      </c>
      <c r="H78" s="11">
        <v>1</v>
      </c>
      <c r="I78" s="3"/>
    </row>
    <row r="79" spans="1:9" ht="12.6" customHeight="1">
      <c r="A79" s="4" t="s">
        <v>3462</v>
      </c>
      <c r="B79" s="13" t="s">
        <v>5450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3463</v>
      </c>
      <c r="B80" s="13" t="s">
        <v>3464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3465</v>
      </c>
      <c r="B81" s="13" t="s">
        <v>3466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3467</v>
      </c>
      <c r="B82" s="13" t="s">
        <v>5825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3468</v>
      </c>
      <c r="B83" s="13" t="s">
        <v>3469</v>
      </c>
      <c r="C83" s="29">
        <v>0</v>
      </c>
      <c r="D83" s="28">
        <v>0</v>
      </c>
      <c r="E83" s="27" t="s">
        <v>961</v>
      </c>
      <c r="F83" s="27" t="s">
        <v>961</v>
      </c>
      <c r="G83" s="11" t="s">
        <v>961</v>
      </c>
      <c r="H83" s="11" t="s">
        <v>961</v>
      </c>
      <c r="I83" s="3"/>
    </row>
    <row r="84" spans="1:9" ht="12.6" customHeight="1">
      <c r="A84" s="145" t="s">
        <v>3470</v>
      </c>
      <c r="B84" s="13" t="s">
        <v>3471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3472</v>
      </c>
      <c r="B85" s="13" t="s">
        <v>3473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3474</v>
      </c>
      <c r="B86" s="13" t="s">
        <v>3475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3476</v>
      </c>
      <c r="B87" s="13" t="s">
        <v>3477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3478</v>
      </c>
      <c r="B88" s="13" t="s">
        <v>3479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3480</v>
      </c>
      <c r="B89" s="13" t="s">
        <v>3481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3482</v>
      </c>
      <c r="B90" s="13" t="s">
        <v>3483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3484</v>
      </c>
      <c r="B91" s="13" t="s">
        <v>3485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3486</v>
      </c>
      <c r="B92" s="13" t="s">
        <v>3487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3488</v>
      </c>
      <c r="B93" s="13" t="s">
        <v>3489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3490</v>
      </c>
      <c r="B94" s="13" t="s">
        <v>3491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3492</v>
      </c>
      <c r="B95" s="13" t="s">
        <v>6104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6105</v>
      </c>
      <c r="B96" s="13" t="s">
        <v>6106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6107</v>
      </c>
      <c r="B97" s="13" t="s">
        <v>6108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6109</v>
      </c>
      <c r="B98" s="13" t="s">
        <v>977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6110</v>
      </c>
      <c r="B99" s="13" t="s">
        <v>6111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6112</v>
      </c>
      <c r="B100" s="13" t="s">
        <v>6113</v>
      </c>
      <c r="C100" s="29">
        <v>0</v>
      </c>
      <c r="D100" s="28">
        <v>25</v>
      </c>
      <c r="E100" s="27">
        <v>4.12</v>
      </c>
      <c r="F100" s="27">
        <v>4.5945620030640573</v>
      </c>
      <c r="G100" s="11">
        <v>12</v>
      </c>
      <c r="H100" s="11">
        <v>1</v>
      </c>
      <c r="I100" s="3"/>
    </row>
    <row r="101" spans="1:9" ht="12.6" customHeight="1">
      <c r="A101" s="4" t="s">
        <v>6114</v>
      </c>
      <c r="B101" s="13" t="s">
        <v>6115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6116</v>
      </c>
      <c r="B102" s="13" t="s">
        <v>6117</v>
      </c>
      <c r="C102" s="29">
        <v>0</v>
      </c>
      <c r="D102" s="28">
        <v>4</v>
      </c>
      <c r="E102" s="27">
        <v>11.75</v>
      </c>
      <c r="F102" s="27">
        <v>8.9953691790090904</v>
      </c>
      <c r="G102" s="11">
        <v>23</v>
      </c>
      <c r="H102" s="11">
        <v>1</v>
      </c>
      <c r="I102" s="3"/>
    </row>
    <row r="103" spans="1:9" ht="12.6" customHeight="1">
      <c r="A103" s="4" t="s">
        <v>6118</v>
      </c>
      <c r="B103" s="13" t="s">
        <v>6119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6120</v>
      </c>
      <c r="B104" s="13" t="s">
        <v>6121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6122</v>
      </c>
      <c r="B105" s="4" t="s">
        <v>6123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6124</v>
      </c>
      <c r="B106" s="4" t="s">
        <v>6125</v>
      </c>
      <c r="C106" s="28">
        <v>0</v>
      </c>
      <c r="D106" s="135">
        <v>33</v>
      </c>
      <c r="E106" s="184">
        <v>4.2121212121212119</v>
      </c>
      <c r="F106" s="184">
        <v>5.5213085844615213</v>
      </c>
      <c r="G106" s="142">
        <v>24</v>
      </c>
      <c r="H106" s="142">
        <v>2</v>
      </c>
      <c r="I106" s="8"/>
    </row>
    <row r="107" spans="1:9" ht="12.6" customHeight="1">
      <c r="A107" s="4" t="s">
        <v>6126</v>
      </c>
      <c r="B107" s="4" t="s">
        <v>980</v>
      </c>
      <c r="C107" s="28">
        <v>0</v>
      </c>
      <c r="D107" s="135">
        <v>2</v>
      </c>
      <c r="E107" s="184">
        <v>2.5</v>
      </c>
      <c r="F107" s="184">
        <v>2.1213203435596424</v>
      </c>
      <c r="G107" s="142">
        <v>4</v>
      </c>
      <c r="H107" s="142">
        <v>1</v>
      </c>
      <c r="I107" s="3"/>
    </row>
    <row r="108" spans="1:9" ht="12.6" customHeight="1">
      <c r="A108" s="4" t="s">
        <v>7024</v>
      </c>
      <c r="B108" s="4" t="s">
        <v>7025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7026</v>
      </c>
      <c r="B109" s="4" t="s">
        <v>981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7027</v>
      </c>
      <c r="B110" s="13" t="s">
        <v>7028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7029</v>
      </c>
      <c r="B111" s="13" t="s">
        <v>7030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4537</v>
      </c>
      <c r="C112" s="29">
        <f>SUM(C7:C111)</f>
        <v>0</v>
      </c>
      <c r="D112" s="135">
        <v>76</v>
      </c>
      <c r="E112" s="184">
        <v>4.3421052631578947</v>
      </c>
      <c r="F112" s="184">
        <v>5.2600446932928806</v>
      </c>
      <c r="G112" s="142">
        <v>24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9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41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7292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8719</v>
      </c>
      <c r="B7" s="13" t="s">
        <v>8720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8721</v>
      </c>
      <c r="B8" s="13" t="s">
        <v>8722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8723</v>
      </c>
      <c r="B9" s="13" t="s">
        <v>8724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8725</v>
      </c>
      <c r="B10" s="13" t="s">
        <v>8726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8727</v>
      </c>
      <c r="B11" s="13" t="s">
        <v>8728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8729</v>
      </c>
      <c r="B12" s="13" t="s">
        <v>8730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8731</v>
      </c>
      <c r="B13" s="13" t="s">
        <v>8732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8733</v>
      </c>
      <c r="B14" s="13" t="s">
        <v>5952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8734</v>
      </c>
      <c r="B15" s="13" t="s">
        <v>413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8735</v>
      </c>
      <c r="B16" s="13" t="s">
        <v>414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8736</v>
      </c>
      <c r="B17" s="13" t="s">
        <v>5955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8737</v>
      </c>
      <c r="B18" s="13" t="s">
        <v>8738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8739</v>
      </c>
      <c r="B19" s="13" t="s">
        <v>8740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8741</v>
      </c>
      <c r="B20" s="13" t="s">
        <v>8742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8743</v>
      </c>
      <c r="B21" s="13" t="s">
        <v>8744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8745</v>
      </c>
      <c r="B22" s="13" t="s">
        <v>8746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8747</v>
      </c>
      <c r="B23" s="13" t="s">
        <v>8748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8749</v>
      </c>
      <c r="B24" s="13" t="s">
        <v>8750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8751</v>
      </c>
      <c r="B25" s="13" t="s">
        <v>8752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8753</v>
      </c>
      <c r="B26" s="13" t="s">
        <v>8754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8755</v>
      </c>
      <c r="B27" s="13" t="s">
        <v>6989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6990</v>
      </c>
      <c r="B28" s="13" t="s">
        <v>6991</v>
      </c>
      <c r="C28" s="29">
        <v>0</v>
      </c>
      <c r="D28" s="28">
        <v>1</v>
      </c>
      <c r="E28" s="27">
        <v>1</v>
      </c>
      <c r="F28" s="27" t="s">
        <v>961</v>
      </c>
      <c r="G28" s="11">
        <v>1</v>
      </c>
      <c r="H28" s="11">
        <v>1</v>
      </c>
      <c r="I28" s="3"/>
    </row>
    <row r="29" spans="1:9" ht="12.6" customHeight="1">
      <c r="A29" s="4" t="s">
        <v>6992</v>
      </c>
      <c r="B29" s="13" t="s">
        <v>6993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6994</v>
      </c>
      <c r="B30" s="13" t="s">
        <v>6995</v>
      </c>
      <c r="C30" s="29">
        <v>0</v>
      </c>
      <c r="D30" s="28">
        <v>1</v>
      </c>
      <c r="E30" s="27">
        <v>1</v>
      </c>
      <c r="F30" s="27" t="s">
        <v>961</v>
      </c>
      <c r="G30" s="11">
        <v>1</v>
      </c>
      <c r="H30" s="11">
        <v>1</v>
      </c>
      <c r="I30" s="3"/>
    </row>
    <row r="31" spans="1:9" ht="12.6" customHeight="1">
      <c r="A31" s="4" t="s">
        <v>6996</v>
      </c>
      <c r="B31" s="13" t="s">
        <v>6997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6998</v>
      </c>
      <c r="B32" s="13" t="s">
        <v>6999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7000</v>
      </c>
      <c r="B33" s="13" t="s">
        <v>2815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7001</v>
      </c>
      <c r="B34" s="13" t="s">
        <v>7002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7003</v>
      </c>
      <c r="B35" s="13" t="s">
        <v>7004</v>
      </c>
      <c r="C35" s="29">
        <v>0</v>
      </c>
      <c r="D35" s="28">
        <v>1</v>
      </c>
      <c r="E35" s="27">
        <v>48</v>
      </c>
      <c r="F35" s="27" t="s">
        <v>961</v>
      </c>
      <c r="G35" s="11">
        <v>48</v>
      </c>
      <c r="H35" s="11">
        <v>48</v>
      </c>
      <c r="I35" s="3"/>
    </row>
    <row r="36" spans="1:9" ht="12.6" customHeight="1">
      <c r="A36" s="4" t="s">
        <v>7005</v>
      </c>
      <c r="B36" s="13" t="s">
        <v>7006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7007</v>
      </c>
      <c r="B37" s="13" t="s">
        <v>7008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7009</v>
      </c>
      <c r="B38" s="13" t="s">
        <v>7010</v>
      </c>
      <c r="C38" s="29">
        <v>0</v>
      </c>
      <c r="D38" s="28">
        <v>1</v>
      </c>
      <c r="E38" s="27">
        <v>250</v>
      </c>
      <c r="F38" s="27" t="s">
        <v>961</v>
      </c>
      <c r="G38" s="11">
        <v>250</v>
      </c>
      <c r="H38" s="11">
        <v>250</v>
      </c>
      <c r="I38" s="3"/>
    </row>
    <row r="39" spans="1:9" ht="12.6" customHeight="1">
      <c r="A39" s="4" t="s">
        <v>7011</v>
      </c>
      <c r="B39" s="13" t="s">
        <v>7012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7013</v>
      </c>
      <c r="B40" s="13" t="s">
        <v>7014</v>
      </c>
      <c r="C40" s="29">
        <v>0</v>
      </c>
      <c r="D40" s="28">
        <v>4</v>
      </c>
      <c r="E40" s="27">
        <v>37.75</v>
      </c>
      <c r="F40" s="27">
        <v>14.750706197783662</v>
      </c>
      <c r="G40" s="11">
        <v>51</v>
      </c>
      <c r="H40" s="11">
        <v>24</v>
      </c>
      <c r="I40" s="3"/>
    </row>
    <row r="41" spans="1:9" ht="12.6" customHeight="1">
      <c r="A41" s="4" t="s">
        <v>7015</v>
      </c>
      <c r="B41" s="13" t="s">
        <v>1094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7016</v>
      </c>
      <c r="B42" s="13" t="s">
        <v>1095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7017</v>
      </c>
      <c r="B43" s="13" t="s">
        <v>1096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7018</v>
      </c>
      <c r="B44" s="13" t="s">
        <v>7019</v>
      </c>
      <c r="C44" s="29">
        <v>0</v>
      </c>
      <c r="D44" s="28">
        <v>1</v>
      </c>
      <c r="E44" s="27">
        <v>4</v>
      </c>
      <c r="F44" s="27" t="s">
        <v>961</v>
      </c>
      <c r="G44" s="11">
        <v>4</v>
      </c>
      <c r="H44" s="11">
        <v>4</v>
      </c>
      <c r="I44" s="3"/>
    </row>
    <row r="45" spans="1:9" ht="12.6" customHeight="1">
      <c r="A45" s="4" t="s">
        <v>7020</v>
      </c>
      <c r="B45" s="13" t="s">
        <v>7021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7022</v>
      </c>
      <c r="B46" s="13" t="s">
        <v>7023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6021</v>
      </c>
      <c r="B47" s="13" t="s">
        <v>6022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6023</v>
      </c>
      <c r="B48" s="13" t="s">
        <v>6024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6025</v>
      </c>
      <c r="B49" s="13" t="s">
        <v>6026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6027</v>
      </c>
      <c r="B50" s="13" t="s">
        <v>2435</v>
      </c>
      <c r="C50" s="29">
        <v>0</v>
      </c>
      <c r="D50" s="28">
        <v>1</v>
      </c>
      <c r="E50" s="27">
        <v>12</v>
      </c>
      <c r="F50" s="27" t="s">
        <v>961</v>
      </c>
      <c r="G50" s="11">
        <v>12</v>
      </c>
      <c r="H50" s="11">
        <v>12</v>
      </c>
      <c r="I50" s="3"/>
    </row>
    <row r="51" spans="1:9" ht="12.6" customHeight="1">
      <c r="A51" s="4" t="s">
        <v>6028</v>
      </c>
      <c r="B51" s="13" t="s">
        <v>6029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6030</v>
      </c>
      <c r="B52" s="13" t="s">
        <v>6031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6032</v>
      </c>
      <c r="B53" s="13" t="s">
        <v>2436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6033</v>
      </c>
      <c r="B54" s="13" t="s">
        <v>5803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6034</v>
      </c>
      <c r="B55" s="13" t="s">
        <v>1122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6035</v>
      </c>
      <c r="B56" s="13" t="s">
        <v>6036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6037</v>
      </c>
      <c r="B57" s="13" t="s">
        <v>6038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6039</v>
      </c>
      <c r="B58" s="13" t="s">
        <v>6040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6041</v>
      </c>
      <c r="B59" s="13" t="s">
        <v>6042</v>
      </c>
      <c r="C59" s="29">
        <v>0</v>
      </c>
      <c r="D59" s="28">
        <v>2</v>
      </c>
      <c r="E59" s="27">
        <v>6.5</v>
      </c>
      <c r="F59" s="27">
        <v>7.7781745930520225</v>
      </c>
      <c r="G59" s="11">
        <v>12</v>
      </c>
      <c r="H59" s="11">
        <v>1</v>
      </c>
      <c r="I59" s="3"/>
    </row>
    <row r="60" spans="1:9" ht="12.6" customHeight="1">
      <c r="A60" s="4" t="s">
        <v>6043</v>
      </c>
      <c r="B60" s="13" t="s">
        <v>6044</v>
      </c>
      <c r="C60" s="29">
        <v>0</v>
      </c>
      <c r="D60" s="28">
        <v>5</v>
      </c>
      <c r="E60" s="27">
        <v>1.6</v>
      </c>
      <c r="F60" s="27">
        <v>0.89442719099991586</v>
      </c>
      <c r="G60" s="11">
        <v>3</v>
      </c>
      <c r="H60" s="11">
        <v>1</v>
      </c>
      <c r="I60" s="3"/>
    </row>
    <row r="61" spans="1:9" ht="12.6" customHeight="1">
      <c r="A61" s="4" t="s">
        <v>6045</v>
      </c>
      <c r="B61" s="13" t="s">
        <v>6046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6047</v>
      </c>
      <c r="B62" s="13" t="s">
        <v>6016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6017</v>
      </c>
      <c r="B63" s="13" t="s">
        <v>973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6018</v>
      </c>
      <c r="B64" s="13" t="s">
        <v>5806</v>
      </c>
      <c r="C64" s="29">
        <v>0</v>
      </c>
      <c r="D64" s="28">
        <v>2</v>
      </c>
      <c r="E64" s="27">
        <v>1</v>
      </c>
      <c r="F64" s="27">
        <v>0</v>
      </c>
      <c r="G64" s="11">
        <v>1</v>
      </c>
      <c r="H64" s="11">
        <v>1</v>
      </c>
      <c r="I64" s="3"/>
    </row>
    <row r="65" spans="1:9" ht="12.6" customHeight="1">
      <c r="A65" s="4" t="s">
        <v>6019</v>
      </c>
      <c r="B65" s="13" t="s">
        <v>5822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6020</v>
      </c>
      <c r="B66" s="13" t="s">
        <v>3440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3441</v>
      </c>
      <c r="B67" s="13" t="s">
        <v>5809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3442</v>
      </c>
      <c r="B68" s="13" t="s">
        <v>3443</v>
      </c>
      <c r="C68" s="29">
        <v>0</v>
      </c>
      <c r="D68" s="28">
        <v>3</v>
      </c>
      <c r="E68" s="27">
        <v>9</v>
      </c>
      <c r="F68" s="27">
        <v>5.196152422706632</v>
      </c>
      <c r="G68" s="11">
        <v>12</v>
      </c>
      <c r="H68" s="11">
        <v>3</v>
      </c>
      <c r="I68" s="3"/>
    </row>
    <row r="69" spans="1:9" ht="12.6" customHeight="1">
      <c r="A69" s="4" t="s">
        <v>3444</v>
      </c>
      <c r="B69" s="13" t="s">
        <v>3445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3446</v>
      </c>
      <c r="B70" s="13" t="s">
        <v>3447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3448</v>
      </c>
      <c r="B71" s="13" t="s">
        <v>1125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3449</v>
      </c>
      <c r="B72" s="13" t="s">
        <v>3450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3451</v>
      </c>
      <c r="B73" s="13" t="s">
        <v>3452</v>
      </c>
      <c r="C73" s="29">
        <v>0</v>
      </c>
      <c r="D73" s="28">
        <v>1</v>
      </c>
      <c r="E73" s="27">
        <v>8</v>
      </c>
      <c r="F73" s="27" t="s">
        <v>961</v>
      </c>
      <c r="G73" s="11">
        <v>8</v>
      </c>
      <c r="H73" s="11">
        <v>8</v>
      </c>
      <c r="I73" s="3"/>
    </row>
    <row r="74" spans="1:9" ht="12.6" customHeight="1">
      <c r="A74" s="4" t="s">
        <v>3453</v>
      </c>
      <c r="B74" s="13" t="s">
        <v>3454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3455</v>
      </c>
      <c r="B75" s="13" t="s">
        <v>974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3456</v>
      </c>
      <c r="B76" s="13" t="s">
        <v>3457</v>
      </c>
      <c r="C76" s="29">
        <v>0</v>
      </c>
      <c r="D76" s="28">
        <v>0</v>
      </c>
      <c r="E76" s="27" t="s">
        <v>961</v>
      </c>
      <c r="F76" s="27" t="s">
        <v>961</v>
      </c>
      <c r="G76" s="11" t="s">
        <v>961</v>
      </c>
      <c r="H76" s="11" t="s">
        <v>961</v>
      </c>
      <c r="I76" s="3"/>
    </row>
    <row r="77" spans="1:9" ht="12.6" customHeight="1">
      <c r="A77" s="4" t="s">
        <v>3458</v>
      </c>
      <c r="B77" s="13" t="s">
        <v>3459</v>
      </c>
      <c r="C77" s="29">
        <v>0</v>
      </c>
      <c r="D77" s="28">
        <v>0</v>
      </c>
      <c r="E77" s="27" t="s">
        <v>961</v>
      </c>
      <c r="F77" s="27" t="s">
        <v>961</v>
      </c>
      <c r="G77" s="11" t="s">
        <v>961</v>
      </c>
      <c r="H77" s="11" t="s">
        <v>961</v>
      </c>
      <c r="I77" s="3"/>
    </row>
    <row r="78" spans="1:9" ht="12.6" customHeight="1">
      <c r="A78" s="145" t="s">
        <v>3460</v>
      </c>
      <c r="B78" s="13" t="s">
        <v>3461</v>
      </c>
      <c r="C78" s="29">
        <v>0</v>
      </c>
      <c r="D78" s="28">
        <v>6</v>
      </c>
      <c r="E78" s="27">
        <v>6.5</v>
      </c>
      <c r="F78" s="27">
        <v>6.024948132556827</v>
      </c>
      <c r="G78" s="11">
        <v>12</v>
      </c>
      <c r="H78" s="11">
        <v>1</v>
      </c>
      <c r="I78" s="3"/>
    </row>
    <row r="79" spans="1:9" ht="12.6" customHeight="1">
      <c r="A79" s="4" t="s">
        <v>3462</v>
      </c>
      <c r="B79" s="13" t="s">
        <v>5450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3463</v>
      </c>
      <c r="B80" s="13" t="s">
        <v>3464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3465</v>
      </c>
      <c r="B81" s="13" t="s">
        <v>3466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3467</v>
      </c>
      <c r="B82" s="13" t="s">
        <v>5825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3468</v>
      </c>
      <c r="B83" s="13" t="s">
        <v>3469</v>
      </c>
      <c r="C83" s="29">
        <v>0</v>
      </c>
      <c r="D83" s="28">
        <v>7</v>
      </c>
      <c r="E83" s="27">
        <v>5.8571428571428568</v>
      </c>
      <c r="F83" s="27">
        <v>5.7569833370313956</v>
      </c>
      <c r="G83" s="11">
        <v>12</v>
      </c>
      <c r="H83" s="11">
        <v>1</v>
      </c>
      <c r="I83" s="3"/>
    </row>
    <row r="84" spans="1:9" ht="12.6" customHeight="1">
      <c r="A84" s="145" t="s">
        <v>3470</v>
      </c>
      <c r="B84" s="13" t="s">
        <v>3471</v>
      </c>
      <c r="C84" s="29">
        <v>0</v>
      </c>
      <c r="D84" s="28">
        <v>13</v>
      </c>
      <c r="E84" s="27">
        <v>7.7692307692307692</v>
      </c>
      <c r="F84" s="27">
        <v>7.0255942352924396</v>
      </c>
      <c r="G84" s="11">
        <v>24</v>
      </c>
      <c r="H84" s="11">
        <v>1</v>
      </c>
      <c r="I84" s="3"/>
    </row>
    <row r="85" spans="1:9" ht="12.6" customHeight="1">
      <c r="A85" s="4" t="s">
        <v>3472</v>
      </c>
      <c r="B85" s="13" t="s">
        <v>3473</v>
      </c>
      <c r="C85" s="29">
        <v>0</v>
      </c>
      <c r="D85" s="28">
        <v>0</v>
      </c>
      <c r="E85" s="27" t="s">
        <v>2678</v>
      </c>
      <c r="F85" s="27" t="s">
        <v>2678</v>
      </c>
      <c r="G85" s="11" t="s">
        <v>2678</v>
      </c>
      <c r="H85" s="11" t="s">
        <v>2678</v>
      </c>
      <c r="I85" s="3"/>
    </row>
    <row r="86" spans="1:9" ht="12.6" customHeight="1">
      <c r="A86" s="4" t="s">
        <v>3474</v>
      </c>
      <c r="B86" s="13" t="s">
        <v>3475</v>
      </c>
      <c r="C86" s="29">
        <v>0</v>
      </c>
      <c r="D86" s="28">
        <v>0</v>
      </c>
      <c r="E86" s="27" t="s">
        <v>2678</v>
      </c>
      <c r="F86" s="27" t="s">
        <v>2678</v>
      </c>
      <c r="G86" s="11" t="s">
        <v>2678</v>
      </c>
      <c r="H86" s="11" t="s">
        <v>2678</v>
      </c>
      <c r="I86" s="3"/>
    </row>
    <row r="87" spans="1:9" ht="12.6" customHeight="1">
      <c r="A87" s="4" t="s">
        <v>3476</v>
      </c>
      <c r="B87" s="13" t="s">
        <v>3477</v>
      </c>
      <c r="C87" s="29">
        <v>0</v>
      </c>
      <c r="D87" s="28">
        <v>0</v>
      </c>
      <c r="E87" s="27" t="s">
        <v>2678</v>
      </c>
      <c r="F87" s="27" t="s">
        <v>2678</v>
      </c>
      <c r="G87" s="11" t="s">
        <v>2678</v>
      </c>
      <c r="H87" s="11" t="s">
        <v>2678</v>
      </c>
      <c r="I87" s="3"/>
    </row>
    <row r="88" spans="1:9" ht="12.6" customHeight="1">
      <c r="A88" s="4" t="s">
        <v>3478</v>
      </c>
      <c r="B88" s="13" t="s">
        <v>3479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3480</v>
      </c>
      <c r="B89" s="13" t="s">
        <v>3481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3482</v>
      </c>
      <c r="B90" s="13" t="s">
        <v>3483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3484</v>
      </c>
      <c r="B91" s="13" t="s">
        <v>3485</v>
      </c>
      <c r="C91" s="29">
        <v>0</v>
      </c>
      <c r="D91" s="28">
        <v>2</v>
      </c>
      <c r="E91" s="27">
        <v>1</v>
      </c>
      <c r="F91" s="27">
        <v>0</v>
      </c>
      <c r="G91" s="11">
        <v>1</v>
      </c>
      <c r="H91" s="11">
        <v>1</v>
      </c>
      <c r="I91" s="3"/>
    </row>
    <row r="92" spans="1:9" ht="12.6" customHeight="1">
      <c r="A92" s="145" t="s">
        <v>3486</v>
      </c>
      <c r="B92" s="13" t="s">
        <v>3487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3488</v>
      </c>
      <c r="B93" s="13" t="s">
        <v>3489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3490</v>
      </c>
      <c r="B94" s="13" t="s">
        <v>3491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3492</v>
      </c>
      <c r="B95" s="13" t="s">
        <v>6104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6105</v>
      </c>
      <c r="B96" s="13" t="s">
        <v>6106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6107</v>
      </c>
      <c r="B97" s="13" t="s">
        <v>6108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6109</v>
      </c>
      <c r="B98" s="13" t="s">
        <v>977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6110</v>
      </c>
      <c r="B99" s="13" t="s">
        <v>6111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6112</v>
      </c>
      <c r="B100" s="13" t="s">
        <v>6113</v>
      </c>
      <c r="C100" s="29">
        <v>0</v>
      </c>
      <c r="D100" s="28">
        <v>37</v>
      </c>
      <c r="E100" s="27">
        <v>4.0810810810810807</v>
      </c>
      <c r="F100" s="27">
        <v>4.3676740465122368</v>
      </c>
      <c r="G100" s="11">
        <v>12</v>
      </c>
      <c r="H100" s="11">
        <v>1</v>
      </c>
      <c r="I100" s="3"/>
    </row>
    <row r="101" spans="1:9" ht="12.6" customHeight="1">
      <c r="A101" s="4" t="s">
        <v>6114</v>
      </c>
      <c r="B101" s="13" t="s">
        <v>6115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6116</v>
      </c>
      <c r="B102" s="13" t="s">
        <v>6117</v>
      </c>
      <c r="C102" s="29">
        <v>0</v>
      </c>
      <c r="D102" s="28">
        <v>4</v>
      </c>
      <c r="E102" s="27">
        <v>9.25</v>
      </c>
      <c r="F102" s="27">
        <v>5.5</v>
      </c>
      <c r="G102" s="11">
        <v>12</v>
      </c>
      <c r="H102" s="11">
        <v>1</v>
      </c>
      <c r="I102" s="3"/>
    </row>
    <row r="103" spans="1:9" ht="12.6" customHeight="1">
      <c r="A103" s="4" t="s">
        <v>6118</v>
      </c>
      <c r="B103" s="13" t="s">
        <v>6119</v>
      </c>
      <c r="C103" s="29">
        <v>0</v>
      </c>
      <c r="D103" s="28">
        <v>10</v>
      </c>
      <c r="E103" s="27">
        <v>5</v>
      </c>
      <c r="F103" s="27">
        <v>5.0552502960343668</v>
      </c>
      <c r="G103" s="11">
        <v>12</v>
      </c>
      <c r="H103" s="11">
        <v>1</v>
      </c>
      <c r="I103" s="3"/>
    </row>
    <row r="104" spans="1:9" ht="12.6" customHeight="1">
      <c r="A104" s="4" t="s">
        <v>6120</v>
      </c>
      <c r="B104" s="13" t="s">
        <v>6121</v>
      </c>
      <c r="C104" s="29">
        <v>0</v>
      </c>
      <c r="D104" s="28">
        <v>3</v>
      </c>
      <c r="E104" s="27">
        <v>6.333333333333333</v>
      </c>
      <c r="F104" s="27">
        <v>4.9328828623162471</v>
      </c>
      <c r="G104" s="11">
        <v>12</v>
      </c>
      <c r="H104" s="11">
        <v>3</v>
      </c>
      <c r="I104" s="3"/>
    </row>
    <row r="105" spans="1:9" ht="12.6" customHeight="1">
      <c r="A105" s="4" t="s">
        <v>6122</v>
      </c>
      <c r="B105" s="4" t="s">
        <v>6123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6124</v>
      </c>
      <c r="B106" s="4" t="s">
        <v>6125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6126</v>
      </c>
      <c r="B107" s="4" t="s">
        <v>980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7024</v>
      </c>
      <c r="B108" s="4" t="s">
        <v>7025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7026</v>
      </c>
      <c r="B109" s="4" t="s">
        <v>981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7027</v>
      </c>
      <c r="B110" s="13" t="s">
        <v>7028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7029</v>
      </c>
      <c r="B111" s="13" t="s">
        <v>7030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4537</v>
      </c>
      <c r="C112" s="29">
        <f>SUM(C7:C111)</f>
        <v>0</v>
      </c>
      <c r="D112" s="135">
        <v>150</v>
      </c>
      <c r="E112" s="184">
        <v>7.7</v>
      </c>
      <c r="F112" s="184">
        <v>21.603116230592363</v>
      </c>
      <c r="G112" s="142">
        <v>250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42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2202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7506</v>
      </c>
      <c r="B7" s="13" t="s">
        <v>7507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7508</v>
      </c>
      <c r="B8" s="13" t="s">
        <v>7509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7510</v>
      </c>
      <c r="B9" s="13" t="s">
        <v>7511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7512</v>
      </c>
      <c r="B10" s="13" t="s">
        <v>7513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7514</v>
      </c>
      <c r="B11" s="13" t="s">
        <v>7515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7516</v>
      </c>
      <c r="B12" s="13" t="s">
        <v>7517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7518</v>
      </c>
      <c r="B13" s="13" t="s">
        <v>7519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7520</v>
      </c>
      <c r="B14" s="13" t="s">
        <v>7521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7522</v>
      </c>
      <c r="B15" s="13" t="s">
        <v>5814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7523</v>
      </c>
      <c r="B16" s="13" t="s">
        <v>5815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7524</v>
      </c>
      <c r="B17" s="13" t="s">
        <v>7525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7526</v>
      </c>
      <c r="B18" s="13" t="s">
        <v>7527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7528</v>
      </c>
      <c r="B19" s="13" t="s">
        <v>7529</v>
      </c>
      <c r="C19" s="29">
        <v>0</v>
      </c>
      <c r="D19" s="28">
        <v>1</v>
      </c>
      <c r="E19" s="27">
        <v>2</v>
      </c>
      <c r="F19" s="27" t="s">
        <v>961</v>
      </c>
      <c r="G19" s="11">
        <v>2</v>
      </c>
      <c r="H19" s="11">
        <v>2</v>
      </c>
      <c r="I19" s="3"/>
    </row>
    <row r="20" spans="1:9" ht="12.6" customHeight="1">
      <c r="A20" s="4" t="s">
        <v>7530</v>
      </c>
      <c r="B20" s="13" t="s">
        <v>7531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7532</v>
      </c>
      <c r="B21" s="13" t="s">
        <v>7533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7534</v>
      </c>
      <c r="B22" s="13" t="s">
        <v>7535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7536</v>
      </c>
      <c r="B23" s="13" t="s">
        <v>7537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7538</v>
      </c>
      <c r="B24" s="13" t="s">
        <v>7539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7540</v>
      </c>
      <c r="B25" s="13" t="s">
        <v>7541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7542</v>
      </c>
      <c r="B26" s="13" t="s">
        <v>7543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7544</v>
      </c>
      <c r="B27" s="13" t="s">
        <v>7545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7546</v>
      </c>
      <c r="B28" s="13" t="s">
        <v>7547</v>
      </c>
      <c r="C28" s="29">
        <v>0</v>
      </c>
      <c r="D28" s="28">
        <v>1</v>
      </c>
      <c r="E28" s="27">
        <v>2</v>
      </c>
      <c r="F28" s="27" t="s">
        <v>961</v>
      </c>
      <c r="G28" s="11">
        <v>2</v>
      </c>
      <c r="H28" s="11">
        <v>2</v>
      </c>
      <c r="I28" s="3"/>
    </row>
    <row r="29" spans="1:9" ht="12.6" customHeight="1">
      <c r="A29" s="4" t="s">
        <v>7548</v>
      </c>
      <c r="B29" s="13" t="s">
        <v>7549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7550</v>
      </c>
      <c r="B30" s="13" t="s">
        <v>7551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7552</v>
      </c>
      <c r="B31" s="13" t="s">
        <v>7553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7554</v>
      </c>
      <c r="B32" s="13" t="s">
        <v>7555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7556</v>
      </c>
      <c r="B33" s="13" t="s">
        <v>7557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7558</v>
      </c>
      <c r="B34" s="13" t="s">
        <v>7559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7560</v>
      </c>
      <c r="B35" s="13" t="s">
        <v>7561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7562</v>
      </c>
      <c r="B36" s="13" t="s">
        <v>7563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7564</v>
      </c>
      <c r="B37" s="13" t="s">
        <v>7565</v>
      </c>
      <c r="C37" s="29">
        <v>0</v>
      </c>
      <c r="D37" s="28">
        <v>1</v>
      </c>
      <c r="E37" s="27">
        <v>12</v>
      </c>
      <c r="F37" s="27" t="s">
        <v>961</v>
      </c>
      <c r="G37" s="11">
        <v>12</v>
      </c>
      <c r="H37" s="11">
        <v>12</v>
      </c>
      <c r="I37" s="3"/>
    </row>
    <row r="38" spans="1:9" ht="12.6" customHeight="1">
      <c r="A38" s="4" t="s">
        <v>7566</v>
      </c>
      <c r="B38" s="13" t="s">
        <v>7567</v>
      </c>
      <c r="C38" s="29">
        <v>0</v>
      </c>
      <c r="D38" s="28">
        <v>1</v>
      </c>
      <c r="E38" s="27">
        <v>250</v>
      </c>
      <c r="F38" s="27" t="s">
        <v>961</v>
      </c>
      <c r="G38" s="11">
        <v>250</v>
      </c>
      <c r="H38" s="11">
        <v>250</v>
      </c>
      <c r="I38" s="3"/>
    </row>
    <row r="39" spans="1:9" ht="12.6" customHeight="1">
      <c r="A39" s="4" t="s">
        <v>7568</v>
      </c>
      <c r="B39" s="13" t="s">
        <v>7569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7570</v>
      </c>
      <c r="B40" s="13" t="s">
        <v>7571</v>
      </c>
      <c r="C40" s="29">
        <v>0</v>
      </c>
      <c r="D40" s="28">
        <v>2</v>
      </c>
      <c r="E40" s="27">
        <v>50.5</v>
      </c>
      <c r="F40" s="27">
        <v>0.70710678118654757</v>
      </c>
      <c r="G40" s="11">
        <v>51</v>
      </c>
      <c r="H40" s="11">
        <v>50</v>
      </c>
      <c r="I40" s="3"/>
    </row>
    <row r="41" spans="1:9" ht="12.6" customHeight="1">
      <c r="A41" s="4" t="s">
        <v>7572</v>
      </c>
      <c r="B41" s="13" t="s">
        <v>7573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7574</v>
      </c>
      <c r="B42" s="13" t="s">
        <v>7575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7576</v>
      </c>
      <c r="B43" s="13" t="s">
        <v>7577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7578</v>
      </c>
      <c r="B44" s="13" t="s">
        <v>7579</v>
      </c>
      <c r="C44" s="29">
        <v>0</v>
      </c>
      <c r="D44" s="28">
        <v>1</v>
      </c>
      <c r="E44" s="27">
        <v>4</v>
      </c>
      <c r="F44" s="27" t="s">
        <v>961</v>
      </c>
      <c r="G44" s="11">
        <v>4</v>
      </c>
      <c r="H44" s="11">
        <v>4</v>
      </c>
      <c r="I44" s="3"/>
    </row>
    <row r="45" spans="1:9" ht="12.6" customHeight="1">
      <c r="A45" s="4" t="s">
        <v>7580</v>
      </c>
      <c r="B45" s="13" t="s">
        <v>7581</v>
      </c>
      <c r="C45" s="29">
        <v>0</v>
      </c>
      <c r="D45" s="28">
        <v>1</v>
      </c>
      <c r="E45" s="27">
        <v>12</v>
      </c>
      <c r="F45" s="27" t="s">
        <v>961</v>
      </c>
      <c r="G45" s="11">
        <v>12</v>
      </c>
      <c r="H45" s="11">
        <v>12</v>
      </c>
      <c r="I45" s="3"/>
    </row>
    <row r="46" spans="1:9" ht="12.6" customHeight="1">
      <c r="A46" s="4" t="s">
        <v>7582</v>
      </c>
      <c r="B46" s="13" t="s">
        <v>7583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7584</v>
      </c>
      <c r="B47" s="13" t="s">
        <v>7585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7586</v>
      </c>
      <c r="B48" s="13" t="s">
        <v>7587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7588</v>
      </c>
      <c r="B49" s="13" t="s">
        <v>7589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7590</v>
      </c>
      <c r="B50" s="13" t="s">
        <v>7591</v>
      </c>
      <c r="C50" s="29">
        <v>0</v>
      </c>
      <c r="D50" s="28">
        <v>1</v>
      </c>
      <c r="E50" s="27">
        <v>12</v>
      </c>
      <c r="F50" s="27" t="s">
        <v>961</v>
      </c>
      <c r="G50" s="11">
        <v>12</v>
      </c>
      <c r="H50" s="11">
        <v>12</v>
      </c>
      <c r="I50" s="3"/>
    </row>
    <row r="51" spans="1:9" ht="12.6" customHeight="1">
      <c r="A51" s="4" t="s">
        <v>7592</v>
      </c>
      <c r="B51" s="13" t="s">
        <v>5949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7593</v>
      </c>
      <c r="B52" s="13" t="s">
        <v>5950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7594</v>
      </c>
      <c r="B53" s="13" t="s">
        <v>7595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7596</v>
      </c>
      <c r="B54" s="13" t="s">
        <v>7597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7598</v>
      </c>
      <c r="B55" s="13" t="s">
        <v>7599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7600</v>
      </c>
      <c r="B56" s="13" t="s">
        <v>7601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7602</v>
      </c>
      <c r="B57" s="13" t="s">
        <v>7603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7604</v>
      </c>
      <c r="B58" s="13" t="s">
        <v>7605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7606</v>
      </c>
      <c r="B59" s="13" t="s">
        <v>7607</v>
      </c>
      <c r="C59" s="29">
        <v>0</v>
      </c>
      <c r="D59" s="28">
        <v>1</v>
      </c>
      <c r="E59" s="27">
        <v>12</v>
      </c>
      <c r="F59" s="27" t="s">
        <v>961</v>
      </c>
      <c r="G59" s="11">
        <v>12</v>
      </c>
      <c r="H59" s="11">
        <v>12</v>
      </c>
      <c r="I59" s="3"/>
    </row>
    <row r="60" spans="1:9" ht="12.6" customHeight="1">
      <c r="A60" s="4" t="s">
        <v>7608</v>
      </c>
      <c r="B60" s="13" t="s">
        <v>7609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7610</v>
      </c>
      <c r="B61" s="13" t="s">
        <v>7611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7612</v>
      </c>
      <c r="B62" s="13" t="s">
        <v>7613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7614</v>
      </c>
      <c r="B63" s="13" t="s">
        <v>7615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7616</v>
      </c>
      <c r="B64" s="13" t="s">
        <v>7617</v>
      </c>
      <c r="C64" s="29">
        <v>0</v>
      </c>
      <c r="D64" s="28">
        <v>1</v>
      </c>
      <c r="E64" s="27">
        <v>7</v>
      </c>
      <c r="F64" s="27" t="s">
        <v>961</v>
      </c>
      <c r="G64" s="11">
        <v>7</v>
      </c>
      <c r="H64" s="11">
        <v>7</v>
      </c>
      <c r="I64" s="3"/>
    </row>
    <row r="65" spans="1:9" ht="12.6" customHeight="1">
      <c r="A65" s="4" t="s">
        <v>7618</v>
      </c>
      <c r="B65" s="13" t="s">
        <v>7619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7620</v>
      </c>
      <c r="B66" s="13" t="s">
        <v>7621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7622</v>
      </c>
      <c r="B67" s="13" t="s">
        <v>7623</v>
      </c>
      <c r="C67" s="29">
        <v>0</v>
      </c>
      <c r="D67" s="28">
        <v>1</v>
      </c>
      <c r="E67" s="27">
        <v>12</v>
      </c>
      <c r="F67" s="27" t="s">
        <v>961</v>
      </c>
      <c r="G67" s="11">
        <v>12</v>
      </c>
      <c r="H67" s="11">
        <v>12</v>
      </c>
      <c r="I67" s="3"/>
    </row>
    <row r="68" spans="1:9" ht="12.6" customHeight="1">
      <c r="A68" s="4" t="s">
        <v>7624</v>
      </c>
      <c r="B68" s="13" t="s">
        <v>7625</v>
      </c>
      <c r="C68" s="29">
        <v>0</v>
      </c>
      <c r="D68" s="28">
        <v>1</v>
      </c>
      <c r="E68" s="27">
        <v>12</v>
      </c>
      <c r="F68" s="27" t="s">
        <v>961</v>
      </c>
      <c r="G68" s="11">
        <v>12</v>
      </c>
      <c r="H68" s="11">
        <v>12</v>
      </c>
      <c r="I68" s="3"/>
    </row>
    <row r="69" spans="1:9" ht="12.6" customHeight="1">
      <c r="A69" s="4" t="s">
        <v>7626</v>
      </c>
      <c r="B69" s="13" t="s">
        <v>7627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7628</v>
      </c>
      <c r="B70" s="13" t="s">
        <v>7629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7630</v>
      </c>
      <c r="B71" s="13" t="s">
        <v>7631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7632</v>
      </c>
      <c r="B72" s="13" t="s">
        <v>7633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7634</v>
      </c>
      <c r="B73" s="13" t="s">
        <v>7635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7636</v>
      </c>
      <c r="B74" s="13" t="s">
        <v>7637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7638</v>
      </c>
      <c r="B75" s="13" t="s">
        <v>7639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7640</v>
      </c>
      <c r="B76" s="13" t="s">
        <v>7641</v>
      </c>
      <c r="C76" s="29">
        <v>0</v>
      </c>
      <c r="D76" s="28">
        <v>1</v>
      </c>
      <c r="E76" s="27">
        <v>2</v>
      </c>
      <c r="F76" s="27" t="s">
        <v>961</v>
      </c>
      <c r="G76" s="11">
        <v>2</v>
      </c>
      <c r="H76" s="11">
        <v>2</v>
      </c>
      <c r="I76" s="3"/>
    </row>
    <row r="77" spans="1:9" ht="12.6" customHeight="1">
      <c r="A77" s="4" t="s">
        <v>7642</v>
      </c>
      <c r="B77" s="13" t="s">
        <v>966</v>
      </c>
      <c r="C77" s="29">
        <v>0</v>
      </c>
      <c r="D77" s="28">
        <v>0</v>
      </c>
      <c r="E77" s="27" t="s">
        <v>961</v>
      </c>
      <c r="F77" s="27" t="s">
        <v>961</v>
      </c>
      <c r="G77" s="11" t="s">
        <v>961</v>
      </c>
      <c r="H77" s="11" t="s">
        <v>961</v>
      </c>
      <c r="I77" s="3"/>
    </row>
    <row r="78" spans="1:9" ht="12.6" customHeight="1">
      <c r="A78" s="145" t="s">
        <v>7643</v>
      </c>
      <c r="B78" s="13" t="s">
        <v>7644</v>
      </c>
      <c r="C78" s="29">
        <v>0</v>
      </c>
      <c r="D78" s="28">
        <v>1</v>
      </c>
      <c r="E78" s="27">
        <v>1</v>
      </c>
      <c r="F78" s="27" t="s">
        <v>961</v>
      </c>
      <c r="G78" s="11">
        <v>1</v>
      </c>
      <c r="H78" s="11">
        <v>1</v>
      </c>
      <c r="I78" s="3"/>
    </row>
    <row r="79" spans="1:9" ht="12.6" customHeight="1">
      <c r="A79" s="4" t="s">
        <v>7645</v>
      </c>
      <c r="B79" s="13" t="s">
        <v>7646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7647</v>
      </c>
      <c r="B80" s="13" t="s">
        <v>7648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7649</v>
      </c>
      <c r="B81" s="13" t="s">
        <v>7650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7651</v>
      </c>
      <c r="B82" s="13" t="s">
        <v>7652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7653</v>
      </c>
      <c r="B83" s="13" t="s">
        <v>7654</v>
      </c>
      <c r="C83" s="29">
        <v>0</v>
      </c>
      <c r="D83" s="28">
        <v>5</v>
      </c>
      <c r="E83" s="27">
        <v>10.199999999999999</v>
      </c>
      <c r="F83" s="27">
        <v>9.3380940239430021</v>
      </c>
      <c r="G83" s="11">
        <v>24</v>
      </c>
      <c r="H83" s="11">
        <v>1</v>
      </c>
      <c r="I83" s="3"/>
    </row>
    <row r="84" spans="1:9" ht="12.6" customHeight="1">
      <c r="A84" s="145" t="s">
        <v>7655</v>
      </c>
      <c r="B84" s="13" t="s">
        <v>7656</v>
      </c>
      <c r="C84" s="29">
        <v>0</v>
      </c>
      <c r="D84" s="28">
        <v>1</v>
      </c>
      <c r="E84" s="27">
        <v>4</v>
      </c>
      <c r="F84" s="27" t="s">
        <v>961</v>
      </c>
      <c r="G84" s="11">
        <v>4</v>
      </c>
      <c r="H84" s="11">
        <v>4</v>
      </c>
      <c r="I84" s="3"/>
    </row>
    <row r="85" spans="1:9" ht="12.6" customHeight="1">
      <c r="A85" s="4" t="s">
        <v>7657</v>
      </c>
      <c r="B85" s="13" t="s">
        <v>7658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7659</v>
      </c>
      <c r="B86" s="13" t="s">
        <v>7660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7661</v>
      </c>
      <c r="B87" s="13" t="s">
        <v>7662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7663</v>
      </c>
      <c r="B88" s="13" t="s">
        <v>7664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7665</v>
      </c>
      <c r="B89" s="13" t="s">
        <v>7666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7667</v>
      </c>
      <c r="B90" s="13" t="s">
        <v>7668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7669</v>
      </c>
      <c r="B91" s="13" t="s">
        <v>7670</v>
      </c>
      <c r="C91" s="29">
        <v>0</v>
      </c>
      <c r="D91" s="28">
        <v>15</v>
      </c>
      <c r="E91" s="27">
        <v>3.4</v>
      </c>
      <c r="F91" s="27">
        <v>4.3556203428936016</v>
      </c>
      <c r="G91" s="11">
        <v>13</v>
      </c>
      <c r="H91" s="11">
        <v>1</v>
      </c>
      <c r="I91" s="3"/>
    </row>
    <row r="92" spans="1:9" ht="12.6" customHeight="1">
      <c r="A92" s="145" t="s">
        <v>7671</v>
      </c>
      <c r="B92" s="13" t="s">
        <v>7672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7673</v>
      </c>
      <c r="B93" s="13" t="s">
        <v>7674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7675</v>
      </c>
      <c r="B94" s="13" t="s">
        <v>7676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7677</v>
      </c>
      <c r="B95" s="13" t="s">
        <v>7678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7679</v>
      </c>
      <c r="B96" s="13" t="s">
        <v>7680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7681</v>
      </c>
      <c r="B97" s="13" t="s">
        <v>7682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7683</v>
      </c>
      <c r="B98" s="13" t="s">
        <v>7684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7685</v>
      </c>
      <c r="B99" s="13" t="s">
        <v>7686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7687</v>
      </c>
      <c r="B100" s="13" t="s">
        <v>7688</v>
      </c>
      <c r="C100" s="29">
        <v>0</v>
      </c>
      <c r="D100" s="28">
        <v>34</v>
      </c>
      <c r="E100" s="27">
        <v>3.9411764705882355</v>
      </c>
      <c r="F100" s="27">
        <v>4.3200812034356568</v>
      </c>
      <c r="G100" s="11">
        <v>12</v>
      </c>
      <c r="H100" s="11">
        <v>1</v>
      </c>
      <c r="I100" s="3"/>
    </row>
    <row r="101" spans="1:9" ht="12.6" customHeight="1">
      <c r="A101" s="4" t="s">
        <v>7689</v>
      </c>
      <c r="B101" s="13" t="s">
        <v>7690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7691</v>
      </c>
      <c r="B102" s="13" t="s">
        <v>7692</v>
      </c>
      <c r="C102" s="29">
        <v>0</v>
      </c>
      <c r="D102" s="28">
        <v>4</v>
      </c>
      <c r="E102" s="27">
        <v>9.25</v>
      </c>
      <c r="F102" s="27">
        <v>5.5</v>
      </c>
      <c r="G102" s="11">
        <v>12</v>
      </c>
      <c r="H102" s="11">
        <v>1</v>
      </c>
      <c r="I102" s="3"/>
    </row>
    <row r="103" spans="1:9" ht="12.6" customHeight="1">
      <c r="A103" s="4" t="s">
        <v>7693</v>
      </c>
      <c r="B103" s="13" t="s">
        <v>7694</v>
      </c>
      <c r="C103" s="29">
        <v>0</v>
      </c>
      <c r="D103" s="28">
        <v>2</v>
      </c>
      <c r="E103" s="27">
        <v>8</v>
      </c>
      <c r="F103" s="27">
        <v>5.6568542494923806</v>
      </c>
      <c r="G103" s="11">
        <v>12</v>
      </c>
      <c r="H103" s="11">
        <v>4</v>
      </c>
      <c r="I103" s="3"/>
    </row>
    <row r="104" spans="1:9" ht="12.6" customHeight="1">
      <c r="A104" s="4" t="s">
        <v>7695</v>
      </c>
      <c r="B104" s="13" t="s">
        <v>7696</v>
      </c>
      <c r="C104" s="29">
        <v>0</v>
      </c>
      <c r="D104" s="28">
        <v>4</v>
      </c>
      <c r="E104" s="27">
        <v>7.75</v>
      </c>
      <c r="F104" s="27">
        <v>4.924428900898052</v>
      </c>
      <c r="G104" s="11">
        <v>12</v>
      </c>
      <c r="H104" s="11">
        <v>3</v>
      </c>
      <c r="I104" s="3"/>
    </row>
    <row r="105" spans="1:9" ht="12.6" customHeight="1">
      <c r="A105" s="4" t="s">
        <v>7697</v>
      </c>
      <c r="B105" s="4" t="s">
        <v>7698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7699</v>
      </c>
      <c r="B106" s="4" t="s">
        <v>7700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7701</v>
      </c>
      <c r="B107" s="4" t="s">
        <v>7702</v>
      </c>
      <c r="C107" s="28">
        <v>0</v>
      </c>
      <c r="D107" s="135">
        <v>2</v>
      </c>
      <c r="E107" s="184">
        <v>13</v>
      </c>
      <c r="F107" s="184">
        <v>16.970562748477139</v>
      </c>
      <c r="G107" s="142">
        <v>25</v>
      </c>
      <c r="H107" s="142">
        <v>1</v>
      </c>
      <c r="I107" s="3"/>
    </row>
    <row r="108" spans="1:9" ht="12.6" customHeight="1">
      <c r="A108" s="4" t="s">
        <v>7703</v>
      </c>
      <c r="B108" s="4" t="s">
        <v>9759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9760</v>
      </c>
      <c r="B109" s="4" t="s">
        <v>9761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9762</v>
      </c>
      <c r="B110" s="13" t="s">
        <v>9763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9764</v>
      </c>
      <c r="B111" s="13" t="s">
        <v>9765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9766</v>
      </c>
      <c r="C112" s="29">
        <f>SUM(C7:C111)</f>
        <v>0</v>
      </c>
      <c r="D112" s="135">
        <v>127</v>
      </c>
      <c r="E112" s="184">
        <v>7.7322834645669287</v>
      </c>
      <c r="F112" s="184">
        <v>23.042902987204982</v>
      </c>
      <c r="G112" s="142">
        <v>250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1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43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2726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9767</v>
      </c>
      <c r="B7" s="13" t="s">
        <v>9768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9769</v>
      </c>
      <c r="B8" s="13" t="s">
        <v>9770</v>
      </c>
      <c r="C8" s="29">
        <v>0</v>
      </c>
      <c r="D8" s="28">
        <v>1</v>
      </c>
      <c r="E8" s="27">
        <v>2</v>
      </c>
      <c r="F8" s="27" t="s">
        <v>961</v>
      </c>
      <c r="G8" s="11">
        <v>2</v>
      </c>
      <c r="H8" s="11">
        <v>2</v>
      </c>
      <c r="I8" s="3"/>
    </row>
    <row r="9" spans="1:9" ht="12.6" customHeight="1">
      <c r="A9" s="4" t="s">
        <v>9771</v>
      </c>
      <c r="B9" s="13" t="s">
        <v>9772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9773</v>
      </c>
      <c r="B10" s="13" t="s">
        <v>9774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9775</v>
      </c>
      <c r="B11" s="13" t="s">
        <v>9776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9777</v>
      </c>
      <c r="B12" s="13" t="s">
        <v>9778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9779</v>
      </c>
      <c r="B13" s="13" t="s">
        <v>9780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9781</v>
      </c>
      <c r="B14" s="13" t="s">
        <v>991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9782</v>
      </c>
      <c r="B15" s="13" t="s">
        <v>9783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9784</v>
      </c>
      <c r="B16" s="13" t="s">
        <v>9785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9786</v>
      </c>
      <c r="B17" s="13" t="s">
        <v>992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9787</v>
      </c>
      <c r="B18" s="13" t="s">
        <v>9788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9789</v>
      </c>
      <c r="B19" s="13" t="s">
        <v>9790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9791</v>
      </c>
      <c r="B20" s="13" t="s">
        <v>9792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9793</v>
      </c>
      <c r="B21" s="13" t="s">
        <v>9794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9795</v>
      </c>
      <c r="B22" s="13" t="s">
        <v>9796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9797</v>
      </c>
      <c r="B23" s="13" t="s">
        <v>9798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9799</v>
      </c>
      <c r="B24" s="13" t="s">
        <v>9800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9801</v>
      </c>
      <c r="B25" s="13" t="s">
        <v>9802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9803</v>
      </c>
      <c r="B26" s="13" t="s">
        <v>9804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9805</v>
      </c>
      <c r="B27" s="13" t="s">
        <v>9806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9807</v>
      </c>
      <c r="B28" s="13" t="s">
        <v>9808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9809</v>
      </c>
      <c r="B29" s="13" t="s">
        <v>9810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9811</v>
      </c>
      <c r="B30" s="13" t="s">
        <v>9812</v>
      </c>
      <c r="C30" s="29">
        <v>0</v>
      </c>
      <c r="D30" s="28">
        <v>4</v>
      </c>
      <c r="E30" s="27">
        <v>19.5</v>
      </c>
      <c r="F30" s="27">
        <v>22.927421718690191</v>
      </c>
      <c r="G30" s="11">
        <v>53</v>
      </c>
      <c r="H30" s="11">
        <v>1</v>
      </c>
      <c r="I30" s="3"/>
    </row>
    <row r="31" spans="1:9" ht="12.6" customHeight="1">
      <c r="A31" s="4" t="s">
        <v>9813</v>
      </c>
      <c r="B31" s="13" t="s">
        <v>9814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9815</v>
      </c>
      <c r="B32" s="13" t="s">
        <v>9816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9817</v>
      </c>
      <c r="B33" s="13" t="s">
        <v>9818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9819</v>
      </c>
      <c r="B34" s="13" t="s">
        <v>9820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9821</v>
      </c>
      <c r="B35" s="13" t="s">
        <v>9822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9823</v>
      </c>
      <c r="B36" s="13" t="s">
        <v>9824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9825</v>
      </c>
      <c r="B37" s="13" t="s">
        <v>9826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9827</v>
      </c>
      <c r="B38" s="13" t="s">
        <v>9828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9829</v>
      </c>
      <c r="B39" s="13" t="s">
        <v>9830</v>
      </c>
      <c r="C39" s="29">
        <v>0</v>
      </c>
      <c r="D39" s="28">
        <v>1</v>
      </c>
      <c r="E39" s="27">
        <v>70</v>
      </c>
      <c r="F39" s="27" t="s">
        <v>961</v>
      </c>
      <c r="G39" s="11">
        <v>70</v>
      </c>
      <c r="H39" s="11">
        <v>70</v>
      </c>
      <c r="I39" s="3"/>
    </row>
    <row r="40" spans="1:9" ht="12.6" customHeight="1">
      <c r="A40" s="4" t="s">
        <v>9831</v>
      </c>
      <c r="B40" s="13" t="s">
        <v>9832</v>
      </c>
      <c r="C40" s="29">
        <v>0</v>
      </c>
      <c r="D40" s="28">
        <v>8</v>
      </c>
      <c r="E40" s="27">
        <v>23.625</v>
      </c>
      <c r="F40" s="27">
        <v>18.988248245390395</v>
      </c>
      <c r="G40" s="11">
        <v>51</v>
      </c>
      <c r="H40" s="11">
        <v>2</v>
      </c>
      <c r="I40" s="3"/>
    </row>
    <row r="41" spans="1:9" ht="12.6" customHeight="1">
      <c r="A41" s="4" t="s">
        <v>9833</v>
      </c>
      <c r="B41" s="13" t="s">
        <v>9834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9835</v>
      </c>
      <c r="B42" s="13" t="s">
        <v>9836</v>
      </c>
      <c r="C42" s="29">
        <v>0</v>
      </c>
      <c r="D42" s="28">
        <v>0</v>
      </c>
      <c r="E42" s="27" t="s">
        <v>2678</v>
      </c>
      <c r="F42" s="27" t="s">
        <v>2678</v>
      </c>
      <c r="G42" s="11" t="s">
        <v>2678</v>
      </c>
      <c r="H42" s="11" t="s">
        <v>2678</v>
      </c>
      <c r="I42" s="3"/>
    </row>
    <row r="43" spans="1:9" ht="12.6" customHeight="1">
      <c r="A43" s="4" t="s">
        <v>9837</v>
      </c>
      <c r="B43" s="13" t="s">
        <v>999</v>
      </c>
      <c r="C43" s="29">
        <v>0</v>
      </c>
      <c r="D43" s="28">
        <v>0</v>
      </c>
      <c r="E43" s="27" t="s">
        <v>2678</v>
      </c>
      <c r="F43" s="27" t="s">
        <v>2678</v>
      </c>
      <c r="G43" s="11" t="s">
        <v>2678</v>
      </c>
      <c r="H43" s="11" t="s">
        <v>2678</v>
      </c>
      <c r="I43" s="3"/>
    </row>
    <row r="44" spans="1:9" ht="12.6" customHeight="1">
      <c r="A44" s="4" t="s">
        <v>9838</v>
      </c>
      <c r="B44" s="13" t="s">
        <v>9839</v>
      </c>
      <c r="C44" s="29">
        <v>0</v>
      </c>
      <c r="D44" s="28">
        <v>1</v>
      </c>
      <c r="E44" s="27">
        <v>4</v>
      </c>
      <c r="F44" s="27" t="s">
        <v>961</v>
      </c>
      <c r="G44" s="11">
        <v>4</v>
      </c>
      <c r="H44" s="11">
        <v>4</v>
      </c>
      <c r="I44" s="3"/>
    </row>
    <row r="45" spans="1:9" ht="12.6" customHeight="1">
      <c r="A45" s="4" t="s">
        <v>9840</v>
      </c>
      <c r="B45" s="13" t="s">
        <v>9841</v>
      </c>
      <c r="C45" s="29">
        <v>0</v>
      </c>
      <c r="D45" s="28">
        <v>1</v>
      </c>
      <c r="E45" s="27">
        <v>12</v>
      </c>
      <c r="F45" s="27" t="s">
        <v>961</v>
      </c>
      <c r="G45" s="11">
        <v>12</v>
      </c>
      <c r="H45" s="11">
        <v>12</v>
      </c>
      <c r="I45" s="3"/>
    </row>
    <row r="46" spans="1:9" ht="12.6" customHeight="1">
      <c r="A46" s="4" t="s">
        <v>9842</v>
      </c>
      <c r="B46" s="13" t="s">
        <v>9843</v>
      </c>
      <c r="C46" s="29">
        <v>0</v>
      </c>
      <c r="D46" s="28">
        <v>3</v>
      </c>
      <c r="E46" s="27">
        <v>9.3333333333333339</v>
      </c>
      <c r="F46" s="27">
        <v>12.701705922171767</v>
      </c>
      <c r="G46" s="11">
        <v>24</v>
      </c>
      <c r="H46" s="11">
        <v>2</v>
      </c>
      <c r="I46" s="3"/>
    </row>
    <row r="47" spans="1:9" ht="12.6" customHeight="1">
      <c r="A47" s="4" t="s">
        <v>9844</v>
      </c>
      <c r="B47" s="13" t="s">
        <v>9845</v>
      </c>
      <c r="C47" s="29">
        <v>0</v>
      </c>
      <c r="D47" s="28">
        <v>1</v>
      </c>
      <c r="E47" s="27">
        <v>5</v>
      </c>
      <c r="F47" s="27" t="s">
        <v>961</v>
      </c>
      <c r="G47" s="11">
        <v>5</v>
      </c>
      <c r="H47" s="11">
        <v>5</v>
      </c>
      <c r="I47" s="3"/>
    </row>
    <row r="48" spans="1:9" ht="12.6" customHeight="1">
      <c r="A48" s="4" t="s">
        <v>9846</v>
      </c>
      <c r="B48" s="13" t="s">
        <v>9847</v>
      </c>
      <c r="C48" s="29">
        <v>0</v>
      </c>
      <c r="D48" s="28">
        <v>1</v>
      </c>
      <c r="E48" s="27">
        <v>45</v>
      </c>
      <c r="F48" s="27" t="s">
        <v>961</v>
      </c>
      <c r="G48" s="11">
        <v>45</v>
      </c>
      <c r="H48" s="11">
        <v>45</v>
      </c>
      <c r="I48" s="3"/>
    </row>
    <row r="49" spans="1:9" ht="12.6" customHeight="1">
      <c r="A49" s="4" t="s">
        <v>9848</v>
      </c>
      <c r="B49" s="13" t="s">
        <v>9849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9850</v>
      </c>
      <c r="B50" s="13" t="s">
        <v>9851</v>
      </c>
      <c r="C50" s="29">
        <v>0</v>
      </c>
      <c r="D50" s="28">
        <v>1</v>
      </c>
      <c r="E50" s="27">
        <v>12</v>
      </c>
      <c r="F50" s="27" t="s">
        <v>961</v>
      </c>
      <c r="G50" s="11">
        <v>12</v>
      </c>
      <c r="H50" s="11">
        <v>12</v>
      </c>
      <c r="I50" s="3"/>
    </row>
    <row r="51" spans="1:9" ht="12.6" customHeight="1">
      <c r="A51" s="4" t="s">
        <v>9852</v>
      </c>
      <c r="B51" s="13" t="s">
        <v>9853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9854</v>
      </c>
      <c r="B52" s="13" t="s">
        <v>9855</v>
      </c>
      <c r="C52" s="29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4" t="s">
        <v>9856</v>
      </c>
      <c r="B53" s="13" t="s">
        <v>9857</v>
      </c>
      <c r="C53" s="29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4" t="s">
        <v>9858</v>
      </c>
      <c r="B54" s="13" t="s">
        <v>1004</v>
      </c>
      <c r="C54" s="29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4" t="s">
        <v>9859</v>
      </c>
      <c r="B55" s="13" t="s">
        <v>9860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9861</v>
      </c>
      <c r="B56" s="13" t="s">
        <v>9862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9863</v>
      </c>
      <c r="B57" s="13" t="s">
        <v>416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9864</v>
      </c>
      <c r="B58" s="13" t="s">
        <v>4516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9865</v>
      </c>
      <c r="B59" s="13" t="s">
        <v>9866</v>
      </c>
      <c r="C59" s="29">
        <v>0</v>
      </c>
      <c r="D59" s="28">
        <v>18</v>
      </c>
      <c r="E59" s="27">
        <v>22.444444444444443</v>
      </c>
      <c r="F59" s="27">
        <v>54.311977037051435</v>
      </c>
      <c r="G59" s="11">
        <v>237</v>
      </c>
      <c r="H59" s="11">
        <v>1</v>
      </c>
      <c r="I59" s="3"/>
    </row>
    <row r="60" spans="1:9" ht="12.6" customHeight="1">
      <c r="A60" s="4" t="s">
        <v>9867</v>
      </c>
      <c r="B60" s="13" t="s">
        <v>9868</v>
      </c>
      <c r="C60" s="29">
        <v>0</v>
      </c>
      <c r="D60" s="28">
        <v>12</v>
      </c>
      <c r="E60" s="27">
        <v>9.4166666666666661</v>
      </c>
      <c r="F60" s="27">
        <v>8.4472516599223333</v>
      </c>
      <c r="G60" s="11">
        <v>24</v>
      </c>
      <c r="H60" s="11">
        <v>1</v>
      </c>
      <c r="I60" s="3"/>
    </row>
    <row r="61" spans="1:9" ht="12.6" customHeight="1">
      <c r="A61" s="4" t="s">
        <v>9869</v>
      </c>
      <c r="B61" s="13" t="s">
        <v>9870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9871</v>
      </c>
      <c r="B62" s="13" t="s">
        <v>9872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9873</v>
      </c>
      <c r="B63" s="13" t="s">
        <v>9874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9875</v>
      </c>
      <c r="B64" s="13" t="s">
        <v>987</v>
      </c>
      <c r="C64" s="29">
        <v>0</v>
      </c>
      <c r="D64" s="28">
        <v>1</v>
      </c>
      <c r="E64" s="27">
        <v>1</v>
      </c>
      <c r="F64" s="27" t="s">
        <v>961</v>
      </c>
      <c r="G64" s="11">
        <v>1</v>
      </c>
      <c r="H64" s="11">
        <v>1</v>
      </c>
      <c r="I64" s="3"/>
    </row>
    <row r="65" spans="1:9" ht="12.6" customHeight="1">
      <c r="A65" s="4" t="s">
        <v>9876</v>
      </c>
      <c r="B65" s="13" t="s">
        <v>524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9877</v>
      </c>
      <c r="B66" s="13" t="s">
        <v>9878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9879</v>
      </c>
      <c r="B67" s="13" t="s">
        <v>988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9880</v>
      </c>
      <c r="B68" s="13" t="s">
        <v>9881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9882</v>
      </c>
      <c r="B69" s="13" t="s">
        <v>9883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9884</v>
      </c>
      <c r="B70" s="13" t="s">
        <v>4521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9885</v>
      </c>
      <c r="B71" s="13" t="s">
        <v>9886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9887</v>
      </c>
      <c r="B72" s="13" t="s">
        <v>9888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9889</v>
      </c>
      <c r="B73" s="13" t="s">
        <v>9890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9891</v>
      </c>
      <c r="B74" s="13" t="s">
        <v>9892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9893</v>
      </c>
      <c r="B75" s="13" t="s">
        <v>9894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9895</v>
      </c>
      <c r="B76" s="13" t="s">
        <v>9896</v>
      </c>
      <c r="C76" s="29">
        <v>0</v>
      </c>
      <c r="D76" s="28">
        <v>2</v>
      </c>
      <c r="E76" s="27">
        <v>7</v>
      </c>
      <c r="F76" s="27">
        <v>7.0710678118654755</v>
      </c>
      <c r="G76" s="11">
        <v>12</v>
      </c>
      <c r="H76" s="11">
        <v>2</v>
      </c>
      <c r="I76" s="3"/>
    </row>
    <row r="77" spans="1:9" ht="12.6" customHeight="1">
      <c r="A77" s="4" t="s">
        <v>9897</v>
      </c>
      <c r="B77" s="13" t="s">
        <v>9898</v>
      </c>
      <c r="C77" s="29">
        <v>0</v>
      </c>
      <c r="D77" s="28">
        <v>0</v>
      </c>
      <c r="E77" s="27" t="s">
        <v>961</v>
      </c>
      <c r="F77" s="27" t="s">
        <v>961</v>
      </c>
      <c r="G77" s="11" t="s">
        <v>961</v>
      </c>
      <c r="H77" s="11" t="s">
        <v>961</v>
      </c>
      <c r="I77" s="3"/>
    </row>
    <row r="78" spans="1:9" ht="12.6" customHeight="1">
      <c r="A78" s="145" t="s">
        <v>9899</v>
      </c>
      <c r="B78" s="13" t="s">
        <v>4525</v>
      </c>
      <c r="C78" s="29">
        <v>0</v>
      </c>
      <c r="D78" s="28">
        <v>5</v>
      </c>
      <c r="E78" s="27">
        <v>15.6</v>
      </c>
      <c r="F78" s="27">
        <v>20.476816158768433</v>
      </c>
      <c r="G78" s="11">
        <v>51</v>
      </c>
      <c r="H78" s="11">
        <v>1</v>
      </c>
      <c r="I78" s="3"/>
    </row>
    <row r="79" spans="1:9" ht="12.6" customHeight="1">
      <c r="A79" s="4" t="s">
        <v>9900</v>
      </c>
      <c r="B79" s="13" t="s">
        <v>9901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9902</v>
      </c>
      <c r="B80" s="13" t="s">
        <v>4527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9903</v>
      </c>
      <c r="B81" s="13" t="s">
        <v>9904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9905</v>
      </c>
      <c r="B82" s="13" t="s">
        <v>2445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9906</v>
      </c>
      <c r="B83" s="13" t="s">
        <v>9907</v>
      </c>
      <c r="C83" s="29">
        <v>0</v>
      </c>
      <c r="D83" s="28">
        <v>17</v>
      </c>
      <c r="E83" s="27">
        <v>10.235294117647058</v>
      </c>
      <c r="F83" s="27">
        <v>6.6099301411276832</v>
      </c>
      <c r="G83" s="11">
        <v>27</v>
      </c>
      <c r="H83" s="11">
        <v>1</v>
      </c>
      <c r="I83" s="3"/>
    </row>
    <row r="84" spans="1:9" ht="12.6" customHeight="1">
      <c r="A84" s="145" t="s">
        <v>9908</v>
      </c>
      <c r="B84" s="13" t="s">
        <v>9909</v>
      </c>
      <c r="C84" s="29">
        <v>0</v>
      </c>
      <c r="D84" s="28">
        <v>6</v>
      </c>
      <c r="E84" s="27">
        <v>10.666666666666666</v>
      </c>
      <c r="F84" s="27">
        <v>7.447594690010102</v>
      </c>
      <c r="G84" s="11">
        <v>24</v>
      </c>
      <c r="H84" s="11">
        <v>4</v>
      </c>
      <c r="I84" s="3"/>
    </row>
    <row r="85" spans="1:9" ht="12.6" customHeight="1">
      <c r="A85" s="4" t="s">
        <v>9910</v>
      </c>
      <c r="B85" s="13" t="s">
        <v>866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9911</v>
      </c>
      <c r="B86" s="13" t="s">
        <v>9912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9913</v>
      </c>
      <c r="B87" s="13" t="s">
        <v>9914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9915</v>
      </c>
      <c r="B88" s="13" t="s">
        <v>9916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9917</v>
      </c>
      <c r="B89" s="13" t="s">
        <v>1287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9918</v>
      </c>
      <c r="B90" s="13" t="s">
        <v>9919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9920</v>
      </c>
      <c r="B91" s="13" t="s">
        <v>9921</v>
      </c>
      <c r="C91" s="29">
        <v>0</v>
      </c>
      <c r="D91" s="28">
        <v>1</v>
      </c>
      <c r="E91" s="27">
        <v>1</v>
      </c>
      <c r="F91" s="27" t="s">
        <v>961</v>
      </c>
      <c r="G91" s="11">
        <v>1</v>
      </c>
      <c r="H91" s="11">
        <v>1</v>
      </c>
      <c r="I91" s="3"/>
    </row>
    <row r="92" spans="1:9" ht="12.6" customHeight="1">
      <c r="A92" s="145" t="s">
        <v>9922</v>
      </c>
      <c r="B92" s="13" t="s">
        <v>9923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9924</v>
      </c>
      <c r="B93" s="13" t="s">
        <v>9925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9926</v>
      </c>
      <c r="B94" s="13" t="s">
        <v>9927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9928</v>
      </c>
      <c r="B95" s="13" t="s">
        <v>9929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9930</v>
      </c>
      <c r="B96" s="13" t="s">
        <v>9931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9932</v>
      </c>
      <c r="B97" s="13" t="s">
        <v>443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9933</v>
      </c>
      <c r="B98" s="13" t="s">
        <v>9934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9935</v>
      </c>
      <c r="B99" s="13" t="s">
        <v>9936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9937</v>
      </c>
      <c r="B100" s="13" t="s">
        <v>9938</v>
      </c>
      <c r="C100" s="29">
        <v>0</v>
      </c>
      <c r="D100" s="28">
        <v>43</v>
      </c>
      <c r="E100" s="27">
        <v>5</v>
      </c>
      <c r="F100" s="27">
        <v>4.6700667885506535</v>
      </c>
      <c r="G100" s="11">
        <v>13</v>
      </c>
      <c r="H100" s="11">
        <v>1</v>
      </c>
      <c r="I100" s="3"/>
    </row>
    <row r="101" spans="1:9" ht="12.6" customHeight="1">
      <c r="A101" s="4" t="s">
        <v>9939</v>
      </c>
      <c r="B101" s="13" t="s">
        <v>9940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9941</v>
      </c>
      <c r="B102" s="13" t="s">
        <v>9942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9943</v>
      </c>
      <c r="B103" s="13" t="s">
        <v>9944</v>
      </c>
      <c r="C103" s="29">
        <v>0</v>
      </c>
      <c r="D103" s="28">
        <v>7</v>
      </c>
      <c r="E103" s="27">
        <v>5</v>
      </c>
      <c r="F103" s="27">
        <v>5.0990195135927845</v>
      </c>
      <c r="G103" s="11">
        <v>12</v>
      </c>
      <c r="H103" s="11">
        <v>1</v>
      </c>
      <c r="I103" s="3"/>
    </row>
    <row r="104" spans="1:9" ht="12.6" customHeight="1">
      <c r="A104" s="4" t="s">
        <v>9945</v>
      </c>
      <c r="B104" s="13" t="s">
        <v>6908</v>
      </c>
      <c r="C104" s="29">
        <v>0</v>
      </c>
      <c r="D104" s="28">
        <v>3</v>
      </c>
      <c r="E104" s="27">
        <v>9.3333333333333339</v>
      </c>
      <c r="F104" s="27">
        <v>4.6188021535170058</v>
      </c>
      <c r="G104" s="11">
        <v>12</v>
      </c>
      <c r="H104" s="11">
        <v>4</v>
      </c>
      <c r="I104" s="3"/>
    </row>
    <row r="105" spans="1:9" ht="12.6" customHeight="1">
      <c r="A105" s="4" t="s">
        <v>6909</v>
      </c>
      <c r="B105" s="4" t="s">
        <v>6910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6911</v>
      </c>
      <c r="B106" s="4" t="s">
        <v>6912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6913</v>
      </c>
      <c r="B107" s="4" t="s">
        <v>8983</v>
      </c>
      <c r="C107" s="28">
        <v>0</v>
      </c>
      <c r="D107" s="135">
        <v>7</v>
      </c>
      <c r="E107" s="184">
        <v>6.5714285714285712</v>
      </c>
      <c r="F107" s="184">
        <v>5.2235729425092057</v>
      </c>
      <c r="G107" s="142">
        <v>12</v>
      </c>
      <c r="H107" s="142">
        <v>1</v>
      </c>
      <c r="I107" s="3"/>
    </row>
    <row r="108" spans="1:9" ht="12.6" customHeight="1">
      <c r="A108" s="4" t="s">
        <v>8984</v>
      </c>
      <c r="B108" s="4" t="s">
        <v>8985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8986</v>
      </c>
      <c r="B109" s="4" t="s">
        <v>8987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8988</v>
      </c>
      <c r="B110" s="13" t="s">
        <v>8989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8990</v>
      </c>
      <c r="B111" s="13" t="s">
        <v>8991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8992</v>
      </c>
      <c r="C112" s="29">
        <f>SUM(C7:C111)</f>
        <v>0</v>
      </c>
      <c r="D112" s="135">
        <v>191</v>
      </c>
      <c r="E112" s="184">
        <v>9.5916230366492155</v>
      </c>
      <c r="F112" s="184">
        <v>19.632699173205189</v>
      </c>
      <c r="G112" s="142">
        <v>237</v>
      </c>
      <c r="H112" s="142">
        <v>1</v>
      </c>
    </row>
    <row r="113" spans="4:6">
      <c r="D113" s="110"/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44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5127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7032</v>
      </c>
      <c r="B7" s="13" t="s">
        <v>7033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7034</v>
      </c>
      <c r="B8" s="13" t="s">
        <v>1737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7035</v>
      </c>
      <c r="B9" s="13" t="s">
        <v>7036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7037</v>
      </c>
      <c r="B10" s="13" t="s">
        <v>7038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7039</v>
      </c>
      <c r="B11" s="13" t="s">
        <v>7040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7041</v>
      </c>
      <c r="B12" s="13" t="s">
        <v>7042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7043</v>
      </c>
      <c r="B13" s="13" t="s">
        <v>7044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7045</v>
      </c>
      <c r="B14" s="13" t="s">
        <v>2817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7046</v>
      </c>
      <c r="B15" s="13" t="s">
        <v>7047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7048</v>
      </c>
      <c r="B16" s="13" t="s">
        <v>7049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7050</v>
      </c>
      <c r="B17" s="13" t="s">
        <v>7051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7052</v>
      </c>
      <c r="B18" s="13" t="s">
        <v>7053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6133</v>
      </c>
      <c r="B19" s="13" t="s">
        <v>6134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6135</v>
      </c>
      <c r="B20" s="13" t="s">
        <v>6136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6137</v>
      </c>
      <c r="B21" s="13" t="s">
        <v>6138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6139</v>
      </c>
      <c r="B22" s="13" t="s">
        <v>6140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6141</v>
      </c>
      <c r="B23" s="13" t="s">
        <v>6142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6143</v>
      </c>
      <c r="B24" s="13" t="s">
        <v>6144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6145</v>
      </c>
      <c r="B25" s="13" t="s">
        <v>6146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6147</v>
      </c>
      <c r="B26" s="13" t="s">
        <v>6148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6149</v>
      </c>
      <c r="B27" s="13" t="s">
        <v>6150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6151</v>
      </c>
      <c r="B28" s="13" t="s">
        <v>6152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6153</v>
      </c>
      <c r="B29" s="13" t="s">
        <v>6154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6155</v>
      </c>
      <c r="B30" s="13" t="s">
        <v>6156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6157</v>
      </c>
      <c r="B31" s="13" t="s">
        <v>6158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6159</v>
      </c>
      <c r="B32" s="13" t="s">
        <v>6160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6161</v>
      </c>
      <c r="B33" s="13" t="s">
        <v>6162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6163</v>
      </c>
      <c r="B34" s="13" t="s">
        <v>1696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6164</v>
      </c>
      <c r="B35" s="13" t="s">
        <v>6165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6166</v>
      </c>
      <c r="B36" s="13" t="s">
        <v>6167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6168</v>
      </c>
      <c r="B37" s="13" t="s">
        <v>6169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6170</v>
      </c>
      <c r="B38" s="13" t="s">
        <v>6171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6172</v>
      </c>
      <c r="B39" s="13" t="s">
        <v>6173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6174</v>
      </c>
      <c r="B40" s="13" t="s">
        <v>6175</v>
      </c>
      <c r="C40" s="29">
        <v>0</v>
      </c>
      <c r="D40" s="28">
        <v>4</v>
      </c>
      <c r="E40" s="27">
        <v>26.25</v>
      </c>
      <c r="F40" s="27">
        <v>28.004463929880892</v>
      </c>
      <c r="G40" s="11">
        <v>51</v>
      </c>
      <c r="H40" s="11">
        <v>2</v>
      </c>
      <c r="I40" s="3"/>
    </row>
    <row r="41" spans="1:9" ht="12.6" customHeight="1">
      <c r="A41" s="4" t="s">
        <v>6176</v>
      </c>
      <c r="B41" s="13" t="s">
        <v>6177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6178</v>
      </c>
      <c r="B42" s="13" t="s">
        <v>6179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6180</v>
      </c>
      <c r="B43" s="13" t="s">
        <v>6181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6182</v>
      </c>
      <c r="B44" s="13" t="s">
        <v>6183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6184</v>
      </c>
      <c r="B45" s="13" t="s">
        <v>6185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6186</v>
      </c>
      <c r="B46" s="13" t="s">
        <v>6187</v>
      </c>
      <c r="C46" s="29">
        <v>0</v>
      </c>
      <c r="D46" s="28">
        <v>1</v>
      </c>
      <c r="E46" s="27">
        <v>2</v>
      </c>
      <c r="F46" s="27" t="s">
        <v>961</v>
      </c>
      <c r="G46" s="11">
        <v>2</v>
      </c>
      <c r="H46" s="11">
        <v>2</v>
      </c>
      <c r="I46" s="3"/>
    </row>
    <row r="47" spans="1:9" ht="12.6" customHeight="1">
      <c r="A47" s="4" t="s">
        <v>6188</v>
      </c>
      <c r="B47" s="13" t="s">
        <v>6189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6190</v>
      </c>
      <c r="B48" s="13" t="s">
        <v>6191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6192</v>
      </c>
      <c r="B49" s="13" t="s">
        <v>6193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6194</v>
      </c>
      <c r="B50" s="13" t="s">
        <v>942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6195</v>
      </c>
      <c r="B51" s="13" t="s">
        <v>276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6196</v>
      </c>
      <c r="B52" s="13" t="s">
        <v>277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6197</v>
      </c>
      <c r="B53" s="13" t="s">
        <v>592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6198</v>
      </c>
      <c r="B54" s="13" t="s">
        <v>6199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6200</v>
      </c>
      <c r="B55" s="13" t="s">
        <v>6201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6202</v>
      </c>
      <c r="B56" s="13" t="s">
        <v>6203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6204</v>
      </c>
      <c r="B57" s="13" t="s">
        <v>6205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6206</v>
      </c>
      <c r="B58" s="13" t="s">
        <v>6207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6208</v>
      </c>
      <c r="B59" s="13" t="s">
        <v>6209</v>
      </c>
      <c r="C59" s="29">
        <v>0</v>
      </c>
      <c r="D59" s="28">
        <v>4</v>
      </c>
      <c r="E59" s="27">
        <v>68.5</v>
      </c>
      <c r="F59" s="27">
        <v>112.72532989528131</v>
      </c>
      <c r="G59" s="11">
        <v>237</v>
      </c>
      <c r="H59" s="11">
        <v>1</v>
      </c>
      <c r="I59" s="3"/>
    </row>
    <row r="60" spans="1:9" ht="12.6" customHeight="1">
      <c r="A60" s="4" t="s">
        <v>6210</v>
      </c>
      <c r="B60" s="13" t="s">
        <v>6211</v>
      </c>
      <c r="C60" s="29">
        <v>0</v>
      </c>
      <c r="D60" s="28">
        <v>3</v>
      </c>
      <c r="E60" s="27">
        <v>1.3333333333333333</v>
      </c>
      <c r="F60" s="27">
        <v>0.57735026918962573</v>
      </c>
      <c r="G60" s="11">
        <v>2</v>
      </c>
      <c r="H60" s="11">
        <v>1</v>
      </c>
      <c r="I60" s="3"/>
    </row>
    <row r="61" spans="1:9" ht="12.6" customHeight="1">
      <c r="A61" s="4" t="s">
        <v>6212</v>
      </c>
      <c r="B61" s="13" t="s">
        <v>6213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6214</v>
      </c>
      <c r="B62" s="13" t="s">
        <v>6215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6216</v>
      </c>
      <c r="B63" s="13" t="s">
        <v>1686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6217</v>
      </c>
      <c r="B64" s="13" t="s">
        <v>6218</v>
      </c>
      <c r="C64" s="29">
        <v>0</v>
      </c>
      <c r="D64" s="28">
        <v>1</v>
      </c>
      <c r="E64" s="27">
        <v>1</v>
      </c>
      <c r="F64" s="27" t="s">
        <v>961</v>
      </c>
      <c r="G64" s="11">
        <v>1</v>
      </c>
      <c r="H64" s="11">
        <v>1</v>
      </c>
      <c r="I64" s="3"/>
    </row>
    <row r="65" spans="1:9" ht="12.6" customHeight="1">
      <c r="A65" s="4" t="s">
        <v>6219</v>
      </c>
      <c r="B65" s="13" t="s">
        <v>5807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6220</v>
      </c>
      <c r="B66" s="13" t="s">
        <v>6221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6222</v>
      </c>
      <c r="B67" s="13" t="s">
        <v>6223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6224</v>
      </c>
      <c r="B68" s="13" t="s">
        <v>6225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6226</v>
      </c>
      <c r="B69" s="13" t="s">
        <v>6227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6228</v>
      </c>
      <c r="B70" s="13" t="s">
        <v>6229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3619</v>
      </c>
      <c r="B71" s="13" t="s">
        <v>3620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3621</v>
      </c>
      <c r="B72" s="13" t="s">
        <v>3622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3623</v>
      </c>
      <c r="B73" s="13" t="s">
        <v>3624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1376</v>
      </c>
      <c r="B74" s="13" t="s">
        <v>1377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1378</v>
      </c>
      <c r="B75" s="13" t="s">
        <v>1689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1379</v>
      </c>
      <c r="B76" s="13" t="s">
        <v>1380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1381</v>
      </c>
      <c r="B77" s="13" t="s">
        <v>3648</v>
      </c>
      <c r="C77" s="29">
        <v>0</v>
      </c>
      <c r="D77" s="28">
        <v>1</v>
      </c>
      <c r="E77" s="27">
        <v>2</v>
      </c>
      <c r="F77" s="27" t="s">
        <v>961</v>
      </c>
      <c r="G77" s="11">
        <v>2</v>
      </c>
      <c r="H77" s="11">
        <v>2</v>
      </c>
      <c r="I77" s="3"/>
    </row>
    <row r="78" spans="1:9" ht="12.6" customHeight="1">
      <c r="A78" s="145" t="s">
        <v>3649</v>
      </c>
      <c r="B78" s="13" t="s">
        <v>3650</v>
      </c>
      <c r="C78" s="29">
        <v>0</v>
      </c>
      <c r="D78" s="28">
        <v>1</v>
      </c>
      <c r="E78" s="27">
        <v>1</v>
      </c>
      <c r="F78" s="27" t="s">
        <v>961</v>
      </c>
      <c r="G78" s="11">
        <v>1</v>
      </c>
      <c r="H78" s="11">
        <v>1</v>
      </c>
      <c r="I78" s="3"/>
    </row>
    <row r="79" spans="1:9" ht="12.6" customHeight="1">
      <c r="A79" s="4" t="s">
        <v>3651</v>
      </c>
      <c r="B79" s="13" t="s">
        <v>3652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3653</v>
      </c>
      <c r="B80" s="13" t="s">
        <v>3654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3655</v>
      </c>
      <c r="B81" s="13" t="s">
        <v>3656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3657</v>
      </c>
      <c r="B82" s="13" t="s">
        <v>5810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3658</v>
      </c>
      <c r="B83" s="13" t="s">
        <v>3659</v>
      </c>
      <c r="C83" s="29">
        <v>0</v>
      </c>
      <c r="D83" s="28">
        <v>2</v>
      </c>
      <c r="E83" s="27">
        <v>1</v>
      </c>
      <c r="F83" s="27">
        <v>0</v>
      </c>
      <c r="G83" s="11">
        <v>1</v>
      </c>
      <c r="H83" s="11">
        <v>1</v>
      </c>
      <c r="I83" s="3"/>
    </row>
    <row r="84" spans="1:9" ht="12.6" customHeight="1">
      <c r="A84" s="145" t="s">
        <v>3660</v>
      </c>
      <c r="B84" s="13" t="s">
        <v>3661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3662</v>
      </c>
      <c r="B85" s="13" t="s">
        <v>3663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3664</v>
      </c>
      <c r="B86" s="13" t="s">
        <v>3665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3666</v>
      </c>
      <c r="B87" s="13" t="s">
        <v>3667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3668</v>
      </c>
      <c r="B88" s="13" t="s">
        <v>3669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3670</v>
      </c>
      <c r="B89" s="13" t="s">
        <v>976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3671</v>
      </c>
      <c r="B90" s="13" t="s">
        <v>3672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3673</v>
      </c>
      <c r="B91" s="13" t="s">
        <v>3674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3675</v>
      </c>
      <c r="B92" s="13" t="s">
        <v>3676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3677</v>
      </c>
      <c r="B93" s="13" t="s">
        <v>3678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3679</v>
      </c>
      <c r="B94" s="13" t="s">
        <v>3680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3681</v>
      </c>
      <c r="B95" s="13" t="s">
        <v>3682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3683</v>
      </c>
      <c r="B96" s="13" t="s">
        <v>3684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3685</v>
      </c>
      <c r="B97" s="13" t="s">
        <v>1288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3686</v>
      </c>
      <c r="B98" s="13" t="s">
        <v>3226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3687</v>
      </c>
      <c r="B99" s="13" t="s">
        <v>3688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3689</v>
      </c>
      <c r="B100" s="13" t="s">
        <v>3690</v>
      </c>
      <c r="C100" s="29">
        <v>0</v>
      </c>
      <c r="D100" s="28">
        <v>39</v>
      </c>
      <c r="E100" s="27">
        <v>3.9743589743589745</v>
      </c>
      <c r="F100" s="27">
        <v>4.2765405318291876</v>
      </c>
      <c r="G100" s="11">
        <v>12</v>
      </c>
      <c r="H100" s="11">
        <v>1</v>
      </c>
      <c r="I100" s="3"/>
    </row>
    <row r="101" spans="1:9" ht="12.6" customHeight="1">
      <c r="A101" s="4" t="s">
        <v>3691</v>
      </c>
      <c r="B101" s="13" t="s">
        <v>3692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3693</v>
      </c>
      <c r="B102" s="13" t="s">
        <v>3694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3695</v>
      </c>
      <c r="B103" s="13" t="s">
        <v>3696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3697</v>
      </c>
      <c r="B104" s="13" t="s">
        <v>3698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3699</v>
      </c>
      <c r="B105" s="4" t="s">
        <v>3700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3072</v>
      </c>
      <c r="B106" s="4" t="s">
        <v>3701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3702</v>
      </c>
      <c r="B107" s="4" t="s">
        <v>1097</v>
      </c>
      <c r="C107" s="28">
        <v>0</v>
      </c>
      <c r="D107" s="135">
        <v>4</v>
      </c>
      <c r="E107" s="184">
        <v>1.75</v>
      </c>
      <c r="F107" s="184">
        <v>1.5</v>
      </c>
      <c r="G107" s="142">
        <v>4</v>
      </c>
      <c r="H107" s="142">
        <v>1</v>
      </c>
      <c r="I107" s="3"/>
    </row>
    <row r="108" spans="1:9" ht="12.6" customHeight="1">
      <c r="A108" s="4" t="s">
        <v>3703</v>
      </c>
      <c r="B108" s="4" t="s">
        <v>3704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3705</v>
      </c>
      <c r="B109" s="4" t="s">
        <v>1098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3706</v>
      </c>
      <c r="B110" s="13" t="s">
        <v>3707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3708</v>
      </c>
      <c r="B111" s="13" t="s">
        <v>3709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1989</v>
      </c>
      <c r="C112" s="29">
        <f>SUM(C7:C111)</f>
        <v>0</v>
      </c>
      <c r="D112" s="135">
        <v>107</v>
      </c>
      <c r="E112" s="184">
        <v>7.1682242990654208</v>
      </c>
      <c r="F112" s="184">
        <v>23.808784640599001</v>
      </c>
      <c r="G112" s="142">
        <v>237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3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45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7862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8993</v>
      </c>
      <c r="B7" s="13" t="s">
        <v>8994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8995</v>
      </c>
      <c r="B8" s="13" t="s">
        <v>8996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8997</v>
      </c>
      <c r="B9" s="13" t="s">
        <v>8998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8999</v>
      </c>
      <c r="B10" s="13" t="s">
        <v>9000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9001</v>
      </c>
      <c r="B11" s="13" t="s">
        <v>9002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9003</v>
      </c>
      <c r="B12" s="13" t="s">
        <v>9004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9005</v>
      </c>
      <c r="B13" s="13" t="s">
        <v>9006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9007</v>
      </c>
      <c r="B14" s="13" t="s">
        <v>9008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9009</v>
      </c>
      <c r="B15" s="13" t="s">
        <v>9010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9011</v>
      </c>
      <c r="B16" s="13" t="s">
        <v>9012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9013</v>
      </c>
      <c r="B17" s="13" t="s">
        <v>9014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9015</v>
      </c>
      <c r="B18" s="13" t="s">
        <v>9016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9017</v>
      </c>
      <c r="B19" s="13" t="s">
        <v>9018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9019</v>
      </c>
      <c r="B20" s="13" t="s">
        <v>9020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9021</v>
      </c>
      <c r="B21" s="13" t="s">
        <v>9022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9023</v>
      </c>
      <c r="B22" s="13" t="s">
        <v>9024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9025</v>
      </c>
      <c r="B23" s="13" t="s">
        <v>9026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9027</v>
      </c>
      <c r="B24" s="13" t="s">
        <v>9028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9029</v>
      </c>
      <c r="B25" s="13" t="s">
        <v>9030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9031</v>
      </c>
      <c r="B26" s="13" t="s">
        <v>9032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9033</v>
      </c>
      <c r="B27" s="13" t="s">
        <v>9034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9035</v>
      </c>
      <c r="B28" s="13" t="s">
        <v>9036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9037</v>
      </c>
      <c r="B29" s="13" t="s">
        <v>9038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9039</v>
      </c>
      <c r="B30" s="13" t="s">
        <v>9040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9041</v>
      </c>
      <c r="B31" s="13" t="s">
        <v>9042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9043</v>
      </c>
      <c r="B32" s="13" t="s">
        <v>9044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9045</v>
      </c>
      <c r="B33" s="13" t="s">
        <v>9046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9047</v>
      </c>
      <c r="B34" s="13" t="s">
        <v>9048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9049</v>
      </c>
      <c r="B35" s="13" t="s">
        <v>9050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9051</v>
      </c>
      <c r="B36" s="13" t="s">
        <v>9052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9053</v>
      </c>
      <c r="B37" s="13" t="s">
        <v>9054</v>
      </c>
      <c r="C37" s="29">
        <v>0</v>
      </c>
      <c r="D37" s="28">
        <v>1</v>
      </c>
      <c r="E37" s="27">
        <v>12</v>
      </c>
      <c r="F37" s="27" t="s">
        <v>961</v>
      </c>
      <c r="G37" s="11">
        <v>12</v>
      </c>
      <c r="H37" s="11">
        <v>12</v>
      </c>
      <c r="I37" s="3"/>
    </row>
    <row r="38" spans="1:9" ht="12.6" customHeight="1">
      <c r="A38" s="4" t="s">
        <v>9055</v>
      </c>
      <c r="B38" s="13" t="s">
        <v>996</v>
      </c>
      <c r="C38" s="29">
        <v>0</v>
      </c>
      <c r="D38" s="28">
        <v>1</v>
      </c>
      <c r="E38" s="27">
        <v>250</v>
      </c>
      <c r="F38" s="27" t="s">
        <v>961</v>
      </c>
      <c r="G38" s="11">
        <v>250</v>
      </c>
      <c r="H38" s="11">
        <v>250</v>
      </c>
      <c r="I38" s="3"/>
    </row>
    <row r="39" spans="1:9" ht="12.6" customHeight="1">
      <c r="A39" s="4" t="s">
        <v>9056</v>
      </c>
      <c r="B39" s="13" t="s">
        <v>9057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9058</v>
      </c>
      <c r="B40" s="13" t="s">
        <v>9059</v>
      </c>
      <c r="C40" s="29">
        <v>0</v>
      </c>
      <c r="D40" s="28">
        <v>6</v>
      </c>
      <c r="E40" s="27">
        <v>19.833333333333332</v>
      </c>
      <c r="F40" s="27">
        <v>24.070036698490235</v>
      </c>
      <c r="G40" s="11">
        <v>51</v>
      </c>
      <c r="H40" s="11">
        <v>2</v>
      </c>
      <c r="I40" s="3"/>
    </row>
    <row r="41" spans="1:9" ht="12.6" customHeight="1">
      <c r="A41" s="4" t="s">
        <v>9060</v>
      </c>
      <c r="B41" s="13" t="s">
        <v>9061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9062</v>
      </c>
      <c r="B42" s="13" t="s">
        <v>9063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9064</v>
      </c>
      <c r="B43" s="13" t="s">
        <v>9065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9066</v>
      </c>
      <c r="B44" s="13" t="s">
        <v>9067</v>
      </c>
      <c r="C44" s="29">
        <v>0</v>
      </c>
      <c r="D44" s="28">
        <v>1</v>
      </c>
      <c r="E44" s="27">
        <v>12</v>
      </c>
      <c r="F44" s="27" t="s">
        <v>961</v>
      </c>
      <c r="G44" s="11">
        <v>12</v>
      </c>
      <c r="H44" s="11">
        <v>12</v>
      </c>
      <c r="I44" s="3"/>
    </row>
    <row r="45" spans="1:9" ht="12.6" customHeight="1">
      <c r="A45" s="4" t="s">
        <v>9068</v>
      </c>
      <c r="B45" s="13" t="s">
        <v>9069</v>
      </c>
      <c r="C45" s="29">
        <v>0</v>
      </c>
      <c r="D45" s="28">
        <v>1</v>
      </c>
      <c r="E45" s="27">
        <v>12</v>
      </c>
      <c r="F45" s="27" t="s">
        <v>961</v>
      </c>
      <c r="G45" s="11">
        <v>12</v>
      </c>
      <c r="H45" s="11">
        <v>12</v>
      </c>
      <c r="I45" s="3"/>
    </row>
    <row r="46" spans="1:9" ht="12.6" customHeight="1">
      <c r="A46" s="4" t="s">
        <v>9070</v>
      </c>
      <c r="B46" s="13" t="s">
        <v>9071</v>
      </c>
      <c r="C46" s="29">
        <v>0</v>
      </c>
      <c r="D46" s="28">
        <v>3</v>
      </c>
      <c r="E46" s="27">
        <v>15.666666666666666</v>
      </c>
      <c r="F46" s="27">
        <v>6.3508529610858835</v>
      </c>
      <c r="G46" s="11">
        <v>23</v>
      </c>
      <c r="H46" s="11">
        <v>12</v>
      </c>
      <c r="I46" s="3"/>
    </row>
    <row r="47" spans="1:9" ht="12.6" customHeight="1">
      <c r="A47" s="4" t="s">
        <v>9072</v>
      </c>
      <c r="B47" s="13" t="s">
        <v>9073</v>
      </c>
      <c r="C47" s="29">
        <v>0</v>
      </c>
      <c r="D47" s="28">
        <v>1</v>
      </c>
      <c r="E47" s="27">
        <v>1</v>
      </c>
      <c r="F47" s="27" t="s">
        <v>961</v>
      </c>
      <c r="G47" s="11">
        <v>1</v>
      </c>
      <c r="H47" s="11">
        <v>1</v>
      </c>
      <c r="I47" s="3"/>
    </row>
    <row r="48" spans="1:9" ht="12.6" customHeight="1">
      <c r="A48" s="4" t="s">
        <v>9074</v>
      </c>
      <c r="B48" s="13" t="s">
        <v>9075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9076</v>
      </c>
      <c r="B49" s="13" t="s">
        <v>9077</v>
      </c>
      <c r="C49" s="29">
        <v>0</v>
      </c>
      <c r="D49" s="28">
        <v>0</v>
      </c>
      <c r="E49" s="27" t="s">
        <v>2678</v>
      </c>
      <c r="F49" s="27" t="s">
        <v>2678</v>
      </c>
      <c r="G49" s="11" t="s">
        <v>2678</v>
      </c>
      <c r="H49" s="11" t="s">
        <v>2678</v>
      </c>
      <c r="I49" s="3"/>
    </row>
    <row r="50" spans="1:9" ht="12.6" customHeight="1">
      <c r="A50" s="4" t="s">
        <v>9078</v>
      </c>
      <c r="B50" s="13" t="s">
        <v>9079</v>
      </c>
      <c r="C50" s="29">
        <v>0</v>
      </c>
      <c r="D50" s="28">
        <v>2</v>
      </c>
      <c r="E50" s="27">
        <v>3</v>
      </c>
      <c r="F50" s="27">
        <v>2.8284271247461903</v>
      </c>
      <c r="G50" s="11">
        <v>5</v>
      </c>
      <c r="H50" s="11">
        <v>1</v>
      </c>
      <c r="I50" s="3"/>
    </row>
    <row r="51" spans="1:9" ht="12.6" customHeight="1">
      <c r="A51" s="4" t="s">
        <v>9080</v>
      </c>
      <c r="B51" s="13" t="s">
        <v>9081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9082</v>
      </c>
      <c r="B52" s="13" t="s">
        <v>9083</v>
      </c>
      <c r="C52" s="29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4" t="s">
        <v>9084</v>
      </c>
      <c r="B53" s="13" t="s">
        <v>9085</v>
      </c>
      <c r="C53" s="29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4" t="s">
        <v>9086</v>
      </c>
      <c r="B54" s="13" t="s">
        <v>9087</v>
      </c>
      <c r="C54" s="29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4" t="s">
        <v>9088</v>
      </c>
      <c r="B55" s="13" t="s">
        <v>9089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9090</v>
      </c>
      <c r="B56" s="13" t="s">
        <v>9091</v>
      </c>
      <c r="C56" s="29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4" t="s">
        <v>9092</v>
      </c>
      <c r="B57" s="13" t="s">
        <v>9093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9094</v>
      </c>
      <c r="B58" s="13" t="s">
        <v>9095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9096</v>
      </c>
      <c r="B59" s="13" t="s">
        <v>9097</v>
      </c>
      <c r="C59" s="29">
        <v>0</v>
      </c>
      <c r="D59" s="28">
        <v>14</v>
      </c>
      <c r="E59" s="27">
        <v>7.5714285714285712</v>
      </c>
      <c r="F59" s="27">
        <v>7.1437362096431753</v>
      </c>
      <c r="G59" s="11">
        <v>24</v>
      </c>
      <c r="H59" s="11">
        <v>1</v>
      </c>
      <c r="I59" s="3"/>
    </row>
    <row r="60" spans="1:9" ht="12.6" customHeight="1">
      <c r="A60" s="4" t="s">
        <v>9098</v>
      </c>
      <c r="B60" s="13" t="s">
        <v>9099</v>
      </c>
      <c r="C60" s="29">
        <v>0</v>
      </c>
      <c r="D60" s="28">
        <v>7</v>
      </c>
      <c r="E60" s="27">
        <v>15.428571428571429</v>
      </c>
      <c r="F60" s="27">
        <v>25.806053184328302</v>
      </c>
      <c r="G60" s="11">
        <v>73</v>
      </c>
      <c r="H60" s="11">
        <v>1</v>
      </c>
      <c r="I60" s="3"/>
    </row>
    <row r="61" spans="1:9" ht="12.6" customHeight="1">
      <c r="A61" s="4" t="s">
        <v>9100</v>
      </c>
      <c r="B61" s="13" t="s">
        <v>9101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9102</v>
      </c>
      <c r="B62" s="13" t="s">
        <v>9103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9104</v>
      </c>
      <c r="B63" s="13" t="s">
        <v>9105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9106</v>
      </c>
      <c r="B64" s="13" t="s">
        <v>9107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9108</v>
      </c>
      <c r="B65" s="13" t="s">
        <v>9109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9110</v>
      </c>
      <c r="B66" s="13" t="s">
        <v>1007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9111</v>
      </c>
      <c r="B67" s="13" t="s">
        <v>9112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9113</v>
      </c>
      <c r="B68" s="13" t="s">
        <v>9114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9115</v>
      </c>
      <c r="B69" s="13" t="s">
        <v>9116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9117</v>
      </c>
      <c r="B70" s="13" t="s">
        <v>9118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9119</v>
      </c>
      <c r="B71" s="13" t="s">
        <v>9120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9121</v>
      </c>
      <c r="B72" s="13" t="s">
        <v>9122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4" t="s">
        <v>9123</v>
      </c>
      <c r="B73" s="13" t="s">
        <v>9124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4" t="s">
        <v>9125</v>
      </c>
      <c r="B74" s="13" t="s">
        <v>9126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9127</v>
      </c>
      <c r="B75" s="13" t="s">
        <v>9128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9129</v>
      </c>
      <c r="B76" s="13" t="s">
        <v>9130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9131</v>
      </c>
      <c r="B77" s="13" t="s">
        <v>9132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9133</v>
      </c>
      <c r="B78" s="13" t="s">
        <v>9134</v>
      </c>
      <c r="C78" s="29">
        <v>0</v>
      </c>
      <c r="D78" s="28">
        <v>1</v>
      </c>
      <c r="E78" s="27">
        <v>1</v>
      </c>
      <c r="F78" s="27" t="s">
        <v>961</v>
      </c>
      <c r="G78" s="11">
        <v>1</v>
      </c>
      <c r="H78" s="11">
        <v>1</v>
      </c>
      <c r="I78" s="3"/>
    </row>
    <row r="79" spans="1:9" ht="12.6" customHeight="1">
      <c r="A79" s="4" t="s">
        <v>9135</v>
      </c>
      <c r="B79" s="13" t="s">
        <v>9136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9137</v>
      </c>
      <c r="B80" s="13" t="s">
        <v>9138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9139</v>
      </c>
      <c r="B81" s="13" t="s">
        <v>9140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9141</v>
      </c>
      <c r="B82" s="13" t="s">
        <v>9142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9143</v>
      </c>
      <c r="B83" s="13" t="s">
        <v>9144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45" t="s">
        <v>9145</v>
      </c>
      <c r="B84" s="13" t="s">
        <v>9146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9147</v>
      </c>
      <c r="B85" s="13" t="s">
        <v>9148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9149</v>
      </c>
      <c r="B86" s="13" t="s">
        <v>9150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9151</v>
      </c>
      <c r="B87" s="13" t="s">
        <v>9152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9153</v>
      </c>
      <c r="B88" s="13" t="s">
        <v>9154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9155</v>
      </c>
      <c r="B89" s="13" t="s">
        <v>9156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9157</v>
      </c>
      <c r="B90" s="13" t="s">
        <v>9158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9159</v>
      </c>
      <c r="B91" s="13" t="s">
        <v>9160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9161</v>
      </c>
      <c r="B92" s="13" t="s">
        <v>9162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9163</v>
      </c>
      <c r="B93" s="13" t="s">
        <v>9164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9165</v>
      </c>
      <c r="B94" s="13" t="s">
        <v>9166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9167</v>
      </c>
      <c r="B95" s="13" t="s">
        <v>9168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9169</v>
      </c>
      <c r="B96" s="13" t="s">
        <v>9170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9171</v>
      </c>
      <c r="B97" s="13" t="s">
        <v>2719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9172</v>
      </c>
      <c r="B98" s="13" t="s">
        <v>9173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9174</v>
      </c>
      <c r="B99" s="13" t="s">
        <v>9175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967</v>
      </c>
      <c r="B100" s="13" t="s">
        <v>9176</v>
      </c>
      <c r="C100" s="29">
        <v>0</v>
      </c>
      <c r="D100" s="28">
        <v>32</v>
      </c>
      <c r="E100" s="27">
        <v>3.9375</v>
      </c>
      <c r="F100" s="27">
        <v>4.4208997770487484</v>
      </c>
      <c r="G100" s="11">
        <v>12</v>
      </c>
      <c r="H100" s="11">
        <v>1</v>
      </c>
      <c r="I100" s="3"/>
    </row>
    <row r="101" spans="1:9" ht="12.6" customHeight="1">
      <c r="A101" s="4" t="s">
        <v>9177</v>
      </c>
      <c r="B101" s="13" t="s">
        <v>9178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9179</v>
      </c>
      <c r="B102" s="13" t="s">
        <v>5732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968</v>
      </c>
      <c r="B103" s="13" t="s">
        <v>5733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5734</v>
      </c>
      <c r="B104" s="13" t="s">
        <v>5735</v>
      </c>
      <c r="C104" s="29">
        <v>0</v>
      </c>
      <c r="D104" s="28">
        <v>1</v>
      </c>
      <c r="E104" s="27">
        <v>4</v>
      </c>
      <c r="F104" s="27" t="s">
        <v>961</v>
      </c>
      <c r="G104" s="11">
        <v>4</v>
      </c>
      <c r="H104" s="11">
        <v>4</v>
      </c>
      <c r="I104" s="3"/>
    </row>
    <row r="105" spans="1:9" ht="12.6" customHeight="1">
      <c r="A105" s="4" t="s">
        <v>5736</v>
      </c>
      <c r="B105" s="4" t="s">
        <v>5737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5738</v>
      </c>
      <c r="B106" s="4" t="s">
        <v>5739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5740</v>
      </c>
      <c r="B107" s="4" t="s">
        <v>5741</v>
      </c>
      <c r="C107" s="28">
        <v>0</v>
      </c>
      <c r="D107" s="135">
        <v>6</v>
      </c>
      <c r="E107" s="184">
        <v>11.166666666666666</v>
      </c>
      <c r="F107" s="184">
        <v>11.089033621856625</v>
      </c>
      <c r="G107" s="142">
        <v>25</v>
      </c>
      <c r="H107" s="142">
        <v>1</v>
      </c>
      <c r="I107" s="3"/>
    </row>
    <row r="108" spans="1:9" ht="12.6" customHeight="1">
      <c r="A108" s="4" t="s">
        <v>5742</v>
      </c>
      <c r="B108" s="4" t="s">
        <v>801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5743</v>
      </c>
      <c r="B109" s="4" t="s">
        <v>5744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5745</v>
      </c>
      <c r="B110" s="13" t="s">
        <v>5746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5747</v>
      </c>
      <c r="B111" s="13" t="s">
        <v>5748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3230</v>
      </c>
      <c r="C112" s="29">
        <f>SUM(C7:C111)</f>
        <v>0</v>
      </c>
      <c r="D112" s="135">
        <v>125</v>
      </c>
      <c r="E112" s="184">
        <v>8.6880000000000006</v>
      </c>
      <c r="F112" s="184">
        <v>24.003835714990593</v>
      </c>
      <c r="G112" s="142">
        <v>250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46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8284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5749</v>
      </c>
      <c r="B7" s="13" t="s">
        <v>5750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5751</v>
      </c>
      <c r="B8" s="13" t="s">
        <v>5752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5753</v>
      </c>
      <c r="B9" s="13" t="s">
        <v>5754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5755</v>
      </c>
      <c r="B10" s="13" t="s">
        <v>5756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5757</v>
      </c>
      <c r="B11" s="13" t="s">
        <v>5758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5759</v>
      </c>
      <c r="B12" s="13" t="s">
        <v>5760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5761</v>
      </c>
      <c r="B13" s="13" t="s">
        <v>5762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5763</v>
      </c>
      <c r="B14" s="13" t="s">
        <v>5764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5765</v>
      </c>
      <c r="B15" s="13" t="s">
        <v>3153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5766</v>
      </c>
      <c r="B16" s="13" t="s">
        <v>3154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5767</v>
      </c>
      <c r="B17" s="13" t="s">
        <v>5768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5769</v>
      </c>
      <c r="B18" s="13" t="s">
        <v>5770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5771</v>
      </c>
      <c r="B19" s="13" t="s">
        <v>5772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5773</v>
      </c>
      <c r="B20" s="13" t="s">
        <v>5774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5775</v>
      </c>
      <c r="B21" s="13" t="s">
        <v>5776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5777</v>
      </c>
      <c r="B22" s="13" t="s">
        <v>5778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5779</v>
      </c>
      <c r="B23" s="13" t="s">
        <v>5780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5781</v>
      </c>
      <c r="B24" s="13" t="s">
        <v>5782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5783</v>
      </c>
      <c r="B25" s="13" t="s">
        <v>5784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5785</v>
      </c>
      <c r="B26" s="13" t="s">
        <v>5786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5787</v>
      </c>
      <c r="B27" s="13" t="s">
        <v>5788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5789</v>
      </c>
      <c r="B28" s="13" t="s">
        <v>3158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5790</v>
      </c>
      <c r="B29" s="13" t="s">
        <v>5791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5792</v>
      </c>
      <c r="B30" s="13" t="s">
        <v>5793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5794</v>
      </c>
      <c r="B31" s="13" t="s">
        <v>8540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8541</v>
      </c>
      <c r="B32" s="13" t="s">
        <v>8542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8543</v>
      </c>
      <c r="B33" s="13" t="s">
        <v>8544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8545</v>
      </c>
      <c r="B34" s="13" t="s">
        <v>8546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8547</v>
      </c>
      <c r="B35" s="13" t="s">
        <v>3143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8548</v>
      </c>
      <c r="B36" s="13" t="s">
        <v>2188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8549</v>
      </c>
      <c r="B37" s="13" t="s">
        <v>8550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8551</v>
      </c>
      <c r="B38" s="13" t="s">
        <v>8552</v>
      </c>
      <c r="C38" s="29">
        <v>0</v>
      </c>
      <c r="D38" s="28">
        <v>1</v>
      </c>
      <c r="E38" s="27">
        <v>250</v>
      </c>
      <c r="F38" s="27" t="s">
        <v>961</v>
      </c>
      <c r="G38" s="11">
        <v>250</v>
      </c>
      <c r="H38" s="11">
        <v>250</v>
      </c>
      <c r="I38" s="3"/>
    </row>
    <row r="39" spans="1:9" ht="12.6" customHeight="1">
      <c r="A39" s="4" t="s">
        <v>8553</v>
      </c>
      <c r="B39" s="13" t="s">
        <v>8554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8555</v>
      </c>
      <c r="B40" s="13" t="s">
        <v>8556</v>
      </c>
      <c r="C40" s="29">
        <v>0</v>
      </c>
      <c r="D40" s="28">
        <v>5</v>
      </c>
      <c r="E40" s="27">
        <v>35.6</v>
      </c>
      <c r="F40" s="27">
        <v>20.647033685253678</v>
      </c>
      <c r="G40" s="11">
        <v>51</v>
      </c>
      <c r="H40" s="11">
        <v>12</v>
      </c>
      <c r="I40" s="3"/>
    </row>
    <row r="41" spans="1:9" ht="12.6" customHeight="1">
      <c r="A41" s="4" t="s">
        <v>8557</v>
      </c>
      <c r="B41" s="13" t="s">
        <v>2190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8558</v>
      </c>
      <c r="B42" s="13" t="s">
        <v>2191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8559</v>
      </c>
      <c r="B43" s="13" t="s">
        <v>2192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8560</v>
      </c>
      <c r="B44" s="13" t="s">
        <v>8561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8562</v>
      </c>
      <c r="B45" s="13" t="s">
        <v>8563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8564</v>
      </c>
      <c r="B46" s="13" t="s">
        <v>8565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8566</v>
      </c>
      <c r="B47" s="13" t="s">
        <v>8567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8568</v>
      </c>
      <c r="B48" s="13" t="s">
        <v>8569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8570</v>
      </c>
      <c r="B49" s="13" t="s">
        <v>8571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8572</v>
      </c>
      <c r="B50" s="13" t="s">
        <v>8573</v>
      </c>
      <c r="C50" s="29">
        <v>0</v>
      </c>
      <c r="D50" s="28">
        <v>0</v>
      </c>
      <c r="E50" s="27" t="s">
        <v>2678</v>
      </c>
      <c r="F50" s="27" t="s">
        <v>2678</v>
      </c>
      <c r="G50" s="11" t="s">
        <v>2678</v>
      </c>
      <c r="H50" s="11" t="s">
        <v>2678</v>
      </c>
      <c r="I50" s="3"/>
    </row>
    <row r="51" spans="1:9" ht="12.6" customHeight="1">
      <c r="A51" s="4" t="s">
        <v>8574</v>
      </c>
      <c r="B51" s="13" t="s">
        <v>8575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4" t="s">
        <v>8576</v>
      </c>
      <c r="B52" s="13" t="s">
        <v>8577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8578</v>
      </c>
      <c r="B53" s="13" t="s">
        <v>8579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8580</v>
      </c>
      <c r="B54" s="13" t="s">
        <v>8581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9184</v>
      </c>
      <c r="B55" s="13" t="s">
        <v>9185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9186</v>
      </c>
      <c r="B56" s="13" t="s">
        <v>2006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9187</v>
      </c>
      <c r="B57" s="13" t="s">
        <v>9188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9189</v>
      </c>
      <c r="B58" s="13" t="s">
        <v>3179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9190</v>
      </c>
      <c r="B59" s="13" t="s">
        <v>9191</v>
      </c>
      <c r="C59" s="29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4" t="s">
        <v>9192</v>
      </c>
      <c r="B60" s="13" t="s">
        <v>9193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9194</v>
      </c>
      <c r="B61" s="13" t="s">
        <v>9195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9196</v>
      </c>
      <c r="B62" s="13" t="s">
        <v>9197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9198</v>
      </c>
      <c r="B63" s="13" t="s">
        <v>9199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9200</v>
      </c>
      <c r="B64" s="13" t="s">
        <v>9201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9202</v>
      </c>
      <c r="B65" s="13" t="s">
        <v>9203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9204</v>
      </c>
      <c r="B66" s="13" t="s">
        <v>9205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9206</v>
      </c>
      <c r="B67" s="13" t="s">
        <v>9207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9208</v>
      </c>
      <c r="B68" s="13" t="s">
        <v>9209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9210</v>
      </c>
      <c r="B69" s="13" t="s">
        <v>9211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9212</v>
      </c>
      <c r="B70" s="13" t="s">
        <v>691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9213</v>
      </c>
      <c r="B71" s="13" t="s">
        <v>4522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9214</v>
      </c>
      <c r="B72" s="13" t="s">
        <v>9215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9216</v>
      </c>
      <c r="B73" s="13" t="s">
        <v>9217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9218</v>
      </c>
      <c r="B74" s="13" t="s">
        <v>9219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9220</v>
      </c>
      <c r="B75" s="13" t="s">
        <v>9221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9222</v>
      </c>
      <c r="B76" s="13" t="s">
        <v>9223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9224</v>
      </c>
      <c r="B77" s="13" t="s">
        <v>9225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9226</v>
      </c>
      <c r="B78" s="13" t="s">
        <v>3171</v>
      </c>
      <c r="C78" s="29">
        <v>0</v>
      </c>
      <c r="D78" s="28">
        <v>2</v>
      </c>
      <c r="E78" s="27">
        <v>1</v>
      </c>
      <c r="F78" s="27">
        <v>0</v>
      </c>
      <c r="G78" s="11">
        <v>1</v>
      </c>
      <c r="H78" s="11">
        <v>1</v>
      </c>
      <c r="I78" s="3"/>
    </row>
    <row r="79" spans="1:9" ht="12.6" customHeight="1">
      <c r="A79" s="4" t="s">
        <v>9227</v>
      </c>
      <c r="B79" s="13" t="s">
        <v>4526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9228</v>
      </c>
      <c r="B80" s="13" t="s">
        <v>3173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9229</v>
      </c>
      <c r="B81" s="13" t="s">
        <v>9230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9231</v>
      </c>
      <c r="B82" s="13" t="s">
        <v>2194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9232</v>
      </c>
      <c r="B83" s="13" t="s">
        <v>9233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45" t="s">
        <v>9234</v>
      </c>
      <c r="B84" s="13" t="s">
        <v>9235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9236</v>
      </c>
      <c r="B85" s="13" t="s">
        <v>9237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9238</v>
      </c>
      <c r="B86" s="13" t="s">
        <v>9239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9240</v>
      </c>
      <c r="B87" s="13" t="s">
        <v>9241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9242</v>
      </c>
      <c r="B88" s="13" t="s">
        <v>9243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9244</v>
      </c>
      <c r="B89" s="13" t="s">
        <v>9245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9246</v>
      </c>
      <c r="B90" s="13" t="s">
        <v>9247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9248</v>
      </c>
      <c r="B91" s="13" t="s">
        <v>9249</v>
      </c>
      <c r="C91" s="29">
        <v>0</v>
      </c>
      <c r="D91" s="28">
        <v>2</v>
      </c>
      <c r="E91" s="27">
        <v>1</v>
      </c>
      <c r="F91" s="27">
        <v>0</v>
      </c>
      <c r="G91" s="11">
        <v>1</v>
      </c>
      <c r="H91" s="11">
        <v>1</v>
      </c>
      <c r="I91" s="3"/>
    </row>
    <row r="92" spans="1:9" ht="12.6" customHeight="1">
      <c r="A92" s="145" t="s">
        <v>9250</v>
      </c>
      <c r="B92" s="13" t="s">
        <v>9251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9252</v>
      </c>
      <c r="B93" s="13" t="s">
        <v>9253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9254</v>
      </c>
      <c r="B94" s="13" t="s">
        <v>9255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9256</v>
      </c>
      <c r="B95" s="13" t="s">
        <v>9257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9258</v>
      </c>
      <c r="B96" s="13" t="s">
        <v>9259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9260</v>
      </c>
      <c r="B97" s="13" t="s">
        <v>867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9261</v>
      </c>
      <c r="B98" s="13" t="s">
        <v>9262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9263</v>
      </c>
      <c r="B99" s="13" t="s">
        <v>9264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9265</v>
      </c>
      <c r="B100" s="13" t="s">
        <v>9266</v>
      </c>
      <c r="C100" s="29">
        <v>0</v>
      </c>
      <c r="D100" s="28">
        <v>30</v>
      </c>
      <c r="E100" s="27">
        <v>3.7333333333333334</v>
      </c>
      <c r="F100" s="27">
        <v>4.2986231423026871</v>
      </c>
      <c r="G100" s="11">
        <v>12</v>
      </c>
      <c r="H100" s="11">
        <v>1</v>
      </c>
      <c r="I100" s="3"/>
    </row>
    <row r="101" spans="1:9" ht="12.6" customHeight="1">
      <c r="A101" s="4" t="s">
        <v>9267</v>
      </c>
      <c r="B101" s="13" t="s">
        <v>9268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9269</v>
      </c>
      <c r="B102" s="13" t="s">
        <v>9270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9271</v>
      </c>
      <c r="B103" s="13" t="s">
        <v>9272</v>
      </c>
      <c r="C103" s="29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4" t="s">
        <v>9273</v>
      </c>
      <c r="B104" s="13" t="s">
        <v>9274</v>
      </c>
      <c r="C104" s="29">
        <v>0</v>
      </c>
      <c r="D104" s="28">
        <v>0</v>
      </c>
      <c r="E104" s="27" t="s">
        <v>2678</v>
      </c>
      <c r="F104" s="27" t="s">
        <v>2678</v>
      </c>
      <c r="G104" s="11" t="s">
        <v>2678</v>
      </c>
      <c r="H104" s="11" t="s">
        <v>2678</v>
      </c>
      <c r="I104" s="3"/>
    </row>
    <row r="105" spans="1:9" ht="12.6" customHeight="1">
      <c r="A105" s="4" t="s">
        <v>9275</v>
      </c>
      <c r="B105" s="4" t="s">
        <v>9276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9277</v>
      </c>
      <c r="B106" s="4" t="s">
        <v>1018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1019</v>
      </c>
      <c r="B107" s="4" t="s">
        <v>9278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9279</v>
      </c>
      <c r="B108" s="4" t="s">
        <v>3177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9280</v>
      </c>
      <c r="B109" s="4" t="s">
        <v>9281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9282</v>
      </c>
      <c r="B110" s="13" t="s">
        <v>9283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6361</v>
      </c>
      <c r="B111" s="13" t="s">
        <v>989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804</v>
      </c>
      <c r="C112" s="29">
        <f>SUM(C7:C111)</f>
        <v>0</v>
      </c>
      <c r="D112" s="135">
        <v>90</v>
      </c>
      <c r="E112" s="184">
        <v>8.4666666666666668</v>
      </c>
      <c r="F112" s="184">
        <v>27.497170436655331</v>
      </c>
      <c r="G112" s="142">
        <v>250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5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5866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9284</v>
      </c>
      <c r="B7" s="13" t="s">
        <v>9285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9286</v>
      </c>
      <c r="B8" s="13" t="s">
        <v>9287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9288</v>
      </c>
      <c r="B9" s="13" t="s">
        <v>9289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9290</v>
      </c>
      <c r="B10" s="13" t="s">
        <v>9291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9292</v>
      </c>
      <c r="B11" s="13" t="s">
        <v>9293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9294</v>
      </c>
      <c r="B12" s="13" t="s">
        <v>9295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9296</v>
      </c>
      <c r="B13" s="13" t="s">
        <v>9297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9298</v>
      </c>
      <c r="B14" s="13" t="s">
        <v>9299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9300</v>
      </c>
      <c r="B15" s="13" t="s">
        <v>5953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9301</v>
      </c>
      <c r="B16" s="13" t="s">
        <v>5954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9302</v>
      </c>
      <c r="B17" s="13" t="s">
        <v>9303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9304</v>
      </c>
      <c r="B18" s="13" t="s">
        <v>9305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9306</v>
      </c>
      <c r="B19" s="13" t="s">
        <v>9307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9308</v>
      </c>
      <c r="B20" s="13" t="s">
        <v>9309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9310</v>
      </c>
      <c r="B21" s="13" t="s">
        <v>9311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9312</v>
      </c>
      <c r="B22" s="13" t="s">
        <v>9313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9314</v>
      </c>
      <c r="B23" s="13" t="s">
        <v>1695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9315</v>
      </c>
      <c r="B24" s="13" t="s">
        <v>9316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9317</v>
      </c>
      <c r="B25" s="13" t="s">
        <v>9318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9319</v>
      </c>
      <c r="B26" s="13" t="s">
        <v>9320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9321</v>
      </c>
      <c r="B27" s="13" t="s">
        <v>9322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9323</v>
      </c>
      <c r="B28" s="13" t="s">
        <v>3292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9324</v>
      </c>
      <c r="B29" s="13" t="s">
        <v>9325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9326</v>
      </c>
      <c r="B30" s="13" t="s">
        <v>9327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9328</v>
      </c>
      <c r="B31" s="13" t="s">
        <v>9329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9330</v>
      </c>
      <c r="B32" s="13" t="s">
        <v>9331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9332</v>
      </c>
      <c r="B33" s="13" t="s">
        <v>1740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9333</v>
      </c>
      <c r="B34" s="13" t="s">
        <v>84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9334</v>
      </c>
      <c r="B35" s="13" t="s">
        <v>9335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9336</v>
      </c>
      <c r="B36" s="13" t="s">
        <v>9337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9338</v>
      </c>
      <c r="B37" s="13" t="s">
        <v>9339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9340</v>
      </c>
      <c r="B38" s="13" t="s">
        <v>9341</v>
      </c>
      <c r="C38" s="29">
        <v>0</v>
      </c>
      <c r="D38" s="28">
        <v>1</v>
      </c>
      <c r="E38" s="27">
        <v>250</v>
      </c>
      <c r="F38" s="27" t="s">
        <v>961</v>
      </c>
      <c r="G38" s="11">
        <v>250</v>
      </c>
      <c r="H38" s="11">
        <v>250</v>
      </c>
      <c r="I38" s="3"/>
    </row>
    <row r="39" spans="1:9" ht="12.6" customHeight="1">
      <c r="A39" s="4" t="s">
        <v>9342</v>
      </c>
      <c r="B39" s="13" t="s">
        <v>9343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9344</v>
      </c>
      <c r="B40" s="13" t="s">
        <v>9345</v>
      </c>
      <c r="C40" s="29">
        <v>0</v>
      </c>
      <c r="D40" s="28">
        <v>2</v>
      </c>
      <c r="E40" s="27">
        <v>50.5</v>
      </c>
      <c r="F40" s="27">
        <v>0.70710678118654757</v>
      </c>
      <c r="G40" s="11">
        <v>51</v>
      </c>
      <c r="H40" s="11">
        <v>50</v>
      </c>
      <c r="I40" s="3"/>
    </row>
    <row r="41" spans="1:9" ht="12.6" customHeight="1">
      <c r="A41" s="4" t="s">
        <v>9346</v>
      </c>
      <c r="B41" s="13" t="s">
        <v>9347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9348</v>
      </c>
      <c r="B42" s="13" t="s">
        <v>9349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9350</v>
      </c>
      <c r="B43" s="13" t="s">
        <v>9351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9352</v>
      </c>
      <c r="B44" s="13" t="s">
        <v>9353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9354</v>
      </c>
      <c r="B45" s="13" t="s">
        <v>9355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9356</v>
      </c>
      <c r="B46" s="13" t="s">
        <v>9357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9358</v>
      </c>
      <c r="B47" s="13" t="s">
        <v>9359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9360</v>
      </c>
      <c r="B48" s="13" t="s">
        <v>274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9361</v>
      </c>
      <c r="B49" s="13" t="s">
        <v>9362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9363</v>
      </c>
      <c r="B50" s="13" t="s">
        <v>9364</v>
      </c>
      <c r="C50" s="29">
        <v>0</v>
      </c>
      <c r="D50" s="28">
        <v>0</v>
      </c>
      <c r="E50" s="27" t="s">
        <v>2678</v>
      </c>
      <c r="F50" s="27" t="s">
        <v>2678</v>
      </c>
      <c r="G50" s="11" t="s">
        <v>2678</v>
      </c>
      <c r="H50" s="11" t="s">
        <v>2678</v>
      </c>
      <c r="I50" s="3"/>
    </row>
    <row r="51" spans="1:9" ht="12.6" customHeight="1">
      <c r="A51" s="4" t="s">
        <v>9365</v>
      </c>
      <c r="B51" s="13" t="s">
        <v>425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4" t="s">
        <v>9366</v>
      </c>
      <c r="B52" s="13" t="s">
        <v>426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9367</v>
      </c>
      <c r="B53" s="13" t="s">
        <v>9368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9369</v>
      </c>
      <c r="B54" s="13" t="s">
        <v>9370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9371</v>
      </c>
      <c r="B55" s="13" t="s">
        <v>593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9372</v>
      </c>
      <c r="B56" s="13" t="s">
        <v>9373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9374</v>
      </c>
      <c r="B57" s="13" t="s">
        <v>9375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9376</v>
      </c>
      <c r="B58" s="13" t="s">
        <v>9377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9378</v>
      </c>
      <c r="B59" s="13" t="s">
        <v>9379</v>
      </c>
      <c r="C59" s="29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4" t="s">
        <v>9380</v>
      </c>
      <c r="B60" s="13" t="s">
        <v>9381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9382</v>
      </c>
      <c r="B61" s="13" t="s">
        <v>9383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9384</v>
      </c>
      <c r="B62" s="13" t="s">
        <v>9385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9386</v>
      </c>
      <c r="B63" s="13" t="s">
        <v>9387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9388</v>
      </c>
      <c r="B64" s="13" t="s">
        <v>9389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9390</v>
      </c>
      <c r="B65" s="13" t="s">
        <v>9391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9392</v>
      </c>
      <c r="B66" s="13" t="s">
        <v>9393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9394</v>
      </c>
      <c r="B67" s="13" t="s">
        <v>9395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9396</v>
      </c>
      <c r="B68" s="13" t="s">
        <v>9397</v>
      </c>
      <c r="C68" s="29">
        <v>0</v>
      </c>
      <c r="D68" s="28">
        <v>1</v>
      </c>
      <c r="E68" s="27">
        <v>12</v>
      </c>
      <c r="F68" s="27" t="s">
        <v>961</v>
      </c>
      <c r="G68" s="11">
        <v>12</v>
      </c>
      <c r="H68" s="11">
        <v>12</v>
      </c>
      <c r="I68" s="3"/>
    </row>
    <row r="69" spans="1:9" ht="12.6" customHeight="1">
      <c r="A69" s="4" t="s">
        <v>9398</v>
      </c>
      <c r="B69" s="13" t="s">
        <v>9399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9400</v>
      </c>
      <c r="B70" s="13" t="s">
        <v>9401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9402</v>
      </c>
      <c r="B71" s="13" t="s">
        <v>1688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9403</v>
      </c>
      <c r="B72" s="13" t="s">
        <v>9404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9405</v>
      </c>
      <c r="B73" s="13" t="s">
        <v>9406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9407</v>
      </c>
      <c r="B74" s="13" t="s">
        <v>9408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9409</v>
      </c>
      <c r="B75" s="13" t="s">
        <v>9410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9411</v>
      </c>
      <c r="B76" s="13" t="s">
        <v>9412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9413</v>
      </c>
      <c r="B77" s="13" t="s">
        <v>87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9414</v>
      </c>
      <c r="B78" s="13" t="s">
        <v>9415</v>
      </c>
      <c r="C78" s="29">
        <v>0</v>
      </c>
      <c r="D78" s="28">
        <v>1</v>
      </c>
      <c r="E78" s="27">
        <v>1</v>
      </c>
      <c r="F78" s="27" t="s">
        <v>961</v>
      </c>
      <c r="G78" s="11">
        <v>1</v>
      </c>
      <c r="H78" s="11">
        <v>1</v>
      </c>
      <c r="I78" s="3"/>
    </row>
    <row r="79" spans="1:9" ht="12.6" customHeight="1">
      <c r="A79" s="4" t="s">
        <v>9416</v>
      </c>
      <c r="B79" s="13" t="s">
        <v>1691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9417</v>
      </c>
      <c r="B80" s="13" t="s">
        <v>9418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9419</v>
      </c>
      <c r="B81" s="13" t="s">
        <v>9420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9421</v>
      </c>
      <c r="B82" s="13" t="s">
        <v>9422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9423</v>
      </c>
      <c r="B83" s="13" t="s">
        <v>9424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45" t="s">
        <v>9425</v>
      </c>
      <c r="B84" s="13" t="s">
        <v>9426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3068</v>
      </c>
      <c r="B85" s="13" t="s">
        <v>9427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9428</v>
      </c>
      <c r="B86" s="13" t="s">
        <v>9429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9430</v>
      </c>
      <c r="B87" s="13" t="s">
        <v>9431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9432</v>
      </c>
      <c r="B88" s="13" t="s">
        <v>9433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9434</v>
      </c>
      <c r="B89" s="13" t="s">
        <v>9435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9436</v>
      </c>
      <c r="B90" s="13" t="s">
        <v>9437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9438</v>
      </c>
      <c r="B91" s="13" t="s">
        <v>9439</v>
      </c>
      <c r="C91" s="29">
        <v>0</v>
      </c>
      <c r="D91" s="28">
        <v>2</v>
      </c>
      <c r="E91" s="27">
        <v>1</v>
      </c>
      <c r="F91" s="27">
        <v>0</v>
      </c>
      <c r="G91" s="11">
        <v>1</v>
      </c>
      <c r="H91" s="11">
        <v>1</v>
      </c>
      <c r="I91" s="3"/>
    </row>
    <row r="92" spans="1:9" ht="12.6" customHeight="1">
      <c r="A92" s="145" t="s">
        <v>9440</v>
      </c>
      <c r="B92" s="13" t="s">
        <v>9441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6230</v>
      </c>
      <c r="B93" s="13" t="s">
        <v>6231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6232</v>
      </c>
      <c r="B94" s="13" t="s">
        <v>6233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6234</v>
      </c>
      <c r="B95" s="13" t="s">
        <v>6235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6236</v>
      </c>
      <c r="B96" s="13" t="s">
        <v>6237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6238</v>
      </c>
      <c r="B97" s="13" t="s">
        <v>68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6239</v>
      </c>
      <c r="B98" s="13" t="s">
        <v>6240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6241</v>
      </c>
      <c r="B99" s="13" t="s">
        <v>6242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3069</v>
      </c>
      <c r="B100" s="13" t="s">
        <v>6243</v>
      </c>
      <c r="C100" s="29">
        <v>0</v>
      </c>
      <c r="D100" s="28">
        <v>30</v>
      </c>
      <c r="E100" s="27">
        <v>4.0999999999999996</v>
      </c>
      <c r="F100" s="27">
        <v>4.5208330022776506</v>
      </c>
      <c r="G100" s="11">
        <v>12</v>
      </c>
      <c r="H100" s="11">
        <v>1</v>
      </c>
      <c r="I100" s="3"/>
    </row>
    <row r="101" spans="1:9" ht="12.6" customHeight="1">
      <c r="A101" s="4" t="s">
        <v>6244</v>
      </c>
      <c r="B101" s="13" t="s">
        <v>6245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6246</v>
      </c>
      <c r="B102" s="13" t="s">
        <v>6247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3070</v>
      </c>
      <c r="B103" s="13" t="s">
        <v>9462</v>
      </c>
      <c r="C103" s="29">
        <v>0</v>
      </c>
      <c r="D103" s="28">
        <v>0</v>
      </c>
      <c r="E103" s="27" t="s">
        <v>2678</v>
      </c>
      <c r="F103" s="27" t="s">
        <v>2678</v>
      </c>
      <c r="G103" s="11" t="s">
        <v>2678</v>
      </c>
      <c r="H103" s="11" t="s">
        <v>2678</v>
      </c>
      <c r="I103" s="3"/>
    </row>
    <row r="104" spans="1:9" ht="12.6" customHeight="1">
      <c r="A104" s="4" t="s">
        <v>9463</v>
      </c>
      <c r="B104" s="13" t="s">
        <v>9464</v>
      </c>
      <c r="C104" s="29">
        <v>0</v>
      </c>
      <c r="D104" s="28">
        <v>0</v>
      </c>
      <c r="E104" s="27" t="s">
        <v>2678</v>
      </c>
      <c r="F104" s="27" t="s">
        <v>2678</v>
      </c>
      <c r="G104" s="11" t="s">
        <v>2678</v>
      </c>
      <c r="H104" s="11" t="s">
        <v>2678</v>
      </c>
      <c r="I104" s="3"/>
    </row>
    <row r="105" spans="1:9" ht="12.6" customHeight="1">
      <c r="A105" s="4" t="s">
        <v>9465</v>
      </c>
      <c r="B105" s="4" t="s">
        <v>9466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9467</v>
      </c>
      <c r="B106" s="4" t="s">
        <v>1290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9468</v>
      </c>
      <c r="B107" s="4" t="s">
        <v>9469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9470</v>
      </c>
      <c r="B108" s="4" t="s">
        <v>9471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9472</v>
      </c>
      <c r="B109" s="4" t="s">
        <v>9473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9474</v>
      </c>
      <c r="B110" s="13" t="s">
        <v>1099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9475</v>
      </c>
      <c r="B111" s="13" t="s">
        <v>9476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9477</v>
      </c>
      <c r="C112" s="29">
        <f>SUM(C7:C111)</f>
        <v>0</v>
      </c>
      <c r="D112" s="135">
        <v>87</v>
      </c>
      <c r="E112" s="184">
        <v>8.1264367816091951</v>
      </c>
      <c r="F112" s="184">
        <v>27.564640560850126</v>
      </c>
      <c r="G112" s="142">
        <v>250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8718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5238</v>
      </c>
      <c r="B7" s="13" t="s">
        <v>5239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5240</v>
      </c>
      <c r="B8" s="13" t="s">
        <v>5241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5242</v>
      </c>
      <c r="B9" s="13" t="s">
        <v>5243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5244</v>
      </c>
      <c r="B10" s="13" t="s">
        <v>5245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5246</v>
      </c>
      <c r="B11" s="13" t="s">
        <v>2699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5247</v>
      </c>
      <c r="B12" s="13" t="s">
        <v>5248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5249</v>
      </c>
      <c r="B13" s="13" t="s">
        <v>5250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5251</v>
      </c>
      <c r="B14" s="13" t="s">
        <v>5252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5253</v>
      </c>
      <c r="B15" s="13" t="s">
        <v>2818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5254</v>
      </c>
      <c r="B16" s="13" t="s">
        <v>2819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5255</v>
      </c>
      <c r="B17" s="13" t="s">
        <v>5256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5257</v>
      </c>
      <c r="B18" s="13" t="s">
        <v>5258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5259</v>
      </c>
      <c r="B19" s="13" t="s">
        <v>5260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5261</v>
      </c>
      <c r="B20" s="13" t="s">
        <v>5262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5263</v>
      </c>
      <c r="B21" s="13" t="s">
        <v>5264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5265</v>
      </c>
      <c r="B22" s="13" t="s">
        <v>5266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5267</v>
      </c>
      <c r="B23" s="13" t="s">
        <v>5268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5269</v>
      </c>
      <c r="B24" s="13" t="s">
        <v>5270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5271</v>
      </c>
      <c r="B25" s="13" t="s">
        <v>3156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5272</v>
      </c>
      <c r="B26" s="13" t="s">
        <v>3157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5273</v>
      </c>
      <c r="B27" s="13" t="s">
        <v>5274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5275</v>
      </c>
      <c r="B28" s="13" t="s">
        <v>8766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5276</v>
      </c>
      <c r="B29" s="13" t="s">
        <v>5277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5278</v>
      </c>
      <c r="B30" s="13" t="s">
        <v>5279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5280</v>
      </c>
      <c r="B31" s="13" t="s">
        <v>5281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5282</v>
      </c>
      <c r="B32" s="13" t="s">
        <v>5283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5284</v>
      </c>
      <c r="B33" s="13" t="s">
        <v>5285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5286</v>
      </c>
      <c r="B34" s="13" t="s">
        <v>5287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5288</v>
      </c>
      <c r="B35" s="13" t="s">
        <v>3159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5289</v>
      </c>
      <c r="B36" s="13" t="s">
        <v>5290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5291</v>
      </c>
      <c r="B37" s="13" t="s">
        <v>5292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5293</v>
      </c>
      <c r="B38" s="13" t="s">
        <v>1697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5294</v>
      </c>
      <c r="B39" s="13" t="s">
        <v>5295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5296</v>
      </c>
      <c r="B40" s="13" t="s">
        <v>5297</v>
      </c>
      <c r="C40" s="29">
        <v>0</v>
      </c>
      <c r="D40" s="28">
        <v>1</v>
      </c>
      <c r="E40" s="27">
        <v>50</v>
      </c>
      <c r="F40" s="27" t="s">
        <v>961</v>
      </c>
      <c r="G40" s="11">
        <v>50</v>
      </c>
      <c r="H40" s="11">
        <v>50</v>
      </c>
      <c r="I40" s="3"/>
    </row>
    <row r="41" spans="1:9" ht="12.6" customHeight="1">
      <c r="A41" s="4" t="s">
        <v>5298</v>
      </c>
      <c r="B41" s="13" t="s">
        <v>5299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5300</v>
      </c>
      <c r="B42" s="13" t="s">
        <v>5301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5302</v>
      </c>
      <c r="B43" s="13" t="s">
        <v>5303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5304</v>
      </c>
      <c r="B44" s="13" t="s">
        <v>5305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5306</v>
      </c>
      <c r="B45" s="13" t="s">
        <v>5307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5308</v>
      </c>
      <c r="B46" s="13" t="s">
        <v>5309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5310</v>
      </c>
      <c r="B47" s="13" t="s">
        <v>5311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5312</v>
      </c>
      <c r="B48" s="13" t="s">
        <v>1155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5313</v>
      </c>
      <c r="B49" s="13" t="s">
        <v>5314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5315</v>
      </c>
      <c r="B50" s="13" t="s">
        <v>3162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5316</v>
      </c>
      <c r="B51" s="13" t="s">
        <v>5317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5318</v>
      </c>
      <c r="B52" s="13" t="s">
        <v>5319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5320</v>
      </c>
      <c r="B53" s="13" t="s">
        <v>857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5321</v>
      </c>
      <c r="B54" s="13" t="s">
        <v>5322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5323</v>
      </c>
      <c r="B55" s="13" t="s">
        <v>5324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5325</v>
      </c>
      <c r="B56" s="13" t="s">
        <v>8763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5326</v>
      </c>
      <c r="B57" s="13" t="s">
        <v>2007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5327</v>
      </c>
      <c r="B58" s="13" t="s">
        <v>5328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5329</v>
      </c>
      <c r="B59" s="13" t="s">
        <v>5330</v>
      </c>
      <c r="C59" s="29">
        <v>0</v>
      </c>
      <c r="D59" s="28">
        <v>2</v>
      </c>
      <c r="E59" s="27">
        <v>1</v>
      </c>
      <c r="F59" s="27">
        <v>0</v>
      </c>
      <c r="G59" s="11">
        <v>1</v>
      </c>
      <c r="H59" s="11">
        <v>1</v>
      </c>
      <c r="I59" s="3"/>
    </row>
    <row r="60" spans="1:9" ht="12.6" customHeight="1">
      <c r="A60" s="4" t="s">
        <v>5331</v>
      </c>
      <c r="B60" s="13" t="s">
        <v>5332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5333</v>
      </c>
      <c r="B61" s="13" t="s">
        <v>5334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5335</v>
      </c>
      <c r="B62" s="13" t="s">
        <v>5336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5337</v>
      </c>
      <c r="B63" s="13" t="s">
        <v>3180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5338</v>
      </c>
      <c r="B64" s="13" t="s">
        <v>5339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5340</v>
      </c>
      <c r="B65" s="13" t="s">
        <v>5341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5342</v>
      </c>
      <c r="B66" s="13" t="s">
        <v>5343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5344</v>
      </c>
      <c r="B67" s="13" t="s">
        <v>5345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5346</v>
      </c>
      <c r="B68" s="13" t="s">
        <v>8064</v>
      </c>
      <c r="C68" s="29">
        <v>0</v>
      </c>
      <c r="D68" s="28">
        <v>1</v>
      </c>
      <c r="E68" s="27">
        <v>1</v>
      </c>
      <c r="F68" s="27" t="s">
        <v>961</v>
      </c>
      <c r="G68" s="11">
        <v>1</v>
      </c>
      <c r="H68" s="11">
        <v>1</v>
      </c>
      <c r="I68" s="3"/>
    </row>
    <row r="69" spans="1:9" ht="12.6" customHeight="1">
      <c r="A69" s="4" t="s">
        <v>8065</v>
      </c>
      <c r="B69" s="13" t="s">
        <v>8066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8067</v>
      </c>
      <c r="B70" s="13" t="s">
        <v>8068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8069</v>
      </c>
      <c r="B71" s="13" t="s">
        <v>8070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8071</v>
      </c>
      <c r="B72" s="13" t="s">
        <v>8072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8073</v>
      </c>
      <c r="B73" s="13" t="s">
        <v>8074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8075</v>
      </c>
      <c r="B74" s="13" t="s">
        <v>8076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8077</v>
      </c>
      <c r="B75" s="13" t="s">
        <v>3169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8078</v>
      </c>
      <c r="B76" s="13" t="s">
        <v>8079</v>
      </c>
      <c r="C76" s="29">
        <v>0</v>
      </c>
      <c r="D76" s="28">
        <v>1</v>
      </c>
      <c r="E76" s="27">
        <v>2</v>
      </c>
      <c r="F76" s="27" t="s">
        <v>961</v>
      </c>
      <c r="G76" s="11">
        <v>2</v>
      </c>
      <c r="H76" s="11">
        <v>2</v>
      </c>
      <c r="I76" s="3"/>
    </row>
    <row r="77" spans="1:9" ht="12.6" customHeight="1">
      <c r="A77" s="4" t="s">
        <v>8080</v>
      </c>
      <c r="B77" s="13" t="s">
        <v>4524</v>
      </c>
      <c r="C77" s="29">
        <v>0</v>
      </c>
      <c r="D77" s="28">
        <v>0</v>
      </c>
      <c r="E77" s="27" t="s">
        <v>961</v>
      </c>
      <c r="F77" s="27" t="s">
        <v>961</v>
      </c>
      <c r="G77" s="11" t="s">
        <v>961</v>
      </c>
      <c r="H77" s="11" t="s">
        <v>961</v>
      </c>
      <c r="I77" s="3"/>
    </row>
    <row r="78" spans="1:9" ht="12.6" customHeight="1">
      <c r="A78" s="145" t="s">
        <v>8081</v>
      </c>
      <c r="B78" s="13" t="s">
        <v>8082</v>
      </c>
      <c r="C78" s="29">
        <v>0</v>
      </c>
      <c r="D78" s="28">
        <v>1</v>
      </c>
      <c r="E78" s="27">
        <v>12</v>
      </c>
      <c r="F78" s="27" t="s">
        <v>961</v>
      </c>
      <c r="G78" s="11">
        <v>12</v>
      </c>
      <c r="H78" s="11">
        <v>12</v>
      </c>
      <c r="I78" s="3"/>
    </row>
    <row r="79" spans="1:9" ht="12.6" customHeight="1">
      <c r="A79" s="4" t="s">
        <v>8083</v>
      </c>
      <c r="B79" s="13" t="s">
        <v>8084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8085</v>
      </c>
      <c r="B80" s="13" t="s">
        <v>8086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8087</v>
      </c>
      <c r="B81" s="13" t="s">
        <v>8088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8089</v>
      </c>
      <c r="B82" s="13" t="s">
        <v>8090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8091</v>
      </c>
      <c r="B83" s="13" t="s">
        <v>8092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45" t="s">
        <v>8093</v>
      </c>
      <c r="B84" s="13" t="s">
        <v>8094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8095</v>
      </c>
      <c r="B85" s="13" t="s">
        <v>8096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8097</v>
      </c>
      <c r="B86" s="13" t="s">
        <v>8098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8099</v>
      </c>
      <c r="B87" s="13" t="s">
        <v>8100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8101</v>
      </c>
      <c r="B88" s="13" t="s">
        <v>8102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8103</v>
      </c>
      <c r="B89" s="13" t="s">
        <v>8104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8105</v>
      </c>
      <c r="B90" s="13" t="s">
        <v>8106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8107</v>
      </c>
      <c r="B91" s="13" t="s">
        <v>8108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8109</v>
      </c>
      <c r="B92" s="13" t="s">
        <v>8110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8111</v>
      </c>
      <c r="B93" s="13" t="s">
        <v>8112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8113</v>
      </c>
      <c r="B94" s="13" t="s">
        <v>8114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8115</v>
      </c>
      <c r="B95" s="13" t="s">
        <v>8116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8117</v>
      </c>
      <c r="B96" s="13" t="s">
        <v>8118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8119</v>
      </c>
      <c r="B97" s="13" t="s">
        <v>2700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8120</v>
      </c>
      <c r="B98" s="13" t="s">
        <v>3175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8121</v>
      </c>
      <c r="B99" s="13" t="s">
        <v>8122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8123</v>
      </c>
      <c r="B100" s="13" t="s">
        <v>8124</v>
      </c>
      <c r="C100" s="29">
        <v>0</v>
      </c>
      <c r="D100" s="28">
        <v>33</v>
      </c>
      <c r="E100" s="27">
        <v>3.9393939393939394</v>
      </c>
      <c r="F100" s="27">
        <v>4.3512885587159262</v>
      </c>
      <c r="G100" s="11">
        <v>12</v>
      </c>
      <c r="H100" s="11">
        <v>1</v>
      </c>
      <c r="I100" s="3"/>
    </row>
    <row r="101" spans="1:9" ht="12.6" customHeight="1">
      <c r="A101" s="4" t="s">
        <v>8125</v>
      </c>
      <c r="B101" s="13" t="s">
        <v>8126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8127</v>
      </c>
      <c r="B102" s="13" t="s">
        <v>8128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8129</v>
      </c>
      <c r="B103" s="13" t="s">
        <v>8130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8131</v>
      </c>
      <c r="B104" s="13" t="s">
        <v>8132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8133</v>
      </c>
      <c r="B105" s="4" t="s">
        <v>8134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1017</v>
      </c>
      <c r="B106" s="4" t="s">
        <v>8135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8136</v>
      </c>
      <c r="B107" s="4" t="s">
        <v>3176</v>
      </c>
      <c r="C107" s="28">
        <v>0</v>
      </c>
      <c r="D107" s="135">
        <v>2</v>
      </c>
      <c r="E107" s="184">
        <v>1</v>
      </c>
      <c r="F107" s="184">
        <v>0</v>
      </c>
      <c r="G107" s="142">
        <v>1</v>
      </c>
      <c r="H107" s="142">
        <v>1</v>
      </c>
      <c r="I107" s="3"/>
    </row>
    <row r="108" spans="1:9" ht="12.6" customHeight="1">
      <c r="A108" s="4" t="s">
        <v>8137</v>
      </c>
      <c r="B108" s="4" t="s">
        <v>8138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8139</v>
      </c>
      <c r="B109" s="4" t="s">
        <v>3178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8140</v>
      </c>
      <c r="B110" s="13" t="s">
        <v>2803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8141</v>
      </c>
      <c r="B111" s="13" t="s">
        <v>8142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5947</v>
      </c>
      <c r="C112" s="29">
        <f>SUM(C7:C111)</f>
        <v>0</v>
      </c>
      <c r="D112" s="135">
        <v>90</v>
      </c>
      <c r="E112" s="184">
        <v>4.6222222222222218</v>
      </c>
      <c r="F112" s="184">
        <v>6.7799734475927274</v>
      </c>
      <c r="G112" s="142">
        <v>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49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7031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9478</v>
      </c>
      <c r="B7" s="13" t="s">
        <v>9479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9480</v>
      </c>
      <c r="B8" s="13" t="s">
        <v>9481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9482</v>
      </c>
      <c r="B9" s="13" t="s">
        <v>9483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9484</v>
      </c>
      <c r="B10" s="13" t="s">
        <v>9485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9486</v>
      </c>
      <c r="B11" s="13" t="s">
        <v>9487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9488</v>
      </c>
      <c r="B12" s="13" t="s">
        <v>9489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9490</v>
      </c>
      <c r="B13" s="13" t="s">
        <v>9491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9492</v>
      </c>
      <c r="B14" s="13" t="s">
        <v>9493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9494</v>
      </c>
      <c r="B15" s="13" t="s">
        <v>9495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9496</v>
      </c>
      <c r="B16" s="13" t="s">
        <v>9497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9498</v>
      </c>
      <c r="B17" s="13" t="s">
        <v>9499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9500</v>
      </c>
      <c r="B18" s="13" t="s">
        <v>9501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9502</v>
      </c>
      <c r="B19" s="13" t="s">
        <v>9503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9504</v>
      </c>
      <c r="B20" s="13" t="s">
        <v>9505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9506</v>
      </c>
      <c r="B21" s="13" t="s">
        <v>9507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9508</v>
      </c>
      <c r="B22" s="13" t="s">
        <v>9509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9510</v>
      </c>
      <c r="B23" s="13" t="s">
        <v>9511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9512</v>
      </c>
      <c r="B24" s="13" t="s">
        <v>9513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9514</v>
      </c>
      <c r="B25" s="13" t="s">
        <v>9515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9516</v>
      </c>
      <c r="B26" s="13" t="s">
        <v>9517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9518</v>
      </c>
      <c r="B27" s="13" t="s">
        <v>9519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9520</v>
      </c>
      <c r="B28" s="13" t="s">
        <v>9521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9522</v>
      </c>
      <c r="B29" s="13" t="s">
        <v>9523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9524</v>
      </c>
      <c r="B30" s="13" t="s">
        <v>9525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9526</v>
      </c>
      <c r="B31" s="13" t="s">
        <v>9527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9528</v>
      </c>
      <c r="B32" s="13" t="s">
        <v>9529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9530</v>
      </c>
      <c r="B33" s="13" t="s">
        <v>9531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9532</v>
      </c>
      <c r="B34" s="13" t="s">
        <v>994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9533</v>
      </c>
      <c r="B35" s="13" t="s">
        <v>9534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9535</v>
      </c>
      <c r="B36" s="13" t="s">
        <v>9536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9537</v>
      </c>
      <c r="B37" s="13" t="s">
        <v>9538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9539</v>
      </c>
      <c r="B38" s="13" t="s">
        <v>2189</v>
      </c>
      <c r="C38" s="29">
        <v>0</v>
      </c>
      <c r="D38" s="28">
        <v>1</v>
      </c>
      <c r="E38" s="27">
        <v>250</v>
      </c>
      <c r="F38" s="27" t="s">
        <v>961</v>
      </c>
      <c r="G38" s="11">
        <v>250</v>
      </c>
      <c r="H38" s="11">
        <v>250</v>
      </c>
      <c r="I38" s="3"/>
    </row>
    <row r="39" spans="1:9" ht="12.6" customHeight="1">
      <c r="A39" s="4" t="s">
        <v>9540</v>
      </c>
      <c r="B39" s="13" t="s">
        <v>9541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9542</v>
      </c>
      <c r="B40" s="13" t="s">
        <v>9543</v>
      </c>
      <c r="C40" s="29">
        <v>0</v>
      </c>
      <c r="D40" s="28">
        <v>4</v>
      </c>
      <c r="E40" s="27">
        <v>19.5</v>
      </c>
      <c r="F40" s="27">
        <v>21</v>
      </c>
      <c r="G40" s="11">
        <v>50</v>
      </c>
      <c r="H40" s="11">
        <v>2</v>
      </c>
      <c r="I40" s="3"/>
    </row>
    <row r="41" spans="1:9" ht="12.6" customHeight="1">
      <c r="A41" s="4" t="s">
        <v>9544</v>
      </c>
      <c r="B41" s="13" t="s">
        <v>9545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9546</v>
      </c>
      <c r="B42" s="13" t="s">
        <v>9547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9548</v>
      </c>
      <c r="B43" s="13" t="s">
        <v>9549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9550</v>
      </c>
      <c r="B44" s="13" t="s">
        <v>9551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9552</v>
      </c>
      <c r="B45" s="13" t="s">
        <v>9553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9554</v>
      </c>
      <c r="B46" s="13" t="s">
        <v>9555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9556</v>
      </c>
      <c r="B47" s="13" t="s">
        <v>9557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9558</v>
      </c>
      <c r="B48" s="13" t="s">
        <v>9559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9560</v>
      </c>
      <c r="B49" s="13" t="s">
        <v>9561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9562</v>
      </c>
      <c r="B50" s="13" t="s">
        <v>9563</v>
      </c>
      <c r="C50" s="29">
        <v>0</v>
      </c>
      <c r="D50" s="28">
        <v>0</v>
      </c>
      <c r="E50" s="27" t="s">
        <v>2678</v>
      </c>
      <c r="F50" s="27" t="s">
        <v>2678</v>
      </c>
      <c r="G50" s="11" t="s">
        <v>2678</v>
      </c>
      <c r="H50" s="11" t="s">
        <v>2678</v>
      </c>
      <c r="I50" s="3"/>
    </row>
    <row r="51" spans="1:9" ht="12.6" customHeight="1">
      <c r="A51" s="4" t="s">
        <v>9564</v>
      </c>
      <c r="B51" s="13" t="s">
        <v>1001</v>
      </c>
      <c r="C51" s="29">
        <v>0</v>
      </c>
      <c r="D51" s="28">
        <v>0</v>
      </c>
      <c r="E51" s="27" t="s">
        <v>2678</v>
      </c>
      <c r="F51" s="27" t="s">
        <v>2678</v>
      </c>
      <c r="G51" s="11" t="s">
        <v>2678</v>
      </c>
      <c r="H51" s="11" t="s">
        <v>2678</v>
      </c>
      <c r="I51" s="3"/>
    </row>
    <row r="52" spans="1:9" ht="12.6" customHeight="1">
      <c r="A52" s="4" t="s">
        <v>9565</v>
      </c>
      <c r="B52" s="13" t="s">
        <v>1002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9566</v>
      </c>
      <c r="B53" s="13" t="s">
        <v>9567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9568</v>
      </c>
      <c r="B54" s="13" t="s">
        <v>9569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9570</v>
      </c>
      <c r="B55" s="13" t="s">
        <v>9571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9572</v>
      </c>
      <c r="B56" s="13" t="s">
        <v>9573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9574</v>
      </c>
      <c r="B57" s="13" t="s">
        <v>9575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9576</v>
      </c>
      <c r="B58" s="13" t="s">
        <v>9577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9578</v>
      </c>
      <c r="B59" s="13" t="s">
        <v>9579</v>
      </c>
      <c r="C59" s="29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4" t="s">
        <v>9580</v>
      </c>
      <c r="B60" s="13" t="s">
        <v>9581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9582</v>
      </c>
      <c r="B61" s="13" t="s">
        <v>9583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9584</v>
      </c>
      <c r="B62" s="13" t="s">
        <v>9585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9586</v>
      </c>
      <c r="B63" s="13" t="s">
        <v>417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9587</v>
      </c>
      <c r="B64" s="13" t="s">
        <v>9588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9589</v>
      </c>
      <c r="B65" s="13" t="s">
        <v>4519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9590</v>
      </c>
      <c r="B66" s="13" t="s">
        <v>690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9591</v>
      </c>
      <c r="B67" s="13" t="s">
        <v>9592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9593</v>
      </c>
      <c r="B68" s="13" t="s">
        <v>9594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9595</v>
      </c>
      <c r="B69" s="13" t="s">
        <v>9596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9597</v>
      </c>
      <c r="B70" s="13" t="s">
        <v>9598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9599</v>
      </c>
      <c r="B71" s="13" t="s">
        <v>9600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9601</v>
      </c>
      <c r="B72" s="13" t="s">
        <v>9602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9603</v>
      </c>
      <c r="B73" s="13" t="s">
        <v>9604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9605</v>
      </c>
      <c r="B74" s="13" t="s">
        <v>9606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9607</v>
      </c>
      <c r="B75" s="13" t="s">
        <v>522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9608</v>
      </c>
      <c r="B76" s="13" t="s">
        <v>9609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9610</v>
      </c>
      <c r="B77" s="13" t="s">
        <v>1010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9611</v>
      </c>
      <c r="B78" s="13" t="s">
        <v>9612</v>
      </c>
      <c r="C78" s="29">
        <v>0</v>
      </c>
      <c r="D78" s="28">
        <v>0</v>
      </c>
      <c r="E78" s="27" t="s">
        <v>2678</v>
      </c>
      <c r="F78" s="27" t="s">
        <v>2678</v>
      </c>
      <c r="G78" s="11" t="s">
        <v>2678</v>
      </c>
      <c r="H78" s="11" t="s">
        <v>2678</v>
      </c>
      <c r="I78" s="3"/>
    </row>
    <row r="79" spans="1:9" ht="12.6" customHeight="1">
      <c r="A79" s="4" t="s">
        <v>9613</v>
      </c>
      <c r="B79" s="13" t="s">
        <v>9614</v>
      </c>
      <c r="C79" s="29">
        <v>0</v>
      </c>
      <c r="D79" s="28">
        <v>0</v>
      </c>
      <c r="E79" s="27" t="s">
        <v>2678</v>
      </c>
      <c r="F79" s="27" t="s">
        <v>2678</v>
      </c>
      <c r="G79" s="11" t="s">
        <v>2678</v>
      </c>
      <c r="H79" s="11" t="s">
        <v>2678</v>
      </c>
      <c r="I79" s="3"/>
    </row>
    <row r="80" spans="1:9" ht="12.6" customHeight="1">
      <c r="A80" s="4" t="s">
        <v>9615</v>
      </c>
      <c r="B80" s="13" t="s">
        <v>9616</v>
      </c>
      <c r="C80" s="29">
        <v>0</v>
      </c>
      <c r="D80" s="28">
        <v>0</v>
      </c>
      <c r="E80" s="27" t="s">
        <v>2678</v>
      </c>
      <c r="F80" s="27" t="s">
        <v>2678</v>
      </c>
      <c r="G80" s="11" t="s">
        <v>2678</v>
      </c>
      <c r="H80" s="11" t="s">
        <v>2678</v>
      </c>
      <c r="I80" s="3"/>
    </row>
    <row r="81" spans="1:9" ht="12.6" customHeight="1">
      <c r="A81" s="145" t="s">
        <v>9617</v>
      </c>
      <c r="B81" s="13" t="s">
        <v>9618</v>
      </c>
      <c r="C81" s="29">
        <v>0</v>
      </c>
      <c r="D81" s="28">
        <v>0</v>
      </c>
      <c r="E81" s="27" t="s">
        <v>2678</v>
      </c>
      <c r="F81" s="27" t="s">
        <v>2678</v>
      </c>
      <c r="G81" s="11" t="s">
        <v>2678</v>
      </c>
      <c r="H81" s="11" t="s">
        <v>2678</v>
      </c>
      <c r="I81" s="3"/>
    </row>
    <row r="82" spans="1:9" ht="12.6" customHeight="1">
      <c r="A82" s="4" t="s">
        <v>9619</v>
      </c>
      <c r="B82" s="13" t="s">
        <v>4528</v>
      </c>
      <c r="C82" s="29">
        <v>0</v>
      </c>
      <c r="D82" s="28">
        <v>0</v>
      </c>
      <c r="E82" s="27" t="s">
        <v>2678</v>
      </c>
      <c r="F82" s="27" t="s">
        <v>2678</v>
      </c>
      <c r="G82" s="11" t="s">
        <v>2678</v>
      </c>
      <c r="H82" s="11" t="s">
        <v>2678</v>
      </c>
      <c r="I82" s="3"/>
    </row>
    <row r="83" spans="1:9" ht="12.6" customHeight="1">
      <c r="A83" s="4" t="s">
        <v>9620</v>
      </c>
      <c r="B83" s="13" t="s">
        <v>9621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45" t="s">
        <v>9622</v>
      </c>
      <c r="B84" s="13" t="s">
        <v>9623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9624</v>
      </c>
      <c r="B85" s="13" t="s">
        <v>9625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9626</v>
      </c>
      <c r="B86" s="13" t="s">
        <v>9627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9628</v>
      </c>
      <c r="B87" s="13" t="s">
        <v>9629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9630</v>
      </c>
      <c r="B88" s="13" t="s">
        <v>9631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9632</v>
      </c>
      <c r="B89" s="13" t="s">
        <v>9633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9634</v>
      </c>
      <c r="B90" s="13" t="s">
        <v>9635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9636</v>
      </c>
      <c r="B91" s="13" t="s">
        <v>9637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9638</v>
      </c>
      <c r="B92" s="13" t="s">
        <v>9639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9640</v>
      </c>
      <c r="B93" s="13" t="s">
        <v>9641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9642</v>
      </c>
      <c r="B94" s="13" t="s">
        <v>9643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9644</v>
      </c>
      <c r="B95" s="13" t="s">
        <v>9645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9646</v>
      </c>
      <c r="B96" s="13" t="s">
        <v>9647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9648</v>
      </c>
      <c r="B97" s="13" t="s">
        <v>545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9649</v>
      </c>
      <c r="B98" s="13" t="s">
        <v>2701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9650</v>
      </c>
      <c r="B99" s="13" t="s">
        <v>9651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9652</v>
      </c>
      <c r="B100" s="13" t="s">
        <v>9653</v>
      </c>
      <c r="C100" s="29">
        <v>0</v>
      </c>
      <c r="D100" s="28">
        <v>30</v>
      </c>
      <c r="E100" s="27">
        <v>3.7333333333333334</v>
      </c>
      <c r="F100" s="27">
        <v>4.2986231423026871</v>
      </c>
      <c r="G100" s="11">
        <v>12</v>
      </c>
      <c r="H100" s="11">
        <v>1</v>
      </c>
      <c r="I100" s="3"/>
    </row>
    <row r="101" spans="1:9" ht="12.6" customHeight="1">
      <c r="A101" s="4" t="s">
        <v>9654</v>
      </c>
      <c r="B101" s="13" t="s">
        <v>9655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9656</v>
      </c>
      <c r="B102" s="13" t="s">
        <v>9657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9658</v>
      </c>
      <c r="B103" s="13" t="s">
        <v>9659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9660</v>
      </c>
      <c r="B104" s="13" t="s">
        <v>9661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9662</v>
      </c>
      <c r="B105" s="4" t="s">
        <v>9663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9664</v>
      </c>
      <c r="B106" s="4" t="s">
        <v>918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9665</v>
      </c>
      <c r="B107" s="4" t="s">
        <v>2703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9666</v>
      </c>
      <c r="B108" s="4" t="s">
        <v>9667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9668</v>
      </c>
      <c r="B109" s="4" t="s">
        <v>2704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9669</v>
      </c>
      <c r="B110" s="13" t="s">
        <v>9670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6359</v>
      </c>
      <c r="B111" s="13" t="s">
        <v>9671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9672</v>
      </c>
      <c r="C112" s="29">
        <f>SUM(C7:C111)</f>
        <v>0</v>
      </c>
      <c r="D112" s="135">
        <v>85</v>
      </c>
      <c r="E112" s="184">
        <v>7.7411764705882353</v>
      </c>
      <c r="F112" s="184">
        <v>27.483394528149464</v>
      </c>
      <c r="G112" s="142">
        <v>250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50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3710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9673</v>
      </c>
      <c r="B7" s="13" t="s">
        <v>9674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9675</v>
      </c>
      <c r="B8" s="13" t="s">
        <v>9676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9677</v>
      </c>
      <c r="B9" s="13" t="s">
        <v>9678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9679</v>
      </c>
      <c r="B10" s="13" t="s">
        <v>9680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9681</v>
      </c>
      <c r="B11" s="13" t="s">
        <v>9682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9683</v>
      </c>
      <c r="B12" s="13" t="s">
        <v>9684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9685</v>
      </c>
      <c r="B13" s="13" t="s">
        <v>9686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9687</v>
      </c>
      <c r="B14" s="13" t="s">
        <v>9688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9689</v>
      </c>
      <c r="B15" s="13" t="s">
        <v>9690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9691</v>
      </c>
      <c r="B16" s="13" t="s">
        <v>9692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9693</v>
      </c>
      <c r="B17" s="13" t="s">
        <v>9694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9695</v>
      </c>
      <c r="B18" s="13" t="s">
        <v>3155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9696</v>
      </c>
      <c r="B19" s="13" t="s">
        <v>9697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9698</v>
      </c>
      <c r="B20" s="13" t="s">
        <v>9699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9700</v>
      </c>
      <c r="B21" s="13" t="s">
        <v>9701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9702</v>
      </c>
      <c r="B22" s="13" t="s">
        <v>9703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9704</v>
      </c>
      <c r="B23" s="13" t="s">
        <v>9705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6692</v>
      </c>
      <c r="B24" s="13" t="s">
        <v>6693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6694</v>
      </c>
      <c r="B25" s="13" t="s">
        <v>6695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6696</v>
      </c>
      <c r="B26" s="13" t="s">
        <v>6697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6698</v>
      </c>
      <c r="B27" s="13" t="s">
        <v>6699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6700</v>
      </c>
      <c r="B28" s="13" t="s">
        <v>6701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6702</v>
      </c>
      <c r="B29" s="13" t="s">
        <v>6703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6704</v>
      </c>
      <c r="B30" s="13" t="s">
        <v>6705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6706</v>
      </c>
      <c r="B31" s="13" t="s">
        <v>6707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6708</v>
      </c>
      <c r="B32" s="13" t="s">
        <v>6709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6710</v>
      </c>
      <c r="B33" s="13" t="s">
        <v>2186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6711</v>
      </c>
      <c r="B34" s="13" t="s">
        <v>6712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6713</v>
      </c>
      <c r="B35" s="13" t="s">
        <v>6714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6715</v>
      </c>
      <c r="B36" s="13" t="s">
        <v>3160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6716</v>
      </c>
      <c r="B37" s="13" t="s">
        <v>6717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8607</v>
      </c>
      <c r="B38" s="13" t="s">
        <v>420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8608</v>
      </c>
      <c r="B39" s="13" t="s">
        <v>8609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8610</v>
      </c>
      <c r="B40" s="13" t="s">
        <v>8611</v>
      </c>
      <c r="C40" s="29">
        <v>0</v>
      </c>
      <c r="D40" s="28">
        <v>3</v>
      </c>
      <c r="E40" s="27">
        <v>29.333333333333332</v>
      </c>
      <c r="F40" s="27">
        <v>19.218047073866099</v>
      </c>
      <c r="G40" s="11">
        <v>50</v>
      </c>
      <c r="H40" s="11">
        <v>12</v>
      </c>
      <c r="I40" s="3"/>
    </row>
    <row r="41" spans="1:9" ht="12.6" customHeight="1">
      <c r="A41" s="4" t="s">
        <v>8612</v>
      </c>
      <c r="B41" s="13" t="s">
        <v>1118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8613</v>
      </c>
      <c r="B42" s="13" t="s">
        <v>8759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8614</v>
      </c>
      <c r="B43" s="13" t="s">
        <v>8760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8615</v>
      </c>
      <c r="B44" s="13" t="s">
        <v>8616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8617</v>
      </c>
      <c r="B45" s="13" t="s">
        <v>8618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8619</v>
      </c>
      <c r="B46" s="13" t="s">
        <v>8620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8621</v>
      </c>
      <c r="B47" s="13" t="s">
        <v>8622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8623</v>
      </c>
      <c r="B48" s="13" t="s">
        <v>8624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8625</v>
      </c>
      <c r="B49" s="13" t="s">
        <v>8626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8627</v>
      </c>
      <c r="B50" s="13" t="s">
        <v>1156</v>
      </c>
      <c r="C50" s="29">
        <v>0</v>
      </c>
      <c r="D50" s="28">
        <v>1</v>
      </c>
      <c r="E50" s="27">
        <v>2</v>
      </c>
      <c r="F50" s="27" t="s">
        <v>961</v>
      </c>
      <c r="G50" s="11">
        <v>2</v>
      </c>
      <c r="H50" s="11">
        <v>2</v>
      </c>
      <c r="I50" s="3"/>
    </row>
    <row r="51" spans="1:9" ht="12.6" customHeight="1">
      <c r="A51" s="4" t="s">
        <v>8628</v>
      </c>
      <c r="B51" s="13" t="s">
        <v>8629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8630</v>
      </c>
      <c r="B52" s="13" t="s">
        <v>8631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8632</v>
      </c>
      <c r="B53" s="13" t="s">
        <v>2005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8633</v>
      </c>
      <c r="B54" s="13" t="s">
        <v>8634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8635</v>
      </c>
      <c r="B55" s="13" t="s">
        <v>858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8636</v>
      </c>
      <c r="B56" s="13" t="s">
        <v>8637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8638</v>
      </c>
      <c r="B57" s="13" t="s">
        <v>8639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8640</v>
      </c>
      <c r="B58" s="13" t="s">
        <v>404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8641</v>
      </c>
      <c r="B59" s="13" t="s">
        <v>8642</v>
      </c>
      <c r="C59" s="29">
        <v>0</v>
      </c>
      <c r="D59" s="28">
        <v>1</v>
      </c>
      <c r="E59" s="27">
        <v>24</v>
      </c>
      <c r="F59" s="27" t="s">
        <v>961</v>
      </c>
      <c r="G59" s="11">
        <v>24</v>
      </c>
      <c r="H59" s="11">
        <v>24</v>
      </c>
      <c r="I59" s="3"/>
    </row>
    <row r="60" spans="1:9" ht="12.6" customHeight="1">
      <c r="A60" s="4" t="s">
        <v>8643</v>
      </c>
      <c r="B60" s="13" t="s">
        <v>8644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8645</v>
      </c>
      <c r="B61" s="13" t="s">
        <v>8646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8647</v>
      </c>
      <c r="B62" s="13" t="s">
        <v>8648</v>
      </c>
      <c r="C62" s="29">
        <v>0</v>
      </c>
      <c r="D62" s="28">
        <v>2</v>
      </c>
      <c r="E62" s="27">
        <v>7</v>
      </c>
      <c r="F62" s="27">
        <v>7.0710678118654755</v>
      </c>
      <c r="G62" s="11">
        <v>12</v>
      </c>
      <c r="H62" s="11">
        <v>2</v>
      </c>
      <c r="I62" s="3"/>
    </row>
    <row r="63" spans="1:9" ht="12.6" customHeight="1">
      <c r="A63" s="4" t="s">
        <v>8649</v>
      </c>
      <c r="B63" s="13" t="s">
        <v>523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8650</v>
      </c>
      <c r="B64" s="13" t="s">
        <v>8651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8652</v>
      </c>
      <c r="B65" s="13" t="s">
        <v>8653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8654</v>
      </c>
      <c r="B66" s="13" t="s">
        <v>85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8655</v>
      </c>
      <c r="B67" s="13" t="s">
        <v>8656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8657</v>
      </c>
      <c r="B68" s="13" t="s">
        <v>8658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8659</v>
      </c>
      <c r="B69" s="13" t="s">
        <v>8660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8661</v>
      </c>
      <c r="B70" s="13" t="s">
        <v>2847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8662</v>
      </c>
      <c r="B71" s="13" t="s">
        <v>3168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8663</v>
      </c>
      <c r="B72" s="13" t="s">
        <v>8664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8665</v>
      </c>
      <c r="B73" s="13" t="s">
        <v>8666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8667</v>
      </c>
      <c r="B74" s="13" t="s">
        <v>8668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8669</v>
      </c>
      <c r="B75" s="13" t="s">
        <v>525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8670</v>
      </c>
      <c r="B76" s="13" t="s">
        <v>8671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8672</v>
      </c>
      <c r="B77" s="13" t="s">
        <v>8673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8674</v>
      </c>
      <c r="B78" s="13" t="s">
        <v>2849</v>
      </c>
      <c r="C78" s="29">
        <v>0</v>
      </c>
      <c r="D78" s="28">
        <v>0</v>
      </c>
      <c r="E78" s="27" t="s">
        <v>2678</v>
      </c>
      <c r="F78" s="27" t="s">
        <v>2678</v>
      </c>
      <c r="G78" s="11" t="s">
        <v>2678</v>
      </c>
      <c r="H78" s="11" t="s">
        <v>2678</v>
      </c>
      <c r="I78" s="3"/>
    </row>
    <row r="79" spans="1:9" ht="12.6" customHeight="1">
      <c r="A79" s="4" t="s">
        <v>8675</v>
      </c>
      <c r="B79" s="13" t="s">
        <v>3172</v>
      </c>
      <c r="C79" s="29">
        <v>0</v>
      </c>
      <c r="D79" s="28">
        <v>0</v>
      </c>
      <c r="E79" s="27" t="s">
        <v>2678</v>
      </c>
      <c r="F79" s="27" t="s">
        <v>2678</v>
      </c>
      <c r="G79" s="11" t="s">
        <v>2678</v>
      </c>
      <c r="H79" s="11" t="s">
        <v>2678</v>
      </c>
      <c r="I79" s="3"/>
    </row>
    <row r="80" spans="1:9" ht="12.6" customHeight="1">
      <c r="A80" s="4" t="s">
        <v>8676</v>
      </c>
      <c r="B80" s="13" t="s">
        <v>840</v>
      </c>
      <c r="C80" s="29">
        <v>0</v>
      </c>
      <c r="D80" s="28">
        <v>0</v>
      </c>
      <c r="E80" s="27" t="s">
        <v>2678</v>
      </c>
      <c r="F80" s="27" t="s">
        <v>2678</v>
      </c>
      <c r="G80" s="11" t="s">
        <v>2678</v>
      </c>
      <c r="H80" s="11" t="s">
        <v>2678</v>
      </c>
      <c r="I80" s="3"/>
    </row>
    <row r="81" spans="1:9" ht="12.6" customHeight="1">
      <c r="A81" s="145" t="s">
        <v>8677</v>
      </c>
      <c r="B81" s="13" t="s">
        <v>8003</v>
      </c>
      <c r="C81" s="29">
        <v>0</v>
      </c>
      <c r="D81" s="28">
        <v>0</v>
      </c>
      <c r="E81" s="27" t="s">
        <v>2678</v>
      </c>
      <c r="F81" s="27" t="s">
        <v>2678</v>
      </c>
      <c r="G81" s="11" t="s">
        <v>2678</v>
      </c>
      <c r="H81" s="11" t="s">
        <v>2678</v>
      </c>
      <c r="I81" s="3"/>
    </row>
    <row r="82" spans="1:9" ht="12.6" customHeight="1">
      <c r="A82" s="4" t="s">
        <v>8004</v>
      </c>
      <c r="B82" s="13" t="s">
        <v>8005</v>
      </c>
      <c r="C82" s="29">
        <v>0</v>
      </c>
      <c r="D82" s="28">
        <v>0</v>
      </c>
      <c r="E82" s="27" t="s">
        <v>2678</v>
      </c>
      <c r="F82" s="27" t="s">
        <v>2678</v>
      </c>
      <c r="G82" s="11" t="s">
        <v>2678</v>
      </c>
      <c r="H82" s="11" t="s">
        <v>2678</v>
      </c>
      <c r="I82" s="3"/>
    </row>
    <row r="83" spans="1:9" ht="12.6" customHeight="1">
      <c r="A83" s="4" t="s">
        <v>8006</v>
      </c>
      <c r="B83" s="13" t="s">
        <v>8007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45" t="s">
        <v>8008</v>
      </c>
      <c r="B84" s="13" t="s">
        <v>8009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1013</v>
      </c>
      <c r="B85" s="13" t="s">
        <v>8010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8011</v>
      </c>
      <c r="B86" s="13" t="s">
        <v>8012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8013</v>
      </c>
      <c r="B87" s="13" t="s">
        <v>8014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8015</v>
      </c>
      <c r="B88" s="13" t="s">
        <v>8016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8017</v>
      </c>
      <c r="B89" s="13" t="s">
        <v>8018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8019</v>
      </c>
      <c r="B90" s="13" t="s">
        <v>8020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8021</v>
      </c>
      <c r="B91" s="13" t="s">
        <v>8022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8023</v>
      </c>
      <c r="B92" s="13" t="s">
        <v>8024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8025</v>
      </c>
      <c r="B93" s="13" t="s">
        <v>8026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8027</v>
      </c>
      <c r="B94" s="13" t="s">
        <v>8028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8029</v>
      </c>
      <c r="B95" s="13" t="s">
        <v>8030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8031</v>
      </c>
      <c r="B96" s="13" t="s">
        <v>8032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8033</v>
      </c>
      <c r="B97" s="13" t="s">
        <v>8034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8035</v>
      </c>
      <c r="B98" s="13" t="s">
        <v>8036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8037</v>
      </c>
      <c r="B99" s="13" t="s">
        <v>8038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1015</v>
      </c>
      <c r="B100" s="13" t="s">
        <v>8039</v>
      </c>
      <c r="C100" s="29">
        <v>0</v>
      </c>
      <c r="D100" s="28">
        <v>27</v>
      </c>
      <c r="E100" s="27">
        <v>3.9629629629629628</v>
      </c>
      <c r="F100" s="27">
        <v>4.4762749063297083</v>
      </c>
      <c r="G100" s="11">
        <v>12</v>
      </c>
      <c r="H100" s="11">
        <v>1</v>
      </c>
      <c r="I100" s="3"/>
    </row>
    <row r="101" spans="1:9" ht="12.6" customHeight="1">
      <c r="A101" s="4" t="s">
        <v>8040</v>
      </c>
      <c r="B101" s="13" t="s">
        <v>8041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8042</v>
      </c>
      <c r="B102" s="13" t="s">
        <v>8043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1016</v>
      </c>
      <c r="B103" s="13" t="s">
        <v>8044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8045</v>
      </c>
      <c r="B104" s="13" t="s">
        <v>8046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6941</v>
      </c>
      <c r="B105" s="4" t="s">
        <v>6942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6943</v>
      </c>
      <c r="B106" s="4" t="s">
        <v>2702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6944</v>
      </c>
      <c r="B107" s="4" t="s">
        <v>6945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6946</v>
      </c>
      <c r="B108" s="4" t="s">
        <v>1292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6947</v>
      </c>
      <c r="B109" s="4" t="s">
        <v>6948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6949</v>
      </c>
      <c r="B110" s="13" t="s">
        <v>1988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6355</v>
      </c>
      <c r="B111" s="13" t="s">
        <v>6950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1154</v>
      </c>
      <c r="C112" s="29">
        <f>SUM(C7:C111)</f>
        <v>0</v>
      </c>
      <c r="D112" s="135">
        <v>83</v>
      </c>
      <c r="E112" s="184">
        <v>5.4337349397590362</v>
      </c>
      <c r="F112" s="184">
        <v>7.6368694439865887</v>
      </c>
      <c r="G112" s="142">
        <v>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9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51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3711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2620</v>
      </c>
      <c r="B7" s="13" t="s">
        <v>2621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2622</v>
      </c>
      <c r="B8" s="13" t="s">
        <v>5443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2623</v>
      </c>
      <c r="B9" s="13" t="s">
        <v>2624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2625</v>
      </c>
      <c r="B10" s="13" t="s">
        <v>2626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2627</v>
      </c>
      <c r="B11" s="13" t="s">
        <v>2628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2629</v>
      </c>
      <c r="B12" s="13" t="s">
        <v>2630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2631</v>
      </c>
      <c r="B13" s="13" t="s">
        <v>2632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2633</v>
      </c>
      <c r="B14" s="13" t="s">
        <v>2634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2635</v>
      </c>
      <c r="B15" s="13" t="s">
        <v>2636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2637</v>
      </c>
      <c r="B16" s="13" t="s">
        <v>2638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2639</v>
      </c>
      <c r="B17" s="13" t="s">
        <v>2640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2641</v>
      </c>
      <c r="B18" s="13" t="s">
        <v>8764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2642</v>
      </c>
      <c r="B19" s="13" t="s">
        <v>2643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2644</v>
      </c>
      <c r="B20" s="13" t="s">
        <v>2645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2646</v>
      </c>
      <c r="B21" s="13" t="s">
        <v>2647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5347</v>
      </c>
      <c r="B22" s="13" t="s">
        <v>5348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5349</v>
      </c>
      <c r="B23" s="13" t="s">
        <v>5350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5351</v>
      </c>
      <c r="B24" s="13" t="s">
        <v>5352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5353</v>
      </c>
      <c r="B25" s="13" t="s">
        <v>5354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5355</v>
      </c>
      <c r="B26" s="13" t="s">
        <v>5356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5357</v>
      </c>
      <c r="B27" s="13" t="s">
        <v>5358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5359</v>
      </c>
      <c r="B28" s="13" t="s">
        <v>5360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5361</v>
      </c>
      <c r="B29" s="13" t="s">
        <v>5362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5363</v>
      </c>
      <c r="B30" s="13" t="s">
        <v>5364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5365</v>
      </c>
      <c r="B31" s="13" t="s">
        <v>5366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5367</v>
      </c>
      <c r="B32" s="13" t="s">
        <v>5368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5369</v>
      </c>
      <c r="B33" s="13" t="s">
        <v>5370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5371</v>
      </c>
      <c r="B34" s="13" t="s">
        <v>2187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5372</v>
      </c>
      <c r="B35" s="13" t="s">
        <v>5373</v>
      </c>
      <c r="C35" s="29">
        <v>0</v>
      </c>
      <c r="D35" s="28">
        <v>1</v>
      </c>
      <c r="E35" s="27">
        <v>3</v>
      </c>
      <c r="F35" s="27" t="s">
        <v>961</v>
      </c>
      <c r="G35" s="11">
        <v>3</v>
      </c>
      <c r="H35" s="11">
        <v>3</v>
      </c>
      <c r="I35" s="3"/>
    </row>
    <row r="36" spans="1:9" ht="12.6" customHeight="1">
      <c r="A36" s="4" t="s">
        <v>5374</v>
      </c>
      <c r="B36" s="13" t="s">
        <v>419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5375</v>
      </c>
      <c r="B37" s="13" t="s">
        <v>5376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5377</v>
      </c>
      <c r="B38" s="13" t="s">
        <v>1759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5378</v>
      </c>
      <c r="B39" s="13" t="s">
        <v>5379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5380</v>
      </c>
      <c r="B40" s="13" t="s">
        <v>5381</v>
      </c>
      <c r="C40" s="29">
        <v>0</v>
      </c>
      <c r="D40" s="28">
        <v>1</v>
      </c>
      <c r="E40" s="27">
        <v>12</v>
      </c>
      <c r="F40" s="27" t="s">
        <v>961</v>
      </c>
      <c r="G40" s="11">
        <v>12</v>
      </c>
      <c r="H40" s="11">
        <v>12</v>
      </c>
      <c r="I40" s="3"/>
    </row>
    <row r="41" spans="1:9" ht="12.6" customHeight="1">
      <c r="A41" s="4" t="s">
        <v>5382</v>
      </c>
      <c r="B41" s="13" t="s">
        <v>421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5383</v>
      </c>
      <c r="B42" s="13" t="s">
        <v>422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5384</v>
      </c>
      <c r="B43" s="13" t="s">
        <v>423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5385</v>
      </c>
      <c r="B44" s="13" t="s">
        <v>5386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5387</v>
      </c>
      <c r="B45" s="13" t="s">
        <v>5388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5389</v>
      </c>
      <c r="B46" s="13" t="s">
        <v>5390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5391</v>
      </c>
      <c r="B47" s="13" t="s">
        <v>5392</v>
      </c>
      <c r="C47" s="29">
        <v>0</v>
      </c>
      <c r="D47" s="28">
        <v>0</v>
      </c>
      <c r="E47" s="27" t="s">
        <v>2678</v>
      </c>
      <c r="F47" s="27" t="s">
        <v>2678</v>
      </c>
      <c r="G47" s="11" t="s">
        <v>2678</v>
      </c>
      <c r="H47" s="11" t="s">
        <v>2678</v>
      </c>
      <c r="I47" s="3"/>
    </row>
    <row r="48" spans="1:9" ht="12.6" customHeight="1">
      <c r="A48" s="4" t="s">
        <v>5393</v>
      </c>
      <c r="B48" s="13" t="s">
        <v>5394</v>
      </c>
      <c r="C48" s="29">
        <v>0</v>
      </c>
      <c r="D48" s="28">
        <v>2</v>
      </c>
      <c r="E48" s="27">
        <v>6.5</v>
      </c>
      <c r="F48" s="27">
        <v>7.7781745930520225</v>
      </c>
      <c r="G48" s="11">
        <v>12</v>
      </c>
      <c r="H48" s="11">
        <v>1</v>
      </c>
      <c r="I48" s="3"/>
    </row>
    <row r="49" spans="1:9" ht="12.6" customHeight="1">
      <c r="A49" s="4" t="s">
        <v>5395</v>
      </c>
      <c r="B49" s="13" t="s">
        <v>5396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5397</v>
      </c>
      <c r="B50" s="13" t="s">
        <v>8761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5398</v>
      </c>
      <c r="B51" s="13" t="s">
        <v>855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5399</v>
      </c>
      <c r="B52" s="13" t="s">
        <v>856</v>
      </c>
      <c r="C52" s="29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4" t="s">
        <v>5400</v>
      </c>
      <c r="B53" s="13" t="s">
        <v>8762</v>
      </c>
      <c r="C53" s="29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4" t="s">
        <v>5401</v>
      </c>
      <c r="B54" s="13" t="s">
        <v>5402</v>
      </c>
      <c r="C54" s="29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4" t="s">
        <v>5403</v>
      </c>
      <c r="B55" s="13" t="s">
        <v>5404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5405</v>
      </c>
      <c r="B56" s="13" t="s">
        <v>5406</v>
      </c>
      <c r="C56" s="29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4" t="s">
        <v>5407</v>
      </c>
      <c r="B57" s="13" t="s">
        <v>5408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5409</v>
      </c>
      <c r="B58" s="13" t="s">
        <v>428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5410</v>
      </c>
      <c r="B59" s="13" t="s">
        <v>5411</v>
      </c>
      <c r="C59" s="29">
        <v>0</v>
      </c>
      <c r="D59" s="28">
        <v>0</v>
      </c>
      <c r="E59" s="27" t="s">
        <v>961</v>
      </c>
      <c r="F59" s="27" t="s">
        <v>961</v>
      </c>
      <c r="G59" s="11" t="s">
        <v>961</v>
      </c>
      <c r="H59" s="11" t="s">
        <v>961</v>
      </c>
      <c r="I59" s="3"/>
    </row>
    <row r="60" spans="1:9" ht="12.6" customHeight="1">
      <c r="A60" s="4" t="s">
        <v>5412</v>
      </c>
      <c r="B60" s="13" t="s">
        <v>5413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5414</v>
      </c>
      <c r="B61" s="13" t="s">
        <v>5415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5416</v>
      </c>
      <c r="B62" s="13" t="s">
        <v>5417</v>
      </c>
      <c r="C62" s="29">
        <v>0</v>
      </c>
      <c r="D62" s="28">
        <v>3</v>
      </c>
      <c r="E62" s="27">
        <v>11.333333333333334</v>
      </c>
      <c r="F62" s="27">
        <v>1.1547005383792515</v>
      </c>
      <c r="G62" s="11">
        <v>12</v>
      </c>
      <c r="H62" s="11">
        <v>10</v>
      </c>
      <c r="I62" s="3"/>
    </row>
    <row r="63" spans="1:9" ht="12.6" customHeight="1">
      <c r="A63" s="4" t="s">
        <v>5418</v>
      </c>
      <c r="B63" s="13" t="s">
        <v>405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5419</v>
      </c>
      <c r="B64" s="13" t="s">
        <v>5420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5421</v>
      </c>
      <c r="B65" s="13" t="s">
        <v>5422</v>
      </c>
      <c r="C65" s="29">
        <v>0</v>
      </c>
      <c r="D65" s="28">
        <v>11</v>
      </c>
      <c r="E65" s="27">
        <v>3.7272727272727271</v>
      </c>
      <c r="F65" s="27">
        <v>4.3609840424131132</v>
      </c>
      <c r="G65" s="11">
        <v>12</v>
      </c>
      <c r="H65" s="11">
        <v>1</v>
      </c>
      <c r="I65" s="3"/>
    </row>
    <row r="66" spans="1:9" ht="12.6" customHeight="1">
      <c r="A66" s="4" t="s">
        <v>5423</v>
      </c>
      <c r="B66" s="13" t="s">
        <v>1687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5424</v>
      </c>
      <c r="B67" s="13" t="s">
        <v>5425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5426</v>
      </c>
      <c r="B68" s="13" t="s">
        <v>5427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5428</v>
      </c>
      <c r="B69" s="13" t="s">
        <v>5429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5430</v>
      </c>
      <c r="B70" s="13" t="s">
        <v>86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5431</v>
      </c>
      <c r="B71" s="13" t="s">
        <v>5432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5433</v>
      </c>
      <c r="B72" s="13" t="s">
        <v>5434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5435</v>
      </c>
      <c r="B73" s="13" t="s">
        <v>5436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5437</v>
      </c>
      <c r="B74" s="13" t="s">
        <v>5438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5439</v>
      </c>
      <c r="B75" s="13" t="s">
        <v>2848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5167</v>
      </c>
      <c r="B76" s="13" t="s">
        <v>5168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5169</v>
      </c>
      <c r="B77" s="13" t="s">
        <v>3170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5170</v>
      </c>
      <c r="B78" s="13" t="s">
        <v>88</v>
      </c>
      <c r="C78" s="29">
        <v>0</v>
      </c>
      <c r="D78" s="28">
        <v>0</v>
      </c>
      <c r="E78" s="27" t="s">
        <v>2678</v>
      </c>
      <c r="F78" s="27" t="s">
        <v>2678</v>
      </c>
      <c r="G78" s="11" t="s">
        <v>2678</v>
      </c>
      <c r="H78" s="11" t="s">
        <v>2678</v>
      </c>
      <c r="I78" s="3"/>
    </row>
    <row r="79" spans="1:9" ht="12.6" customHeight="1">
      <c r="A79" s="4" t="s">
        <v>5171</v>
      </c>
      <c r="B79" s="13" t="s">
        <v>5172</v>
      </c>
      <c r="C79" s="29">
        <v>0</v>
      </c>
      <c r="D79" s="28">
        <v>0</v>
      </c>
      <c r="E79" s="27" t="s">
        <v>2678</v>
      </c>
      <c r="F79" s="27" t="s">
        <v>2678</v>
      </c>
      <c r="G79" s="11" t="s">
        <v>2678</v>
      </c>
      <c r="H79" s="11" t="s">
        <v>2678</v>
      </c>
      <c r="I79" s="3"/>
    </row>
    <row r="80" spans="1:9" ht="12.6" customHeight="1">
      <c r="A80" s="4" t="s">
        <v>5173</v>
      </c>
      <c r="B80" s="13" t="s">
        <v>89</v>
      </c>
      <c r="C80" s="29">
        <v>0</v>
      </c>
      <c r="D80" s="28">
        <v>0</v>
      </c>
      <c r="E80" s="27" t="s">
        <v>2678</v>
      </c>
      <c r="F80" s="27" t="s">
        <v>2678</v>
      </c>
      <c r="G80" s="11" t="s">
        <v>2678</v>
      </c>
      <c r="H80" s="11" t="s">
        <v>2678</v>
      </c>
      <c r="I80" s="3"/>
    </row>
    <row r="81" spans="1:9" ht="12.6" customHeight="1">
      <c r="A81" s="145" t="s">
        <v>5174</v>
      </c>
      <c r="B81" s="13" t="s">
        <v>5175</v>
      </c>
      <c r="C81" s="29">
        <v>0</v>
      </c>
      <c r="D81" s="28">
        <v>0</v>
      </c>
      <c r="E81" s="27" t="s">
        <v>2678</v>
      </c>
      <c r="F81" s="27" t="s">
        <v>2678</v>
      </c>
      <c r="G81" s="11" t="s">
        <v>2678</v>
      </c>
      <c r="H81" s="11" t="s">
        <v>2678</v>
      </c>
      <c r="I81" s="3"/>
    </row>
    <row r="82" spans="1:9" ht="12.6" customHeight="1">
      <c r="A82" s="4" t="s">
        <v>5176</v>
      </c>
      <c r="B82" s="13" t="s">
        <v>5177</v>
      </c>
      <c r="C82" s="29">
        <v>0</v>
      </c>
      <c r="D82" s="28">
        <v>0</v>
      </c>
      <c r="E82" s="27" t="s">
        <v>2678</v>
      </c>
      <c r="F82" s="27" t="s">
        <v>2678</v>
      </c>
      <c r="G82" s="11" t="s">
        <v>2678</v>
      </c>
      <c r="H82" s="11" t="s">
        <v>2678</v>
      </c>
      <c r="I82" s="3"/>
    </row>
    <row r="83" spans="1:9" ht="12.6" customHeight="1">
      <c r="A83" s="4" t="s">
        <v>5178</v>
      </c>
      <c r="B83" s="13" t="s">
        <v>5179</v>
      </c>
      <c r="C83" s="29">
        <v>0</v>
      </c>
      <c r="D83" s="28">
        <v>2</v>
      </c>
      <c r="E83" s="27">
        <v>6.5</v>
      </c>
      <c r="F83" s="27">
        <v>7.7781745930520225</v>
      </c>
      <c r="G83" s="11">
        <v>12</v>
      </c>
      <c r="H83" s="11">
        <v>1</v>
      </c>
      <c r="I83" s="3"/>
    </row>
    <row r="84" spans="1:9" ht="12.6" customHeight="1">
      <c r="A84" s="145" t="s">
        <v>5180</v>
      </c>
      <c r="B84" s="13" t="s">
        <v>5181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5182</v>
      </c>
      <c r="B85" s="13" t="s">
        <v>5183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5184</v>
      </c>
      <c r="B86" s="13" t="s">
        <v>5185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5186</v>
      </c>
      <c r="B87" s="13" t="s">
        <v>5187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5188</v>
      </c>
      <c r="B88" s="13" t="s">
        <v>5189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5190</v>
      </c>
      <c r="B89" s="13" t="s">
        <v>5191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5192</v>
      </c>
      <c r="B90" s="13" t="s">
        <v>5461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5462</v>
      </c>
      <c r="B91" s="13" t="s">
        <v>5463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5464</v>
      </c>
      <c r="B92" s="13" t="s">
        <v>5465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5466</v>
      </c>
      <c r="B93" s="13" t="s">
        <v>5467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5468</v>
      </c>
      <c r="B94" s="13" t="s">
        <v>5469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5470</v>
      </c>
      <c r="B95" s="13" t="s">
        <v>5471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5472</v>
      </c>
      <c r="B96" s="13" t="s">
        <v>5473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5474</v>
      </c>
      <c r="B97" s="13" t="s">
        <v>5475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5476</v>
      </c>
      <c r="B98" s="13" t="s">
        <v>1289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5477</v>
      </c>
      <c r="B99" s="13" t="s">
        <v>5478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5479</v>
      </c>
      <c r="B100" s="13" t="s">
        <v>5480</v>
      </c>
      <c r="C100" s="29">
        <v>0</v>
      </c>
      <c r="D100" s="28">
        <v>26</v>
      </c>
      <c r="E100" s="27">
        <v>4</v>
      </c>
      <c r="F100" s="27">
        <v>4.5431266766402185</v>
      </c>
      <c r="G100" s="11">
        <v>12</v>
      </c>
      <c r="H100" s="11">
        <v>1</v>
      </c>
      <c r="I100" s="3"/>
    </row>
    <row r="101" spans="1:9" ht="12.6" customHeight="1">
      <c r="A101" s="4" t="s">
        <v>5481</v>
      </c>
      <c r="B101" s="13" t="s">
        <v>5482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5483</v>
      </c>
      <c r="B102" s="13" t="s">
        <v>5484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5485</v>
      </c>
      <c r="B103" s="13" t="s">
        <v>5223</v>
      </c>
      <c r="C103" s="29">
        <v>0</v>
      </c>
      <c r="D103" s="28">
        <v>1</v>
      </c>
      <c r="E103" s="27">
        <v>1</v>
      </c>
      <c r="F103" s="27" t="s">
        <v>961</v>
      </c>
      <c r="G103" s="11">
        <v>1</v>
      </c>
      <c r="H103" s="11">
        <v>1</v>
      </c>
      <c r="I103" s="3"/>
    </row>
    <row r="104" spans="1:9" ht="12.6" customHeight="1">
      <c r="A104" s="4" t="s">
        <v>5224</v>
      </c>
      <c r="B104" s="13" t="s">
        <v>5225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5226</v>
      </c>
      <c r="B105" s="4" t="s">
        <v>5227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5228</v>
      </c>
      <c r="B106" s="4" t="s">
        <v>5229</v>
      </c>
      <c r="C106" s="28">
        <v>0</v>
      </c>
      <c r="D106" s="135">
        <v>33</v>
      </c>
      <c r="E106" s="184">
        <v>4.2121212121212119</v>
      </c>
      <c r="F106" s="184">
        <v>5.5213085844615213</v>
      </c>
      <c r="G106" s="142">
        <v>24</v>
      </c>
      <c r="H106" s="142">
        <v>2</v>
      </c>
      <c r="I106" s="8"/>
    </row>
    <row r="107" spans="1:9" ht="12.6" customHeight="1">
      <c r="A107" s="4" t="s">
        <v>5230</v>
      </c>
      <c r="B107" s="4" t="s">
        <v>1291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5231</v>
      </c>
      <c r="B108" s="4" t="s">
        <v>2741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5232</v>
      </c>
      <c r="B109" s="4" t="s">
        <v>1293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5233</v>
      </c>
      <c r="B110" s="13" t="s">
        <v>5234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5235</v>
      </c>
      <c r="B111" s="13" t="s">
        <v>5236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2705</v>
      </c>
      <c r="C112" s="29">
        <f>SUM(C7:C111)</f>
        <v>0</v>
      </c>
      <c r="D112" s="135">
        <v>95</v>
      </c>
      <c r="E112" s="184">
        <v>4.4315789473684211</v>
      </c>
      <c r="F112" s="184">
        <v>4.9414715518177799</v>
      </c>
      <c r="G112" s="142">
        <v>24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52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7216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9478</v>
      </c>
      <c r="B7" s="13" t="s">
        <v>9479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9480</v>
      </c>
      <c r="B8" s="13" t="s">
        <v>9481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9482</v>
      </c>
      <c r="B9" s="13" t="s">
        <v>9483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9484</v>
      </c>
      <c r="B10" s="13" t="s">
        <v>9485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9486</v>
      </c>
      <c r="B11" s="13" t="s">
        <v>9487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9488</v>
      </c>
      <c r="B12" s="13" t="s">
        <v>9489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9490</v>
      </c>
      <c r="B13" s="13" t="s">
        <v>9491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9492</v>
      </c>
      <c r="B14" s="13" t="s">
        <v>9493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9494</v>
      </c>
      <c r="B15" s="13" t="s">
        <v>9495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9496</v>
      </c>
      <c r="B16" s="13" t="s">
        <v>9497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9498</v>
      </c>
      <c r="B17" s="13" t="s">
        <v>9499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9500</v>
      </c>
      <c r="B18" s="13" t="s">
        <v>9501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9502</v>
      </c>
      <c r="B19" s="13" t="s">
        <v>9503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9504</v>
      </c>
      <c r="B20" s="13" t="s">
        <v>9505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9506</v>
      </c>
      <c r="B21" s="13" t="s">
        <v>9507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9508</v>
      </c>
      <c r="B22" s="13" t="s">
        <v>9509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9510</v>
      </c>
      <c r="B23" s="13" t="s">
        <v>9511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9512</v>
      </c>
      <c r="B24" s="13" t="s">
        <v>9513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9514</v>
      </c>
      <c r="B25" s="13" t="s">
        <v>9515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9516</v>
      </c>
      <c r="B26" s="13" t="s">
        <v>9517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9518</v>
      </c>
      <c r="B27" s="13" t="s">
        <v>9519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9520</v>
      </c>
      <c r="B28" s="13" t="s">
        <v>9521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9522</v>
      </c>
      <c r="B29" s="13" t="s">
        <v>9523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9524</v>
      </c>
      <c r="B30" s="13" t="s">
        <v>9525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9526</v>
      </c>
      <c r="B31" s="13" t="s">
        <v>9527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9528</v>
      </c>
      <c r="B32" s="13" t="s">
        <v>9529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9530</v>
      </c>
      <c r="B33" s="13" t="s">
        <v>9531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9532</v>
      </c>
      <c r="B34" s="13" t="s">
        <v>994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9533</v>
      </c>
      <c r="B35" s="13" t="s">
        <v>9534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9535</v>
      </c>
      <c r="B36" s="13" t="s">
        <v>9536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9537</v>
      </c>
      <c r="B37" s="13" t="s">
        <v>9538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9539</v>
      </c>
      <c r="B38" s="13" t="s">
        <v>2189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9540</v>
      </c>
      <c r="B39" s="13" t="s">
        <v>9541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9542</v>
      </c>
      <c r="B40" s="13" t="s">
        <v>9543</v>
      </c>
      <c r="C40" s="29">
        <v>0</v>
      </c>
      <c r="D40" s="28">
        <v>1</v>
      </c>
      <c r="E40" s="27">
        <v>12</v>
      </c>
      <c r="F40" s="27" t="s">
        <v>961</v>
      </c>
      <c r="G40" s="11">
        <v>12</v>
      </c>
      <c r="H40" s="11">
        <v>12</v>
      </c>
      <c r="I40" s="3"/>
    </row>
    <row r="41" spans="1:9" ht="12.6" customHeight="1">
      <c r="A41" s="4" t="s">
        <v>9544</v>
      </c>
      <c r="B41" s="13" t="s">
        <v>9545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9546</v>
      </c>
      <c r="B42" s="13" t="s">
        <v>9547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9548</v>
      </c>
      <c r="B43" s="13" t="s">
        <v>9549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9550</v>
      </c>
      <c r="B44" s="13" t="s">
        <v>9551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9552</v>
      </c>
      <c r="B45" s="13" t="s">
        <v>9553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9554</v>
      </c>
      <c r="B46" s="13" t="s">
        <v>9555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9556</v>
      </c>
      <c r="B47" s="13" t="s">
        <v>9557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9558</v>
      </c>
      <c r="B48" s="13" t="s">
        <v>9559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9560</v>
      </c>
      <c r="B49" s="13" t="s">
        <v>9561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9562</v>
      </c>
      <c r="B50" s="13" t="s">
        <v>9563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9564</v>
      </c>
      <c r="B51" s="13" t="s">
        <v>1001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9565</v>
      </c>
      <c r="B52" s="13" t="s">
        <v>1002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9566</v>
      </c>
      <c r="B53" s="13" t="s">
        <v>9567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9568</v>
      </c>
      <c r="B54" s="13" t="s">
        <v>9569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9570</v>
      </c>
      <c r="B55" s="13" t="s">
        <v>9571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9572</v>
      </c>
      <c r="B56" s="13" t="s">
        <v>9573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9574</v>
      </c>
      <c r="B57" s="13" t="s">
        <v>9575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9576</v>
      </c>
      <c r="B58" s="13" t="s">
        <v>9577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9578</v>
      </c>
      <c r="B59" s="13" t="s">
        <v>9579</v>
      </c>
      <c r="C59" s="29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4" t="s">
        <v>9580</v>
      </c>
      <c r="B60" s="13" t="s">
        <v>9581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9582</v>
      </c>
      <c r="B61" s="13" t="s">
        <v>9583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9584</v>
      </c>
      <c r="B62" s="13" t="s">
        <v>9585</v>
      </c>
      <c r="C62" s="29">
        <v>0</v>
      </c>
      <c r="D62" s="28">
        <v>1</v>
      </c>
      <c r="E62" s="27">
        <v>12</v>
      </c>
      <c r="F62" s="27" t="s">
        <v>961</v>
      </c>
      <c r="G62" s="11">
        <v>12</v>
      </c>
      <c r="H62" s="11">
        <v>12</v>
      </c>
      <c r="I62" s="3"/>
    </row>
    <row r="63" spans="1:9" ht="12.6" customHeight="1">
      <c r="A63" s="4" t="s">
        <v>9586</v>
      </c>
      <c r="B63" s="13" t="s">
        <v>417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9587</v>
      </c>
      <c r="B64" s="13" t="s">
        <v>9588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9589</v>
      </c>
      <c r="B65" s="13" t="s">
        <v>4519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9590</v>
      </c>
      <c r="B66" s="13" t="s">
        <v>690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9591</v>
      </c>
      <c r="B67" s="13" t="s">
        <v>9592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9593</v>
      </c>
      <c r="B68" s="13" t="s">
        <v>9594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9595</v>
      </c>
      <c r="B69" s="13" t="s">
        <v>9596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9597</v>
      </c>
      <c r="B70" s="13" t="s">
        <v>9598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9599</v>
      </c>
      <c r="B71" s="13" t="s">
        <v>9600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9601</v>
      </c>
      <c r="B72" s="13" t="s">
        <v>9602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9603</v>
      </c>
      <c r="B73" s="13" t="s">
        <v>9604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9605</v>
      </c>
      <c r="B74" s="13" t="s">
        <v>9606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9607</v>
      </c>
      <c r="B75" s="13" t="s">
        <v>522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9608</v>
      </c>
      <c r="B76" s="13" t="s">
        <v>9609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9610</v>
      </c>
      <c r="B77" s="13" t="s">
        <v>1010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9611</v>
      </c>
      <c r="B78" s="13" t="s">
        <v>9612</v>
      </c>
      <c r="C78" s="29">
        <v>0</v>
      </c>
      <c r="D78" s="28">
        <v>0</v>
      </c>
      <c r="E78" s="27" t="s">
        <v>2678</v>
      </c>
      <c r="F78" s="27" t="s">
        <v>2678</v>
      </c>
      <c r="G78" s="11" t="s">
        <v>2678</v>
      </c>
      <c r="H78" s="11" t="s">
        <v>2678</v>
      </c>
      <c r="I78" s="3"/>
    </row>
    <row r="79" spans="1:9" ht="12.6" customHeight="1">
      <c r="A79" s="4" t="s">
        <v>9613</v>
      </c>
      <c r="B79" s="13" t="s">
        <v>9614</v>
      </c>
      <c r="C79" s="29">
        <v>0</v>
      </c>
      <c r="D79" s="28">
        <v>0</v>
      </c>
      <c r="E79" s="27" t="s">
        <v>2678</v>
      </c>
      <c r="F79" s="27" t="s">
        <v>2678</v>
      </c>
      <c r="G79" s="11" t="s">
        <v>2678</v>
      </c>
      <c r="H79" s="11" t="s">
        <v>2678</v>
      </c>
      <c r="I79" s="3"/>
    </row>
    <row r="80" spans="1:9" ht="12.6" customHeight="1">
      <c r="A80" s="4" t="s">
        <v>9615</v>
      </c>
      <c r="B80" s="13" t="s">
        <v>9616</v>
      </c>
      <c r="C80" s="29">
        <v>0</v>
      </c>
      <c r="D80" s="28">
        <v>0</v>
      </c>
      <c r="E80" s="27" t="s">
        <v>2678</v>
      </c>
      <c r="F80" s="27" t="s">
        <v>2678</v>
      </c>
      <c r="G80" s="11" t="s">
        <v>2678</v>
      </c>
      <c r="H80" s="11" t="s">
        <v>2678</v>
      </c>
      <c r="I80" s="3"/>
    </row>
    <row r="81" spans="1:9" ht="12.6" customHeight="1">
      <c r="A81" s="145" t="s">
        <v>9617</v>
      </c>
      <c r="B81" s="13" t="s">
        <v>9618</v>
      </c>
      <c r="C81" s="29">
        <v>0</v>
      </c>
      <c r="D81" s="28">
        <v>0</v>
      </c>
      <c r="E81" s="27" t="s">
        <v>2678</v>
      </c>
      <c r="F81" s="27" t="s">
        <v>2678</v>
      </c>
      <c r="G81" s="11" t="s">
        <v>2678</v>
      </c>
      <c r="H81" s="11" t="s">
        <v>2678</v>
      </c>
      <c r="I81" s="3"/>
    </row>
    <row r="82" spans="1:9" ht="12.6" customHeight="1">
      <c r="A82" s="4" t="s">
        <v>9619</v>
      </c>
      <c r="B82" s="13" t="s">
        <v>4528</v>
      </c>
      <c r="C82" s="29">
        <v>0</v>
      </c>
      <c r="D82" s="28">
        <v>0</v>
      </c>
      <c r="E82" s="27" t="s">
        <v>2678</v>
      </c>
      <c r="F82" s="27" t="s">
        <v>2678</v>
      </c>
      <c r="G82" s="11" t="s">
        <v>2678</v>
      </c>
      <c r="H82" s="11" t="s">
        <v>2678</v>
      </c>
      <c r="I82" s="3"/>
    </row>
    <row r="83" spans="1:9" ht="12.6" customHeight="1">
      <c r="A83" s="4" t="s">
        <v>9620</v>
      </c>
      <c r="B83" s="13" t="s">
        <v>9621</v>
      </c>
      <c r="C83" s="29">
        <v>0</v>
      </c>
      <c r="D83" s="28">
        <v>1</v>
      </c>
      <c r="E83" s="27">
        <v>1</v>
      </c>
      <c r="F83" s="27" t="s">
        <v>961</v>
      </c>
      <c r="G83" s="11">
        <v>1</v>
      </c>
      <c r="H83" s="11">
        <v>1</v>
      </c>
      <c r="I83" s="3"/>
    </row>
    <row r="84" spans="1:9" ht="12.6" customHeight="1">
      <c r="A84" s="145" t="s">
        <v>9622</v>
      </c>
      <c r="B84" s="13" t="s">
        <v>9623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9624</v>
      </c>
      <c r="B85" s="13" t="s">
        <v>9625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9626</v>
      </c>
      <c r="B86" s="13" t="s">
        <v>9627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9628</v>
      </c>
      <c r="B87" s="13" t="s">
        <v>9629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9630</v>
      </c>
      <c r="B88" s="13" t="s">
        <v>9631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9632</v>
      </c>
      <c r="B89" s="13" t="s">
        <v>9633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9634</v>
      </c>
      <c r="B90" s="13" t="s">
        <v>9635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9636</v>
      </c>
      <c r="B91" s="13" t="s">
        <v>9637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9638</v>
      </c>
      <c r="B92" s="13" t="s">
        <v>9639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9640</v>
      </c>
      <c r="B93" s="13" t="s">
        <v>9641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9642</v>
      </c>
      <c r="B94" s="13" t="s">
        <v>9643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9644</v>
      </c>
      <c r="B95" s="13" t="s">
        <v>9645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9646</v>
      </c>
      <c r="B96" s="13" t="s">
        <v>9647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9648</v>
      </c>
      <c r="B97" s="13" t="s">
        <v>545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9649</v>
      </c>
      <c r="B98" s="13" t="s">
        <v>2701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9650</v>
      </c>
      <c r="B99" s="13" t="s">
        <v>9651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9652</v>
      </c>
      <c r="B100" s="13" t="s">
        <v>9653</v>
      </c>
      <c r="C100" s="29">
        <v>0</v>
      </c>
      <c r="D100" s="28">
        <v>28</v>
      </c>
      <c r="E100" s="27">
        <v>3.9642857142857144</v>
      </c>
      <c r="F100" s="27">
        <v>4.3757085594021676</v>
      </c>
      <c r="G100" s="11">
        <v>12</v>
      </c>
      <c r="H100" s="11">
        <v>1</v>
      </c>
      <c r="I100" s="3"/>
    </row>
    <row r="101" spans="1:9" ht="12.6" customHeight="1">
      <c r="A101" s="4" t="s">
        <v>9654</v>
      </c>
      <c r="B101" s="13" t="s">
        <v>9655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9656</v>
      </c>
      <c r="B102" s="13" t="s">
        <v>9657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9658</v>
      </c>
      <c r="B103" s="13" t="s">
        <v>9659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9660</v>
      </c>
      <c r="B104" s="13" t="s">
        <v>9661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9662</v>
      </c>
      <c r="B105" s="4" t="s">
        <v>9663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9664</v>
      </c>
      <c r="B106" s="4" t="s">
        <v>918</v>
      </c>
      <c r="C106" s="28">
        <v>0</v>
      </c>
      <c r="D106" s="135">
        <v>34</v>
      </c>
      <c r="E106" s="184">
        <v>4.2647058823529411</v>
      </c>
      <c r="F106" s="184">
        <v>5.4678610494715381</v>
      </c>
      <c r="G106" s="142">
        <v>24</v>
      </c>
      <c r="H106" s="142">
        <v>2</v>
      </c>
      <c r="I106" s="8"/>
    </row>
    <row r="107" spans="1:9" ht="12.6" customHeight="1">
      <c r="A107" s="4" t="s">
        <v>9665</v>
      </c>
      <c r="B107" s="4" t="s">
        <v>2703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9666</v>
      </c>
      <c r="B108" s="4" t="s">
        <v>9667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9668</v>
      </c>
      <c r="B109" s="4" t="s">
        <v>2704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9669</v>
      </c>
      <c r="B110" s="13" t="s">
        <v>9670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6359</v>
      </c>
      <c r="B111" s="13" t="s">
        <v>9671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9672</v>
      </c>
      <c r="C112" s="29">
        <f>SUM(C7:C111)</f>
        <v>0</v>
      </c>
      <c r="D112" s="135">
        <v>80</v>
      </c>
      <c r="E112" s="184">
        <v>4.2750000000000004</v>
      </c>
      <c r="F112" s="184">
        <v>4.8807941872951552</v>
      </c>
      <c r="G112" s="142">
        <v>24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53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7217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6951</v>
      </c>
      <c r="B7" s="13" t="s">
        <v>6952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6953</v>
      </c>
      <c r="B8" s="13" t="s">
        <v>6954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6955</v>
      </c>
      <c r="B9" s="13" t="s">
        <v>6956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6957</v>
      </c>
      <c r="B10" s="13" t="s">
        <v>6958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6959</v>
      </c>
      <c r="B11" s="13" t="s">
        <v>6960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6961</v>
      </c>
      <c r="B12" s="13" t="s">
        <v>6962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6963</v>
      </c>
      <c r="B13" s="13" t="s">
        <v>6964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6965</v>
      </c>
      <c r="B14" s="13" t="s">
        <v>6966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6967</v>
      </c>
      <c r="B15" s="13" t="s">
        <v>6968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6969</v>
      </c>
      <c r="B16" s="13" t="s">
        <v>6970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6971</v>
      </c>
      <c r="B17" s="13" t="s">
        <v>6972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6973</v>
      </c>
      <c r="B18" s="13" t="s">
        <v>6974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6975</v>
      </c>
      <c r="B19" s="13" t="s">
        <v>983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6976</v>
      </c>
      <c r="B20" s="13" t="s">
        <v>6977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6978</v>
      </c>
      <c r="B21" s="13" t="s">
        <v>6979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6980</v>
      </c>
      <c r="B22" s="13" t="s">
        <v>6981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6982</v>
      </c>
      <c r="B23" s="13" t="s">
        <v>6983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6984</v>
      </c>
      <c r="B24" s="13" t="s">
        <v>6985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6986</v>
      </c>
      <c r="B25" s="13" t="s">
        <v>6987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6988</v>
      </c>
      <c r="B26" s="13" t="s">
        <v>10089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10090</v>
      </c>
      <c r="B27" s="13" t="s">
        <v>10091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10092</v>
      </c>
      <c r="B28" s="13" t="s">
        <v>10093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10094</v>
      </c>
      <c r="B29" s="13" t="s">
        <v>10095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10096</v>
      </c>
      <c r="B30" s="13" t="s">
        <v>10097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10098</v>
      </c>
      <c r="B31" s="13" t="s">
        <v>10099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10100</v>
      </c>
      <c r="B32" s="13" t="s">
        <v>10101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10102</v>
      </c>
      <c r="B33" s="13" t="s">
        <v>10103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10104</v>
      </c>
      <c r="B34" s="13" t="s">
        <v>10105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10106</v>
      </c>
      <c r="B35" s="13" t="s">
        <v>10107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10108</v>
      </c>
      <c r="B36" s="13" t="s">
        <v>10109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10110</v>
      </c>
      <c r="B37" s="13" t="s">
        <v>10111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3293</v>
      </c>
      <c r="B38" s="13" t="s">
        <v>3294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3295</v>
      </c>
      <c r="B39" s="13" t="s">
        <v>10112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10113</v>
      </c>
      <c r="B40" s="13" t="s">
        <v>10114</v>
      </c>
      <c r="C40" s="29">
        <v>0</v>
      </c>
      <c r="D40" s="28">
        <v>1</v>
      </c>
      <c r="E40" s="27">
        <v>12</v>
      </c>
      <c r="F40" s="27" t="s">
        <v>961</v>
      </c>
      <c r="G40" s="11">
        <v>12</v>
      </c>
      <c r="H40" s="11">
        <v>12</v>
      </c>
      <c r="I40" s="3"/>
    </row>
    <row r="41" spans="1:9" ht="12.6" customHeight="1">
      <c r="A41" s="4" t="s">
        <v>10115</v>
      </c>
      <c r="B41" s="13" t="s">
        <v>10116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10117</v>
      </c>
      <c r="B42" s="13" t="s">
        <v>10118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10119</v>
      </c>
      <c r="B43" s="13" t="s">
        <v>10120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10121</v>
      </c>
      <c r="B44" s="13" t="s">
        <v>10122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10123</v>
      </c>
      <c r="B45" s="13" t="s">
        <v>10124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10125</v>
      </c>
      <c r="B46" s="13" t="s">
        <v>10126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10127</v>
      </c>
      <c r="B47" s="13" t="s">
        <v>10128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10129</v>
      </c>
      <c r="B48" s="13" t="s">
        <v>10130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10131</v>
      </c>
      <c r="B49" s="13" t="s">
        <v>10132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10133</v>
      </c>
      <c r="B50" s="13" t="s">
        <v>10134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10135</v>
      </c>
      <c r="B51" s="13" t="s">
        <v>10136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10137</v>
      </c>
      <c r="B52" s="13" t="s">
        <v>10138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10139</v>
      </c>
      <c r="B53" s="13" t="s">
        <v>10140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10141</v>
      </c>
      <c r="B54" s="13" t="s">
        <v>10142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10143</v>
      </c>
      <c r="B55" s="13" t="s">
        <v>6048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6049</v>
      </c>
      <c r="B56" s="13" t="s">
        <v>6050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6051</v>
      </c>
      <c r="B57" s="13" t="s">
        <v>6052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6053</v>
      </c>
      <c r="B58" s="13" t="s">
        <v>6054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6055</v>
      </c>
      <c r="B59" s="13" t="s">
        <v>6056</v>
      </c>
      <c r="C59" s="29">
        <v>0</v>
      </c>
      <c r="D59" s="28">
        <v>1</v>
      </c>
      <c r="E59" s="27">
        <v>2</v>
      </c>
      <c r="F59" s="27" t="s">
        <v>961</v>
      </c>
      <c r="G59" s="11">
        <v>2</v>
      </c>
      <c r="H59" s="11">
        <v>2</v>
      </c>
      <c r="I59" s="3"/>
    </row>
    <row r="60" spans="1:9" ht="12.6" customHeight="1">
      <c r="A60" s="4" t="s">
        <v>6057</v>
      </c>
      <c r="B60" s="13" t="s">
        <v>6058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6059</v>
      </c>
      <c r="B61" s="13" t="s">
        <v>6060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6061</v>
      </c>
      <c r="B62" s="13" t="s">
        <v>6062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6063</v>
      </c>
      <c r="B63" s="13" t="s">
        <v>6064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6065</v>
      </c>
      <c r="B64" s="13" t="s">
        <v>6066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6067</v>
      </c>
      <c r="B65" s="13" t="s">
        <v>6068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6069</v>
      </c>
      <c r="B66" s="13" t="s">
        <v>6070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6071</v>
      </c>
      <c r="B67" s="13" t="s">
        <v>6072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6073</v>
      </c>
      <c r="B68" s="13" t="s">
        <v>6074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6075</v>
      </c>
      <c r="B69" s="13" t="s">
        <v>6076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6077</v>
      </c>
      <c r="B70" s="13" t="s">
        <v>6078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6079</v>
      </c>
      <c r="B71" s="13" t="s">
        <v>6080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6081</v>
      </c>
      <c r="B72" s="13" t="s">
        <v>6082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6083</v>
      </c>
      <c r="B73" s="13" t="s">
        <v>6084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6085</v>
      </c>
      <c r="B74" s="13" t="s">
        <v>6086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6087</v>
      </c>
      <c r="B75" s="13" t="s">
        <v>6088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6089</v>
      </c>
      <c r="B76" s="13" t="s">
        <v>6090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6091</v>
      </c>
      <c r="B77" s="13" t="s">
        <v>6092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6093</v>
      </c>
      <c r="B78" s="13" t="s">
        <v>6094</v>
      </c>
      <c r="C78" s="29">
        <v>0</v>
      </c>
      <c r="D78" s="28">
        <v>0</v>
      </c>
      <c r="E78" s="27" t="s">
        <v>2678</v>
      </c>
      <c r="F78" s="27" t="s">
        <v>2678</v>
      </c>
      <c r="G78" s="11" t="s">
        <v>2678</v>
      </c>
      <c r="H78" s="11" t="s">
        <v>2678</v>
      </c>
      <c r="I78" s="3"/>
    </row>
    <row r="79" spans="1:9" ht="12.6" customHeight="1">
      <c r="A79" s="4" t="s">
        <v>6095</v>
      </c>
      <c r="B79" s="13" t="s">
        <v>6096</v>
      </c>
      <c r="C79" s="29">
        <v>0</v>
      </c>
      <c r="D79" s="28">
        <v>0</v>
      </c>
      <c r="E79" s="27" t="s">
        <v>2678</v>
      </c>
      <c r="F79" s="27" t="s">
        <v>2678</v>
      </c>
      <c r="G79" s="11" t="s">
        <v>2678</v>
      </c>
      <c r="H79" s="11" t="s">
        <v>2678</v>
      </c>
      <c r="I79" s="3"/>
    </row>
    <row r="80" spans="1:9" ht="12.6" customHeight="1">
      <c r="A80" s="4" t="s">
        <v>6097</v>
      </c>
      <c r="B80" s="13" t="s">
        <v>6098</v>
      </c>
      <c r="C80" s="29">
        <v>0</v>
      </c>
      <c r="D80" s="28">
        <v>0</v>
      </c>
      <c r="E80" s="27" t="s">
        <v>2678</v>
      </c>
      <c r="F80" s="27" t="s">
        <v>2678</v>
      </c>
      <c r="G80" s="11" t="s">
        <v>2678</v>
      </c>
      <c r="H80" s="11" t="s">
        <v>2678</v>
      </c>
      <c r="I80" s="3"/>
    </row>
    <row r="81" spans="1:9" ht="12.6" customHeight="1">
      <c r="A81" s="145" t="s">
        <v>6099</v>
      </c>
      <c r="B81" s="13" t="s">
        <v>6100</v>
      </c>
      <c r="C81" s="29">
        <v>0</v>
      </c>
      <c r="D81" s="28">
        <v>0</v>
      </c>
      <c r="E81" s="27" t="s">
        <v>2678</v>
      </c>
      <c r="F81" s="27" t="s">
        <v>2678</v>
      </c>
      <c r="G81" s="11" t="s">
        <v>2678</v>
      </c>
      <c r="H81" s="11" t="s">
        <v>2678</v>
      </c>
      <c r="I81" s="3"/>
    </row>
    <row r="82" spans="1:9" ht="12.6" customHeight="1">
      <c r="A82" s="4" t="s">
        <v>6101</v>
      </c>
      <c r="B82" s="13" t="s">
        <v>6102</v>
      </c>
      <c r="C82" s="29">
        <v>0</v>
      </c>
      <c r="D82" s="28">
        <v>0</v>
      </c>
      <c r="E82" s="27" t="s">
        <v>2678</v>
      </c>
      <c r="F82" s="27" t="s">
        <v>2678</v>
      </c>
      <c r="G82" s="11" t="s">
        <v>2678</v>
      </c>
      <c r="H82" s="11" t="s">
        <v>2678</v>
      </c>
      <c r="I82" s="3"/>
    </row>
    <row r="83" spans="1:9" ht="12.6" customHeight="1">
      <c r="A83" s="4" t="s">
        <v>6103</v>
      </c>
      <c r="B83" s="13" t="s">
        <v>4991</v>
      </c>
      <c r="C83" s="29">
        <v>0</v>
      </c>
      <c r="D83" s="28">
        <v>0</v>
      </c>
      <c r="E83" s="27" t="s">
        <v>2678</v>
      </c>
      <c r="F83" s="27" t="s">
        <v>2678</v>
      </c>
      <c r="G83" s="11" t="s">
        <v>2678</v>
      </c>
      <c r="H83" s="11" t="s">
        <v>2678</v>
      </c>
      <c r="I83" s="3"/>
    </row>
    <row r="84" spans="1:9" ht="12.6" customHeight="1">
      <c r="A84" s="145" t="s">
        <v>4992</v>
      </c>
      <c r="B84" s="13" t="s">
        <v>4993</v>
      </c>
      <c r="C84" s="29">
        <v>0</v>
      </c>
      <c r="D84" s="28">
        <v>0</v>
      </c>
      <c r="E84" s="27" t="s">
        <v>2678</v>
      </c>
      <c r="F84" s="27" t="s">
        <v>2678</v>
      </c>
      <c r="G84" s="11" t="s">
        <v>2678</v>
      </c>
      <c r="H84" s="11" t="s">
        <v>2678</v>
      </c>
      <c r="I84" s="3"/>
    </row>
    <row r="85" spans="1:9" ht="12.6" customHeight="1">
      <c r="A85" s="4" t="s">
        <v>4994</v>
      </c>
      <c r="B85" s="13" t="s">
        <v>1076</v>
      </c>
      <c r="C85" s="29">
        <v>0</v>
      </c>
      <c r="D85" s="28">
        <v>0</v>
      </c>
      <c r="E85" s="27" t="s">
        <v>2678</v>
      </c>
      <c r="F85" s="27" t="s">
        <v>2678</v>
      </c>
      <c r="G85" s="11" t="s">
        <v>2678</v>
      </c>
      <c r="H85" s="11" t="s">
        <v>2678</v>
      </c>
      <c r="I85" s="3"/>
    </row>
    <row r="86" spans="1:9" ht="12.6" customHeight="1">
      <c r="A86" s="4" t="s">
        <v>4995</v>
      </c>
      <c r="B86" s="13" t="s">
        <v>4996</v>
      </c>
      <c r="C86" s="29">
        <v>0</v>
      </c>
      <c r="D86" s="28">
        <v>0</v>
      </c>
      <c r="E86" s="27" t="s">
        <v>2678</v>
      </c>
      <c r="F86" s="27" t="s">
        <v>2678</v>
      </c>
      <c r="G86" s="11" t="s">
        <v>2678</v>
      </c>
      <c r="H86" s="11" t="s">
        <v>2678</v>
      </c>
      <c r="I86" s="3"/>
    </row>
    <row r="87" spans="1:9" ht="12.6" customHeight="1">
      <c r="A87" s="4" t="s">
        <v>4997</v>
      </c>
      <c r="B87" s="13" t="s">
        <v>4998</v>
      </c>
      <c r="C87" s="29">
        <v>0</v>
      </c>
      <c r="D87" s="28">
        <v>0</v>
      </c>
      <c r="E87" s="27" t="s">
        <v>2678</v>
      </c>
      <c r="F87" s="27" t="s">
        <v>2678</v>
      </c>
      <c r="G87" s="11" t="s">
        <v>2678</v>
      </c>
      <c r="H87" s="11" t="s">
        <v>2678</v>
      </c>
      <c r="I87" s="3"/>
    </row>
    <row r="88" spans="1:9" ht="12.6" customHeight="1">
      <c r="A88" s="4" t="s">
        <v>4999</v>
      </c>
      <c r="B88" s="13" t="s">
        <v>5000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5001</v>
      </c>
      <c r="B89" s="13" t="s">
        <v>1705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5002</v>
      </c>
      <c r="B90" s="13" t="s">
        <v>5003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5004</v>
      </c>
      <c r="B91" s="13" t="s">
        <v>8406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8407</v>
      </c>
      <c r="B92" s="13" t="s">
        <v>8408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8409</v>
      </c>
      <c r="B93" s="13" t="s">
        <v>8410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8411</v>
      </c>
      <c r="B94" s="13" t="s">
        <v>8412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8413</v>
      </c>
      <c r="B95" s="13" t="s">
        <v>8414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8415</v>
      </c>
      <c r="B96" s="13" t="s">
        <v>8416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8417</v>
      </c>
      <c r="B97" s="13" t="s">
        <v>8418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8419</v>
      </c>
      <c r="B98" s="13" t="s">
        <v>8420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8421</v>
      </c>
      <c r="B99" s="13" t="s">
        <v>8422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8423</v>
      </c>
      <c r="B100" s="13" t="s">
        <v>8424</v>
      </c>
      <c r="C100" s="29">
        <v>0</v>
      </c>
      <c r="D100" s="28">
        <v>25</v>
      </c>
      <c r="E100" s="27">
        <v>4.12</v>
      </c>
      <c r="F100" s="27">
        <v>4.5945620030640573</v>
      </c>
      <c r="G100" s="11">
        <v>12</v>
      </c>
      <c r="H100" s="11">
        <v>1</v>
      </c>
      <c r="I100" s="3"/>
    </row>
    <row r="101" spans="1:9" ht="12.6" customHeight="1">
      <c r="A101" s="4" t="s">
        <v>8425</v>
      </c>
      <c r="B101" s="13" t="s">
        <v>8426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8427</v>
      </c>
      <c r="B102" s="13" t="s">
        <v>8428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8429</v>
      </c>
      <c r="B103" s="13" t="s">
        <v>8430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8431</v>
      </c>
      <c r="B104" s="13" t="s">
        <v>8432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8433</v>
      </c>
      <c r="B105" s="4" t="s">
        <v>8434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8435</v>
      </c>
      <c r="B106" s="4" t="s">
        <v>2718</v>
      </c>
      <c r="C106" s="28">
        <v>0</v>
      </c>
      <c r="D106" s="135">
        <v>33</v>
      </c>
      <c r="E106" s="184">
        <v>4.333333333333333</v>
      </c>
      <c r="F106" s="184">
        <v>5.5377492419453835</v>
      </c>
      <c r="G106" s="142">
        <v>24</v>
      </c>
      <c r="H106" s="142">
        <v>2</v>
      </c>
      <c r="I106" s="8"/>
    </row>
    <row r="107" spans="1:9" ht="12.6" customHeight="1">
      <c r="A107" s="4" t="s">
        <v>969</v>
      </c>
      <c r="B107" s="4" t="s">
        <v>8436</v>
      </c>
      <c r="C107" s="28">
        <v>0</v>
      </c>
      <c r="D107" s="135">
        <v>1</v>
      </c>
      <c r="E107" s="184">
        <v>1</v>
      </c>
      <c r="F107" s="184" t="s">
        <v>961</v>
      </c>
      <c r="G107" s="142">
        <v>1</v>
      </c>
      <c r="H107" s="142">
        <v>1</v>
      </c>
      <c r="I107" s="3"/>
    </row>
    <row r="108" spans="1:9" ht="12.6" customHeight="1">
      <c r="A108" s="4" t="s">
        <v>8437</v>
      </c>
      <c r="B108" s="4" t="s">
        <v>8438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8439</v>
      </c>
      <c r="B109" s="4" t="s">
        <v>8440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8441</v>
      </c>
      <c r="B110" s="13" t="s">
        <v>8442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6353</v>
      </c>
      <c r="B111" s="13" t="s">
        <v>8443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553</v>
      </c>
      <c r="C112" s="29">
        <f>SUM(C7:C111)</f>
        <v>0</v>
      </c>
      <c r="D112" s="135">
        <v>75</v>
      </c>
      <c r="E112" s="184">
        <v>4.28</v>
      </c>
      <c r="F112" s="184">
        <v>4.9307638792009127</v>
      </c>
      <c r="G112" s="142">
        <v>24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5" width="6.25" style="37" bestFit="1" customWidth="1"/>
    <col min="6" max="6" width="7" style="37" bestFit="1" customWidth="1"/>
    <col min="7" max="8" width="6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54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7218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8444</v>
      </c>
      <c r="B7" s="13" t="s">
        <v>8445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8446</v>
      </c>
      <c r="B8" s="13" t="s">
        <v>990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8447</v>
      </c>
      <c r="B9" s="13" t="s">
        <v>7054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7055</v>
      </c>
      <c r="B10" s="13" t="s">
        <v>7056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7057</v>
      </c>
      <c r="B11" s="13" t="s">
        <v>7058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7059</v>
      </c>
      <c r="B12" s="13" t="s">
        <v>7060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7061</v>
      </c>
      <c r="B13" s="13" t="s">
        <v>7062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7063</v>
      </c>
      <c r="B14" s="13" t="s">
        <v>7064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7065</v>
      </c>
      <c r="B15" s="13" t="s">
        <v>7066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7067</v>
      </c>
      <c r="B16" s="13" t="s">
        <v>7068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7069</v>
      </c>
      <c r="B17" s="13" t="s">
        <v>7070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7071</v>
      </c>
      <c r="B18" s="13" t="s">
        <v>7072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7073</v>
      </c>
      <c r="B19" s="13" t="s">
        <v>7074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7075</v>
      </c>
      <c r="B20" s="13" t="s">
        <v>7076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7077</v>
      </c>
      <c r="B21" s="13" t="s">
        <v>7078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7079</v>
      </c>
      <c r="B22" s="13" t="s">
        <v>7080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7081</v>
      </c>
      <c r="B23" s="13" t="s">
        <v>7082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7083</v>
      </c>
      <c r="B24" s="13" t="s">
        <v>7084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7085</v>
      </c>
      <c r="B25" s="13" t="s">
        <v>7086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7087</v>
      </c>
      <c r="B26" s="13" t="s">
        <v>7088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7089</v>
      </c>
      <c r="B27" s="13" t="s">
        <v>7090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7091</v>
      </c>
      <c r="B28" s="13" t="s">
        <v>7092</v>
      </c>
      <c r="C28" s="29">
        <v>0</v>
      </c>
      <c r="D28" s="28">
        <v>0</v>
      </c>
      <c r="E28" s="27" t="s">
        <v>961</v>
      </c>
      <c r="F28" s="27" t="s">
        <v>961</v>
      </c>
      <c r="G28" s="11" t="s">
        <v>961</v>
      </c>
      <c r="H28" s="11" t="s">
        <v>961</v>
      </c>
      <c r="I28" s="3"/>
    </row>
    <row r="29" spans="1:9" ht="12.6" customHeight="1">
      <c r="A29" s="4" t="s">
        <v>7093</v>
      </c>
      <c r="B29" s="13" t="s">
        <v>7094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7095</v>
      </c>
      <c r="B30" s="13" t="s">
        <v>7096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7097</v>
      </c>
      <c r="B31" s="13" t="s">
        <v>7098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7099</v>
      </c>
      <c r="B32" s="13" t="s">
        <v>7100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7101</v>
      </c>
      <c r="B33" s="13" t="s">
        <v>7102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7103</v>
      </c>
      <c r="B34" s="13" t="s">
        <v>7104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7105</v>
      </c>
      <c r="B35" s="13" t="s">
        <v>7106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7107</v>
      </c>
      <c r="B36" s="13" t="s">
        <v>7108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7109</v>
      </c>
      <c r="B37" s="13" t="s">
        <v>7110</v>
      </c>
      <c r="C37" s="29">
        <v>0</v>
      </c>
      <c r="D37" s="28">
        <v>3</v>
      </c>
      <c r="E37" s="27">
        <v>23.333333333333332</v>
      </c>
      <c r="F37" s="27">
        <v>28.728615235220325</v>
      </c>
      <c r="G37" s="11">
        <v>56</v>
      </c>
      <c r="H37" s="11">
        <v>2</v>
      </c>
      <c r="I37" s="3"/>
    </row>
    <row r="38" spans="1:9" ht="12.6" customHeight="1">
      <c r="A38" s="4" t="s">
        <v>7111</v>
      </c>
      <c r="B38" s="13" t="s">
        <v>7112</v>
      </c>
      <c r="C38" s="29">
        <v>0</v>
      </c>
      <c r="D38" s="28">
        <v>1</v>
      </c>
      <c r="E38" s="27">
        <v>250</v>
      </c>
      <c r="F38" s="27" t="s">
        <v>961</v>
      </c>
      <c r="G38" s="11">
        <v>250</v>
      </c>
      <c r="H38" s="11">
        <v>250</v>
      </c>
      <c r="I38" s="3"/>
    </row>
    <row r="39" spans="1:9" ht="12.6" customHeight="1">
      <c r="A39" s="4" t="s">
        <v>7113</v>
      </c>
      <c r="B39" s="13" t="s">
        <v>7114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7115</v>
      </c>
      <c r="B40" s="13" t="s">
        <v>7116</v>
      </c>
      <c r="C40" s="29">
        <v>0</v>
      </c>
      <c r="D40" s="28">
        <v>6</v>
      </c>
      <c r="E40" s="27">
        <v>13.5</v>
      </c>
      <c r="F40" s="27">
        <v>18.737662607700035</v>
      </c>
      <c r="G40" s="11">
        <v>50</v>
      </c>
      <c r="H40" s="11">
        <v>1</v>
      </c>
      <c r="I40" s="3"/>
    </row>
    <row r="41" spans="1:9" ht="12.6" customHeight="1">
      <c r="A41" s="4" t="s">
        <v>7117</v>
      </c>
      <c r="B41" s="13" t="s">
        <v>7118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7119</v>
      </c>
      <c r="B42" s="13" t="s">
        <v>7120</v>
      </c>
      <c r="C42" s="29">
        <v>0</v>
      </c>
      <c r="D42" s="28">
        <v>1</v>
      </c>
      <c r="E42" s="27">
        <v>3</v>
      </c>
      <c r="F42" s="27" t="s">
        <v>961</v>
      </c>
      <c r="G42" s="11">
        <v>3</v>
      </c>
      <c r="H42" s="11">
        <v>3</v>
      </c>
      <c r="I42" s="3"/>
    </row>
    <row r="43" spans="1:9" ht="12.6" customHeight="1">
      <c r="A43" s="4" t="s">
        <v>7121</v>
      </c>
      <c r="B43" s="13" t="s">
        <v>7122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7123</v>
      </c>
      <c r="B44" s="13" t="s">
        <v>3625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3626</v>
      </c>
      <c r="B45" s="13" t="s">
        <v>3627</v>
      </c>
      <c r="C45" s="29">
        <v>0</v>
      </c>
      <c r="D45" s="28">
        <v>1</v>
      </c>
      <c r="E45" s="27">
        <v>12</v>
      </c>
      <c r="F45" s="27" t="s">
        <v>961</v>
      </c>
      <c r="G45" s="11">
        <v>12</v>
      </c>
      <c r="H45" s="11">
        <v>12</v>
      </c>
      <c r="I45" s="3"/>
    </row>
    <row r="46" spans="1:9" ht="12.6" customHeight="1">
      <c r="A46" s="4" t="s">
        <v>3628</v>
      </c>
      <c r="B46" s="13" t="s">
        <v>3629</v>
      </c>
      <c r="C46" s="29">
        <v>0</v>
      </c>
      <c r="D46" s="28">
        <v>2</v>
      </c>
      <c r="E46" s="27">
        <v>12</v>
      </c>
      <c r="F46" s="27">
        <v>0</v>
      </c>
      <c r="G46" s="11">
        <v>12</v>
      </c>
      <c r="H46" s="11">
        <v>12</v>
      </c>
      <c r="I46" s="3"/>
    </row>
    <row r="47" spans="1:9" ht="12.6" customHeight="1">
      <c r="A47" s="4" t="s">
        <v>3630</v>
      </c>
      <c r="B47" s="13" t="s">
        <v>3631</v>
      </c>
      <c r="C47" s="29">
        <v>0</v>
      </c>
      <c r="D47" s="28">
        <v>1</v>
      </c>
      <c r="E47" s="27">
        <v>1</v>
      </c>
      <c r="F47" s="27" t="s">
        <v>961</v>
      </c>
      <c r="G47" s="11">
        <v>1</v>
      </c>
      <c r="H47" s="11">
        <v>1</v>
      </c>
      <c r="I47" s="3"/>
    </row>
    <row r="48" spans="1:9" ht="12.6" customHeight="1">
      <c r="A48" s="4" t="s">
        <v>3632</v>
      </c>
      <c r="B48" s="13" t="s">
        <v>6013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3633</v>
      </c>
      <c r="B49" s="13" t="s">
        <v>3634</v>
      </c>
      <c r="C49" s="29">
        <v>0</v>
      </c>
      <c r="D49" s="28">
        <v>0</v>
      </c>
      <c r="E49" s="27" t="s">
        <v>2678</v>
      </c>
      <c r="F49" s="27" t="s">
        <v>2678</v>
      </c>
      <c r="G49" s="11" t="s">
        <v>2678</v>
      </c>
      <c r="H49" s="11" t="s">
        <v>2678</v>
      </c>
      <c r="I49" s="3"/>
    </row>
    <row r="50" spans="1:9" ht="12.6" customHeight="1">
      <c r="A50" s="4" t="s">
        <v>3635</v>
      </c>
      <c r="B50" s="13" t="s">
        <v>1000</v>
      </c>
      <c r="C50" s="29">
        <v>0</v>
      </c>
      <c r="D50" s="28">
        <v>6</v>
      </c>
      <c r="E50" s="27">
        <v>25.333333333333332</v>
      </c>
      <c r="F50" s="27">
        <v>41.21003114129698</v>
      </c>
      <c r="G50" s="11">
        <v>109</v>
      </c>
      <c r="H50" s="11">
        <v>2</v>
      </c>
      <c r="I50" s="3"/>
    </row>
    <row r="51" spans="1:9" ht="12.6" customHeight="1">
      <c r="A51" s="4" t="s">
        <v>3636</v>
      </c>
      <c r="B51" s="13" t="s">
        <v>3637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3638</v>
      </c>
      <c r="B52" s="13" t="s">
        <v>3639</v>
      </c>
      <c r="C52" s="29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4" t="s">
        <v>3640</v>
      </c>
      <c r="B53" s="13" t="s">
        <v>1003</v>
      </c>
      <c r="C53" s="29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4" t="s">
        <v>3641</v>
      </c>
      <c r="B54" s="13" t="s">
        <v>3642</v>
      </c>
      <c r="C54" s="29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4" t="s">
        <v>3643</v>
      </c>
      <c r="B55" s="13" t="s">
        <v>3644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3645</v>
      </c>
      <c r="B56" s="13" t="s">
        <v>415</v>
      </c>
      <c r="C56" s="29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4" t="s">
        <v>3646</v>
      </c>
      <c r="B57" s="13" t="s">
        <v>1129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3647</v>
      </c>
      <c r="B58" s="13" t="s">
        <v>6248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6249</v>
      </c>
      <c r="B59" s="13" t="s">
        <v>6250</v>
      </c>
      <c r="C59" s="29">
        <v>0</v>
      </c>
      <c r="D59" s="28">
        <v>10</v>
      </c>
      <c r="E59" s="27">
        <v>7.2</v>
      </c>
      <c r="F59" s="27">
        <v>7.6419892698171203</v>
      </c>
      <c r="G59" s="11">
        <v>24</v>
      </c>
      <c r="H59" s="11">
        <v>1</v>
      </c>
      <c r="I59" s="3"/>
    </row>
    <row r="60" spans="1:9" ht="12.6" customHeight="1">
      <c r="A60" s="4" t="s">
        <v>6251</v>
      </c>
      <c r="B60" s="13" t="s">
        <v>6252</v>
      </c>
      <c r="C60" s="29">
        <v>0</v>
      </c>
      <c r="D60" s="28">
        <v>3</v>
      </c>
      <c r="E60" s="27">
        <v>1.6666666666666667</v>
      </c>
      <c r="F60" s="27">
        <v>0.57735026918962573</v>
      </c>
      <c r="G60" s="11">
        <v>2</v>
      </c>
      <c r="H60" s="11">
        <v>1</v>
      </c>
      <c r="I60" s="3"/>
    </row>
    <row r="61" spans="1:9" ht="12.6" customHeight="1">
      <c r="A61" s="4" t="s">
        <v>6253</v>
      </c>
      <c r="B61" s="13" t="s">
        <v>6254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6255</v>
      </c>
      <c r="B62" s="13" t="s">
        <v>6256</v>
      </c>
      <c r="C62" s="29">
        <v>0</v>
      </c>
      <c r="D62" s="28">
        <v>1</v>
      </c>
      <c r="E62" s="27">
        <v>2</v>
      </c>
      <c r="F62" s="27" t="s">
        <v>961</v>
      </c>
      <c r="G62" s="11">
        <v>2</v>
      </c>
      <c r="H62" s="11">
        <v>2</v>
      </c>
      <c r="I62" s="3"/>
    </row>
    <row r="63" spans="1:9" ht="12.6" customHeight="1">
      <c r="A63" s="4" t="s">
        <v>6257</v>
      </c>
      <c r="B63" s="13" t="s">
        <v>1006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6258</v>
      </c>
      <c r="B64" s="13" t="s">
        <v>6259</v>
      </c>
      <c r="C64" s="29">
        <v>0</v>
      </c>
      <c r="D64" s="28">
        <v>10</v>
      </c>
      <c r="E64" s="27">
        <v>19.600000000000001</v>
      </c>
      <c r="F64" s="27">
        <v>28.004761499906881</v>
      </c>
      <c r="G64" s="11">
        <v>88</v>
      </c>
      <c r="H64" s="11">
        <v>1</v>
      </c>
      <c r="I64" s="3"/>
    </row>
    <row r="65" spans="1:9" ht="12.6" customHeight="1">
      <c r="A65" s="4" t="s">
        <v>6260</v>
      </c>
      <c r="B65" s="13" t="s">
        <v>6261</v>
      </c>
      <c r="C65" s="29">
        <v>0</v>
      </c>
      <c r="D65" s="28">
        <v>1</v>
      </c>
      <c r="E65" s="27">
        <v>3</v>
      </c>
      <c r="F65" s="27" t="s">
        <v>961</v>
      </c>
      <c r="G65" s="11">
        <v>3</v>
      </c>
      <c r="H65" s="11">
        <v>3</v>
      </c>
      <c r="I65" s="3"/>
    </row>
    <row r="66" spans="1:9" ht="12.6" customHeight="1">
      <c r="A66" s="4" t="s">
        <v>6262</v>
      </c>
      <c r="B66" s="13" t="s">
        <v>6263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6264</v>
      </c>
      <c r="B67" s="13" t="s">
        <v>6265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6266</v>
      </c>
      <c r="B68" s="13" t="s">
        <v>6267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6268</v>
      </c>
      <c r="B69" s="13" t="s">
        <v>6269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6270</v>
      </c>
      <c r="B70" s="13" t="s">
        <v>6271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6272</v>
      </c>
      <c r="B71" s="13" t="s">
        <v>6273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6274</v>
      </c>
      <c r="B72" s="13" t="s">
        <v>6275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4" t="s">
        <v>6276</v>
      </c>
      <c r="B73" s="13" t="s">
        <v>6277</v>
      </c>
      <c r="C73" s="29">
        <v>0</v>
      </c>
      <c r="D73" s="28">
        <v>0</v>
      </c>
      <c r="E73" s="27" t="s">
        <v>961</v>
      </c>
      <c r="F73" s="27" t="s">
        <v>961</v>
      </c>
      <c r="G73" s="11" t="s">
        <v>961</v>
      </c>
      <c r="H73" s="11" t="s">
        <v>961</v>
      </c>
      <c r="I73" s="3"/>
    </row>
    <row r="74" spans="1:9" ht="12.6" customHeight="1">
      <c r="A74" s="4" t="s">
        <v>6278</v>
      </c>
      <c r="B74" s="13" t="s">
        <v>6279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6280</v>
      </c>
      <c r="B75" s="13" t="s">
        <v>1009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6281</v>
      </c>
      <c r="B76" s="13" t="s">
        <v>6282</v>
      </c>
      <c r="C76" s="29">
        <v>0</v>
      </c>
      <c r="D76" s="28">
        <v>5</v>
      </c>
      <c r="E76" s="27">
        <v>7.8</v>
      </c>
      <c r="F76" s="27">
        <v>5.7619441163551732</v>
      </c>
      <c r="G76" s="11">
        <v>12</v>
      </c>
      <c r="H76" s="11">
        <v>1</v>
      </c>
      <c r="I76" s="3"/>
    </row>
    <row r="77" spans="1:9" ht="12.6" customHeight="1">
      <c r="A77" s="4" t="s">
        <v>6283</v>
      </c>
      <c r="B77" s="13" t="s">
        <v>6284</v>
      </c>
      <c r="C77" s="29">
        <v>0</v>
      </c>
      <c r="D77" s="28">
        <v>0</v>
      </c>
      <c r="E77" s="27" t="s">
        <v>961</v>
      </c>
      <c r="F77" s="27" t="s">
        <v>961</v>
      </c>
      <c r="G77" s="11" t="s">
        <v>961</v>
      </c>
      <c r="H77" s="11" t="s">
        <v>961</v>
      </c>
      <c r="I77" s="3"/>
    </row>
    <row r="78" spans="1:9" ht="12.6" customHeight="1">
      <c r="A78" s="145" t="s">
        <v>6285</v>
      </c>
      <c r="B78" s="13" t="s">
        <v>6286</v>
      </c>
      <c r="C78" s="29">
        <v>0</v>
      </c>
      <c r="D78" s="28">
        <v>4</v>
      </c>
      <c r="E78" s="27">
        <v>1.75</v>
      </c>
      <c r="F78" s="27">
        <v>0.5</v>
      </c>
      <c r="G78" s="11">
        <v>2</v>
      </c>
      <c r="H78" s="11">
        <v>1</v>
      </c>
      <c r="I78" s="3"/>
    </row>
    <row r="79" spans="1:9" ht="12.6" customHeight="1">
      <c r="A79" s="4" t="s">
        <v>6287</v>
      </c>
      <c r="B79" s="13" t="s">
        <v>6288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6289</v>
      </c>
      <c r="B80" s="13" t="s">
        <v>6290</v>
      </c>
      <c r="C80" s="29">
        <v>0</v>
      </c>
      <c r="D80" s="28">
        <v>0</v>
      </c>
      <c r="E80" s="27" t="s">
        <v>961</v>
      </c>
      <c r="F80" s="27" t="s">
        <v>961</v>
      </c>
      <c r="G80" s="11" t="s">
        <v>961</v>
      </c>
      <c r="H80" s="11" t="s">
        <v>961</v>
      </c>
      <c r="I80" s="3"/>
    </row>
    <row r="81" spans="1:9" ht="12.6" customHeight="1">
      <c r="A81" s="145" t="s">
        <v>6291</v>
      </c>
      <c r="B81" s="13" t="s">
        <v>6292</v>
      </c>
      <c r="C81" s="29">
        <v>0</v>
      </c>
      <c r="D81" s="28">
        <v>1</v>
      </c>
      <c r="E81" s="27">
        <v>1</v>
      </c>
      <c r="F81" s="27" t="s">
        <v>961</v>
      </c>
      <c r="G81" s="11">
        <v>1</v>
      </c>
      <c r="H81" s="11">
        <v>1</v>
      </c>
      <c r="I81" s="3"/>
    </row>
    <row r="82" spans="1:9" ht="12.6" customHeight="1">
      <c r="A82" s="4" t="s">
        <v>6293</v>
      </c>
      <c r="B82" s="13" t="s">
        <v>6294</v>
      </c>
      <c r="C82" s="29">
        <v>0</v>
      </c>
      <c r="D82" s="28">
        <v>0</v>
      </c>
      <c r="E82" s="27" t="s">
        <v>961</v>
      </c>
      <c r="F82" s="27" t="s">
        <v>961</v>
      </c>
      <c r="G82" s="11" t="s">
        <v>961</v>
      </c>
      <c r="H82" s="11" t="s">
        <v>961</v>
      </c>
      <c r="I82" s="3"/>
    </row>
    <row r="83" spans="1:9" ht="12.6" customHeight="1">
      <c r="A83" s="4" t="s">
        <v>6295</v>
      </c>
      <c r="B83" s="13" t="s">
        <v>6296</v>
      </c>
      <c r="C83" s="29">
        <v>0</v>
      </c>
      <c r="D83" s="28">
        <v>9</v>
      </c>
      <c r="E83" s="27">
        <v>3.6666666666666665</v>
      </c>
      <c r="F83" s="27">
        <v>4.7434164902525691</v>
      </c>
      <c r="G83" s="11">
        <v>12</v>
      </c>
      <c r="H83" s="11">
        <v>1</v>
      </c>
      <c r="I83" s="3"/>
    </row>
    <row r="84" spans="1:9" ht="12.6" customHeight="1">
      <c r="A84" s="145" t="s">
        <v>6297</v>
      </c>
      <c r="B84" s="13" t="s">
        <v>6298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6299</v>
      </c>
      <c r="B85" s="13" t="s">
        <v>6300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6301</v>
      </c>
      <c r="B86" s="13" t="s">
        <v>6302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6303</v>
      </c>
      <c r="B87" s="13" t="s">
        <v>6304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6305</v>
      </c>
      <c r="B88" s="13" t="s">
        <v>6306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6307</v>
      </c>
      <c r="B89" s="13" t="s">
        <v>6308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6309</v>
      </c>
      <c r="B90" s="13" t="s">
        <v>6310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6311</v>
      </c>
      <c r="B91" s="13" t="s">
        <v>6312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6313</v>
      </c>
      <c r="B92" s="13" t="s">
        <v>6314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6315</v>
      </c>
      <c r="B93" s="13" t="s">
        <v>6316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6317</v>
      </c>
      <c r="B94" s="13" t="s">
        <v>6318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6319</v>
      </c>
      <c r="B95" s="13" t="s">
        <v>6320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6321</v>
      </c>
      <c r="B96" s="13" t="s">
        <v>6322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6323</v>
      </c>
      <c r="B97" s="13" t="s">
        <v>6324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6325</v>
      </c>
      <c r="B98" s="13" t="s">
        <v>1014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6326</v>
      </c>
      <c r="B99" s="13" t="s">
        <v>6327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6328</v>
      </c>
      <c r="B100" s="13" t="s">
        <v>6329</v>
      </c>
      <c r="C100" s="29">
        <v>0</v>
      </c>
      <c r="D100" s="28">
        <v>40</v>
      </c>
      <c r="E100" s="27">
        <v>4.0250000000000004</v>
      </c>
      <c r="F100" s="27">
        <v>4.2516211086222215</v>
      </c>
      <c r="G100" s="11">
        <v>12</v>
      </c>
      <c r="H100" s="11">
        <v>1</v>
      </c>
      <c r="I100" s="3"/>
    </row>
    <row r="101" spans="1:9" ht="12.6" customHeight="1">
      <c r="A101" s="4" t="s">
        <v>6330</v>
      </c>
      <c r="B101" s="13" t="s">
        <v>6331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6332</v>
      </c>
      <c r="B102" s="13" t="s">
        <v>6333</v>
      </c>
      <c r="C102" s="29">
        <v>0</v>
      </c>
      <c r="D102" s="28">
        <v>3</v>
      </c>
      <c r="E102" s="27">
        <v>8.3333333333333339</v>
      </c>
      <c r="F102" s="27">
        <v>6.3508529610858835</v>
      </c>
      <c r="G102" s="11">
        <v>12</v>
      </c>
      <c r="H102" s="11">
        <v>1</v>
      </c>
      <c r="I102" s="3"/>
    </row>
    <row r="103" spans="1:9" ht="12.6" customHeight="1">
      <c r="A103" s="4" t="s">
        <v>6334</v>
      </c>
      <c r="B103" s="13" t="s">
        <v>6335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6336</v>
      </c>
      <c r="B104" s="13" t="s">
        <v>6337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6338</v>
      </c>
      <c r="B105" s="4" t="s">
        <v>6339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6340</v>
      </c>
      <c r="B106" s="4" t="s">
        <v>6341</v>
      </c>
      <c r="C106" s="28">
        <v>0</v>
      </c>
      <c r="D106" s="135">
        <v>33</v>
      </c>
      <c r="E106" s="184">
        <v>4.666666666666667</v>
      </c>
      <c r="F106" s="184">
        <v>5.666053888436525</v>
      </c>
      <c r="G106" s="142">
        <v>24</v>
      </c>
      <c r="H106" s="142">
        <v>2</v>
      </c>
      <c r="I106" s="8"/>
    </row>
    <row r="107" spans="1:9" ht="12.6" customHeight="1">
      <c r="A107" s="4" t="s">
        <v>6342</v>
      </c>
      <c r="B107" s="4" t="s">
        <v>1020</v>
      </c>
      <c r="C107" s="28">
        <v>0</v>
      </c>
      <c r="D107" s="135">
        <v>9</v>
      </c>
      <c r="E107" s="184">
        <v>17.222222222222221</v>
      </c>
      <c r="F107" s="184">
        <v>16.498316412423556</v>
      </c>
      <c r="G107" s="142">
        <v>52</v>
      </c>
      <c r="H107" s="142">
        <v>1</v>
      </c>
      <c r="I107" s="3"/>
    </row>
    <row r="108" spans="1:9" ht="12.6" customHeight="1">
      <c r="A108" s="4" t="s">
        <v>6343</v>
      </c>
      <c r="B108" s="4" t="s">
        <v>6344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6345</v>
      </c>
      <c r="B109" s="4" t="s">
        <v>5946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6346</v>
      </c>
      <c r="B110" s="13" t="s">
        <v>6347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6357</v>
      </c>
      <c r="B111" s="13" t="s">
        <v>6348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6349</v>
      </c>
      <c r="C112" s="29">
        <f>SUM(C7:C111)</f>
        <v>0</v>
      </c>
      <c r="D112" s="135">
        <v>160</v>
      </c>
      <c r="E112" s="184">
        <v>9.2437500000000004</v>
      </c>
      <c r="F112" s="184">
        <v>23.645374479519869</v>
      </c>
      <c r="G112" s="142">
        <v>250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55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8353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2620</v>
      </c>
      <c r="B7" s="13" t="s">
        <v>2621</v>
      </c>
      <c r="C7" s="29">
        <v>0</v>
      </c>
      <c r="D7" s="28">
        <v>4</v>
      </c>
      <c r="E7" s="27">
        <v>38.75</v>
      </c>
      <c r="F7" s="27">
        <v>24.540782383616055</v>
      </c>
      <c r="G7" s="11">
        <v>52</v>
      </c>
      <c r="H7" s="11">
        <v>2</v>
      </c>
      <c r="I7" s="3"/>
    </row>
    <row r="8" spans="1:9" ht="12.6" customHeight="1">
      <c r="A8" s="4" t="s">
        <v>2622</v>
      </c>
      <c r="B8" s="13" t="s">
        <v>5443</v>
      </c>
      <c r="C8" s="29">
        <v>0</v>
      </c>
      <c r="D8" s="28">
        <v>1</v>
      </c>
      <c r="E8" s="27">
        <v>2</v>
      </c>
      <c r="F8" s="27" t="s">
        <v>961</v>
      </c>
      <c r="G8" s="11">
        <v>2</v>
      </c>
      <c r="H8" s="11">
        <v>2</v>
      </c>
      <c r="I8" s="3"/>
    </row>
    <row r="9" spans="1:9" ht="12.6" customHeight="1">
      <c r="A9" s="4" t="s">
        <v>2623</v>
      </c>
      <c r="B9" s="13" t="s">
        <v>2624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2625</v>
      </c>
      <c r="B10" s="13" t="s">
        <v>2626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2627</v>
      </c>
      <c r="B11" s="13" t="s">
        <v>2628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2629</v>
      </c>
      <c r="B12" s="13" t="s">
        <v>2630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2631</v>
      </c>
      <c r="B13" s="13" t="s">
        <v>2632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2633</v>
      </c>
      <c r="B14" s="13" t="s">
        <v>2634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2635</v>
      </c>
      <c r="B15" s="13" t="s">
        <v>2636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2637</v>
      </c>
      <c r="B16" s="13" t="s">
        <v>2638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2639</v>
      </c>
      <c r="B17" s="13" t="s">
        <v>2640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2641</v>
      </c>
      <c r="B18" s="13" t="s">
        <v>8764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2642</v>
      </c>
      <c r="B19" s="13" t="s">
        <v>2643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2644</v>
      </c>
      <c r="B20" s="13" t="s">
        <v>2645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2646</v>
      </c>
      <c r="B21" s="13" t="s">
        <v>2647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5347</v>
      </c>
      <c r="B22" s="13" t="s">
        <v>5348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5349</v>
      </c>
      <c r="B23" s="13" t="s">
        <v>5350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5351</v>
      </c>
      <c r="B24" s="13" t="s">
        <v>5352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5353</v>
      </c>
      <c r="B25" s="13" t="s">
        <v>5354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5355</v>
      </c>
      <c r="B26" s="13" t="s">
        <v>5356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5357</v>
      </c>
      <c r="B27" s="13" t="s">
        <v>5358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5359</v>
      </c>
      <c r="B28" s="13" t="s">
        <v>5360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5361</v>
      </c>
      <c r="B29" s="13" t="s">
        <v>5362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5363</v>
      </c>
      <c r="B30" s="13" t="s">
        <v>5364</v>
      </c>
      <c r="C30" s="29">
        <v>0</v>
      </c>
      <c r="D30" s="28">
        <v>0</v>
      </c>
      <c r="E30" s="27" t="s">
        <v>2678</v>
      </c>
      <c r="F30" s="27" t="s">
        <v>2678</v>
      </c>
      <c r="G30" s="11" t="s">
        <v>2678</v>
      </c>
      <c r="H30" s="11" t="s">
        <v>2678</v>
      </c>
      <c r="I30" s="3"/>
    </row>
    <row r="31" spans="1:9" ht="12.6" customHeight="1">
      <c r="A31" s="4" t="s">
        <v>5365</v>
      </c>
      <c r="B31" s="13" t="s">
        <v>5366</v>
      </c>
      <c r="C31" s="29">
        <v>0</v>
      </c>
      <c r="D31" s="28">
        <v>0</v>
      </c>
      <c r="E31" s="27" t="s">
        <v>2678</v>
      </c>
      <c r="F31" s="27" t="s">
        <v>2678</v>
      </c>
      <c r="G31" s="11" t="s">
        <v>2678</v>
      </c>
      <c r="H31" s="11" t="s">
        <v>2678</v>
      </c>
      <c r="I31" s="3"/>
    </row>
    <row r="32" spans="1:9" ht="12.6" customHeight="1">
      <c r="A32" s="4" t="s">
        <v>5367</v>
      </c>
      <c r="B32" s="13" t="s">
        <v>5368</v>
      </c>
      <c r="C32" s="29">
        <v>0</v>
      </c>
      <c r="D32" s="28">
        <v>0</v>
      </c>
      <c r="E32" s="27" t="s">
        <v>2678</v>
      </c>
      <c r="F32" s="27" t="s">
        <v>2678</v>
      </c>
      <c r="G32" s="11" t="s">
        <v>2678</v>
      </c>
      <c r="H32" s="11" t="s">
        <v>2678</v>
      </c>
      <c r="I32" s="3"/>
    </row>
    <row r="33" spans="1:9" ht="12.6" customHeight="1">
      <c r="A33" s="4" t="s">
        <v>5369</v>
      </c>
      <c r="B33" s="13" t="s">
        <v>5370</v>
      </c>
      <c r="C33" s="29">
        <v>0</v>
      </c>
      <c r="D33" s="28">
        <v>0</v>
      </c>
      <c r="E33" s="27" t="s">
        <v>2678</v>
      </c>
      <c r="F33" s="27" t="s">
        <v>2678</v>
      </c>
      <c r="G33" s="11" t="s">
        <v>2678</v>
      </c>
      <c r="H33" s="11" t="s">
        <v>2678</v>
      </c>
      <c r="I33" s="3"/>
    </row>
    <row r="34" spans="1:9" ht="12.6" customHeight="1">
      <c r="A34" s="4" t="s">
        <v>5371</v>
      </c>
      <c r="B34" s="13" t="s">
        <v>2187</v>
      </c>
      <c r="C34" s="29">
        <v>0</v>
      </c>
      <c r="D34" s="28">
        <v>0</v>
      </c>
      <c r="E34" s="27" t="s">
        <v>2678</v>
      </c>
      <c r="F34" s="27" t="s">
        <v>2678</v>
      </c>
      <c r="G34" s="11" t="s">
        <v>2678</v>
      </c>
      <c r="H34" s="11" t="s">
        <v>2678</v>
      </c>
      <c r="I34" s="3"/>
    </row>
    <row r="35" spans="1:9" ht="12.6" customHeight="1">
      <c r="A35" s="145" t="s">
        <v>5372</v>
      </c>
      <c r="B35" s="13" t="s">
        <v>5373</v>
      </c>
      <c r="C35" s="29">
        <v>0</v>
      </c>
      <c r="D35" s="28">
        <v>0</v>
      </c>
      <c r="E35" s="27" t="s">
        <v>2678</v>
      </c>
      <c r="F35" s="27" t="s">
        <v>2678</v>
      </c>
      <c r="G35" s="11" t="s">
        <v>2678</v>
      </c>
      <c r="H35" s="11" t="s">
        <v>2678</v>
      </c>
      <c r="I35" s="3"/>
    </row>
    <row r="36" spans="1:9" ht="12.6" customHeight="1">
      <c r="A36" s="4" t="s">
        <v>5374</v>
      </c>
      <c r="B36" s="13" t="s">
        <v>419</v>
      </c>
      <c r="C36" s="29">
        <v>0</v>
      </c>
      <c r="D36" s="28">
        <v>0</v>
      </c>
      <c r="E36" s="27" t="s">
        <v>2678</v>
      </c>
      <c r="F36" s="27" t="s">
        <v>2678</v>
      </c>
      <c r="G36" s="11" t="s">
        <v>2678</v>
      </c>
      <c r="H36" s="11" t="s">
        <v>2678</v>
      </c>
      <c r="I36" s="3"/>
    </row>
    <row r="37" spans="1:9" ht="12.6" customHeight="1">
      <c r="A37" s="4" t="s">
        <v>5375</v>
      </c>
      <c r="B37" s="13" t="s">
        <v>5376</v>
      </c>
      <c r="C37" s="29">
        <v>0</v>
      </c>
      <c r="D37" s="28">
        <v>0</v>
      </c>
      <c r="E37" s="27" t="s">
        <v>2678</v>
      </c>
      <c r="F37" s="27" t="s">
        <v>2678</v>
      </c>
      <c r="G37" s="11" t="s">
        <v>2678</v>
      </c>
      <c r="H37" s="11" t="s">
        <v>2678</v>
      </c>
      <c r="I37" s="3"/>
    </row>
    <row r="38" spans="1:9" ht="12.6" customHeight="1">
      <c r="A38" s="4" t="s">
        <v>5377</v>
      </c>
      <c r="B38" s="13" t="s">
        <v>1759</v>
      </c>
      <c r="C38" s="29">
        <v>0</v>
      </c>
      <c r="D38" s="28">
        <v>0</v>
      </c>
      <c r="E38" s="27" t="s">
        <v>2678</v>
      </c>
      <c r="F38" s="27" t="s">
        <v>2678</v>
      </c>
      <c r="G38" s="11" t="s">
        <v>2678</v>
      </c>
      <c r="H38" s="11" t="s">
        <v>2678</v>
      </c>
      <c r="I38" s="3"/>
    </row>
    <row r="39" spans="1:9" ht="12.6" customHeight="1">
      <c r="A39" s="4" t="s">
        <v>5378</v>
      </c>
      <c r="B39" s="13" t="s">
        <v>5379</v>
      </c>
      <c r="C39" s="29">
        <v>0</v>
      </c>
      <c r="D39" s="28">
        <v>0</v>
      </c>
      <c r="E39" s="27" t="s">
        <v>2678</v>
      </c>
      <c r="F39" s="27" t="s">
        <v>2678</v>
      </c>
      <c r="G39" s="11" t="s">
        <v>2678</v>
      </c>
      <c r="H39" s="11" t="s">
        <v>2678</v>
      </c>
      <c r="I39" s="3"/>
    </row>
    <row r="40" spans="1:9" ht="12.6" customHeight="1">
      <c r="A40" s="4" t="s">
        <v>5380</v>
      </c>
      <c r="B40" s="13" t="s">
        <v>5381</v>
      </c>
      <c r="C40" s="29">
        <v>0</v>
      </c>
      <c r="D40" s="28">
        <v>8</v>
      </c>
      <c r="E40" s="27">
        <v>89.25</v>
      </c>
      <c r="F40" s="27">
        <v>131.05805692789087</v>
      </c>
      <c r="G40" s="11">
        <v>300</v>
      </c>
      <c r="H40" s="11">
        <v>1</v>
      </c>
      <c r="I40" s="3"/>
    </row>
    <row r="41" spans="1:9" ht="12.6" customHeight="1">
      <c r="A41" s="4" t="s">
        <v>5382</v>
      </c>
      <c r="B41" s="13" t="s">
        <v>421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5383</v>
      </c>
      <c r="B42" s="13" t="s">
        <v>422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5384</v>
      </c>
      <c r="B43" s="13" t="s">
        <v>423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5385</v>
      </c>
      <c r="B44" s="13" t="s">
        <v>5386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5387</v>
      </c>
      <c r="B45" s="13" t="s">
        <v>5388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5389</v>
      </c>
      <c r="B46" s="13" t="s">
        <v>5390</v>
      </c>
      <c r="C46" s="29">
        <v>0</v>
      </c>
      <c r="D46" s="28">
        <v>0</v>
      </c>
      <c r="E46" s="27" t="s">
        <v>961</v>
      </c>
      <c r="F46" s="27" t="s">
        <v>961</v>
      </c>
      <c r="G46" s="11" t="s">
        <v>961</v>
      </c>
      <c r="H46" s="11" t="s">
        <v>961</v>
      </c>
      <c r="I46" s="3"/>
    </row>
    <row r="47" spans="1:9" ht="12.6" customHeight="1">
      <c r="A47" s="4" t="s">
        <v>5391</v>
      </c>
      <c r="B47" s="13" t="s">
        <v>5392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5393</v>
      </c>
      <c r="B48" s="13" t="s">
        <v>5394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5395</v>
      </c>
      <c r="B49" s="13" t="s">
        <v>5396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5397</v>
      </c>
      <c r="B50" s="13" t="s">
        <v>8761</v>
      </c>
      <c r="C50" s="29">
        <v>0</v>
      </c>
      <c r="D50" s="28">
        <v>0</v>
      </c>
      <c r="E50" s="27" t="s">
        <v>961</v>
      </c>
      <c r="F50" s="27" t="s">
        <v>961</v>
      </c>
      <c r="G50" s="11" t="s">
        <v>961</v>
      </c>
      <c r="H50" s="11" t="s">
        <v>961</v>
      </c>
      <c r="I50" s="3"/>
    </row>
    <row r="51" spans="1:9" ht="12.6" customHeight="1">
      <c r="A51" s="4" t="s">
        <v>5398</v>
      </c>
      <c r="B51" s="13" t="s">
        <v>855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5399</v>
      </c>
      <c r="B52" s="13" t="s">
        <v>856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5400</v>
      </c>
      <c r="B53" s="13" t="s">
        <v>8762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5401</v>
      </c>
      <c r="B54" s="13" t="s">
        <v>5402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5403</v>
      </c>
      <c r="B55" s="13" t="s">
        <v>5404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5405</v>
      </c>
      <c r="B56" s="13" t="s">
        <v>5406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5407</v>
      </c>
      <c r="B57" s="13" t="s">
        <v>5408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5409</v>
      </c>
      <c r="B58" s="13" t="s">
        <v>428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5410</v>
      </c>
      <c r="B59" s="13" t="s">
        <v>5411</v>
      </c>
      <c r="C59" s="29">
        <v>0</v>
      </c>
      <c r="D59" s="28">
        <v>0</v>
      </c>
      <c r="E59" s="27" t="s">
        <v>2678</v>
      </c>
      <c r="F59" s="27" t="s">
        <v>2678</v>
      </c>
      <c r="G59" s="11" t="s">
        <v>2678</v>
      </c>
      <c r="H59" s="11" t="s">
        <v>2678</v>
      </c>
      <c r="I59" s="3"/>
    </row>
    <row r="60" spans="1:9" ht="12.6" customHeight="1">
      <c r="A60" s="4" t="s">
        <v>5412</v>
      </c>
      <c r="B60" s="13" t="s">
        <v>5413</v>
      </c>
      <c r="C60" s="29">
        <v>0</v>
      </c>
      <c r="D60" s="28">
        <v>1</v>
      </c>
      <c r="E60" s="27">
        <v>2</v>
      </c>
      <c r="F60" s="27" t="s">
        <v>961</v>
      </c>
      <c r="G60" s="11">
        <v>2</v>
      </c>
      <c r="H60" s="11">
        <v>2</v>
      </c>
      <c r="I60" s="3"/>
    </row>
    <row r="61" spans="1:9" ht="12.6" customHeight="1">
      <c r="A61" s="4" t="s">
        <v>5414</v>
      </c>
      <c r="B61" s="13" t="s">
        <v>5415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5416</v>
      </c>
      <c r="B62" s="13" t="s">
        <v>5417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5418</v>
      </c>
      <c r="B63" s="13" t="s">
        <v>405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5419</v>
      </c>
      <c r="B64" s="13" t="s">
        <v>5420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5421</v>
      </c>
      <c r="B65" s="13" t="s">
        <v>5422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5423</v>
      </c>
      <c r="B66" s="13" t="s">
        <v>1687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5424</v>
      </c>
      <c r="B67" s="13" t="s">
        <v>5425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5426</v>
      </c>
      <c r="B68" s="13" t="s">
        <v>5427</v>
      </c>
      <c r="C68" s="29">
        <v>0</v>
      </c>
      <c r="D68" s="28">
        <v>3</v>
      </c>
      <c r="E68" s="27">
        <v>16</v>
      </c>
      <c r="F68" s="27">
        <v>6.9282032302755088</v>
      </c>
      <c r="G68" s="11">
        <v>24</v>
      </c>
      <c r="H68" s="11">
        <v>12</v>
      </c>
      <c r="I68" s="3"/>
    </row>
    <row r="69" spans="1:9" ht="12.6" customHeight="1">
      <c r="A69" s="4" t="s">
        <v>5428</v>
      </c>
      <c r="B69" s="13" t="s">
        <v>5429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5430</v>
      </c>
      <c r="B70" s="13" t="s">
        <v>86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5431</v>
      </c>
      <c r="B71" s="13" t="s">
        <v>5432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5433</v>
      </c>
      <c r="B72" s="13" t="s">
        <v>5434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5435</v>
      </c>
      <c r="B73" s="13" t="s">
        <v>5436</v>
      </c>
      <c r="C73" s="29">
        <v>0</v>
      </c>
      <c r="D73" s="28">
        <v>2</v>
      </c>
      <c r="E73" s="27">
        <v>6.5</v>
      </c>
      <c r="F73" s="27">
        <v>7.7781745930520225</v>
      </c>
      <c r="G73" s="11">
        <v>12</v>
      </c>
      <c r="H73" s="11">
        <v>1</v>
      </c>
      <c r="I73" s="3"/>
    </row>
    <row r="74" spans="1:9" ht="12.6" customHeight="1">
      <c r="A74" s="4" t="s">
        <v>5437</v>
      </c>
      <c r="B74" s="13" t="s">
        <v>5438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5439</v>
      </c>
      <c r="B75" s="13" t="s">
        <v>2848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5167</v>
      </c>
      <c r="B76" s="13" t="s">
        <v>5168</v>
      </c>
      <c r="C76" s="29">
        <v>0</v>
      </c>
      <c r="D76" s="28">
        <v>1</v>
      </c>
      <c r="E76" s="27">
        <v>2</v>
      </c>
      <c r="F76" s="27" t="s">
        <v>961</v>
      </c>
      <c r="G76" s="11">
        <v>2</v>
      </c>
      <c r="H76" s="11">
        <v>2</v>
      </c>
      <c r="I76" s="3"/>
    </row>
    <row r="77" spans="1:9" ht="12.6" customHeight="1">
      <c r="A77" s="4" t="s">
        <v>5169</v>
      </c>
      <c r="B77" s="13" t="s">
        <v>3170</v>
      </c>
      <c r="C77" s="29">
        <v>0</v>
      </c>
      <c r="D77" s="28">
        <v>10</v>
      </c>
      <c r="E77" s="27">
        <v>46.9</v>
      </c>
      <c r="F77" s="27">
        <v>42.22282163317211</v>
      </c>
      <c r="G77" s="11">
        <v>150</v>
      </c>
      <c r="H77" s="11">
        <v>2</v>
      </c>
      <c r="I77" s="3"/>
    </row>
    <row r="78" spans="1:9" ht="12.6" customHeight="1">
      <c r="A78" s="145" t="s">
        <v>5170</v>
      </c>
      <c r="B78" s="13" t="s">
        <v>88</v>
      </c>
      <c r="C78" s="29">
        <v>0</v>
      </c>
      <c r="D78" s="28">
        <v>3</v>
      </c>
      <c r="E78" s="27">
        <v>1.3333333333333333</v>
      </c>
      <c r="F78" s="27">
        <v>0.57735026918962573</v>
      </c>
      <c r="G78" s="11">
        <v>2</v>
      </c>
      <c r="H78" s="11">
        <v>1</v>
      </c>
      <c r="I78" s="3"/>
    </row>
    <row r="79" spans="1:9" ht="12.6" customHeight="1">
      <c r="A79" s="4" t="s">
        <v>5171</v>
      </c>
      <c r="B79" s="13" t="s">
        <v>5172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5173</v>
      </c>
      <c r="B80" s="13" t="s">
        <v>89</v>
      </c>
      <c r="C80" s="29">
        <v>0</v>
      </c>
      <c r="D80" s="28">
        <v>2</v>
      </c>
      <c r="E80" s="27">
        <v>12.5</v>
      </c>
      <c r="F80" s="27">
        <v>16.263455967290593</v>
      </c>
      <c r="G80" s="11">
        <v>24</v>
      </c>
      <c r="H80" s="11">
        <v>1</v>
      </c>
      <c r="I80" s="3"/>
    </row>
    <row r="81" spans="1:9" ht="12.6" customHeight="1">
      <c r="A81" s="145" t="s">
        <v>5174</v>
      </c>
      <c r="B81" s="13" t="s">
        <v>5175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5176</v>
      </c>
      <c r="B82" s="13" t="s">
        <v>5177</v>
      </c>
      <c r="C82" s="29">
        <v>0</v>
      </c>
      <c r="D82" s="28">
        <v>3</v>
      </c>
      <c r="E82" s="27">
        <v>2.3333333333333335</v>
      </c>
      <c r="F82" s="27">
        <v>1.5275252316519468</v>
      </c>
      <c r="G82" s="11">
        <v>4</v>
      </c>
      <c r="H82" s="11">
        <v>1</v>
      </c>
      <c r="I82" s="3"/>
    </row>
    <row r="83" spans="1:9" ht="12.6" customHeight="1">
      <c r="A83" s="4" t="s">
        <v>5178</v>
      </c>
      <c r="B83" s="13" t="s">
        <v>5179</v>
      </c>
      <c r="C83" s="29">
        <v>0</v>
      </c>
      <c r="D83" s="28">
        <v>6</v>
      </c>
      <c r="E83" s="27">
        <v>7.166666666666667</v>
      </c>
      <c r="F83" s="27">
        <v>5.3820689949745777</v>
      </c>
      <c r="G83" s="11">
        <v>12</v>
      </c>
      <c r="H83" s="11">
        <v>1</v>
      </c>
      <c r="I83" s="3"/>
    </row>
    <row r="84" spans="1:9" ht="12.6" customHeight="1">
      <c r="A84" s="145" t="s">
        <v>5180</v>
      </c>
      <c r="B84" s="13" t="s">
        <v>5181</v>
      </c>
      <c r="C84" s="29">
        <v>0</v>
      </c>
      <c r="D84" s="28">
        <v>5</v>
      </c>
      <c r="E84" s="27">
        <v>7.6</v>
      </c>
      <c r="F84" s="27">
        <v>6.024948132556827</v>
      </c>
      <c r="G84" s="11">
        <v>12</v>
      </c>
      <c r="H84" s="11">
        <v>1</v>
      </c>
      <c r="I84" s="3"/>
    </row>
    <row r="85" spans="1:9" ht="12.6" customHeight="1">
      <c r="A85" s="4" t="s">
        <v>5182</v>
      </c>
      <c r="B85" s="13" t="s">
        <v>5183</v>
      </c>
      <c r="C85" s="29">
        <v>0</v>
      </c>
      <c r="D85" s="28">
        <v>0</v>
      </c>
      <c r="E85" s="27" t="s">
        <v>2678</v>
      </c>
      <c r="F85" s="27" t="s">
        <v>2678</v>
      </c>
      <c r="G85" s="11" t="s">
        <v>2678</v>
      </c>
      <c r="H85" s="11" t="s">
        <v>2678</v>
      </c>
      <c r="I85" s="3"/>
    </row>
    <row r="86" spans="1:9" ht="12.6" customHeight="1">
      <c r="A86" s="4" t="s">
        <v>5184</v>
      </c>
      <c r="B86" s="13" t="s">
        <v>5185</v>
      </c>
      <c r="C86" s="29">
        <v>0</v>
      </c>
      <c r="D86" s="28">
        <v>0</v>
      </c>
      <c r="E86" s="27" t="s">
        <v>2678</v>
      </c>
      <c r="F86" s="27" t="s">
        <v>2678</v>
      </c>
      <c r="G86" s="11" t="s">
        <v>2678</v>
      </c>
      <c r="H86" s="11" t="s">
        <v>2678</v>
      </c>
      <c r="I86" s="3"/>
    </row>
    <row r="87" spans="1:9" ht="12.6" customHeight="1">
      <c r="A87" s="4" t="s">
        <v>5186</v>
      </c>
      <c r="B87" s="13" t="s">
        <v>5187</v>
      </c>
      <c r="C87" s="29">
        <v>0</v>
      </c>
      <c r="D87" s="28">
        <v>0</v>
      </c>
      <c r="E87" s="27" t="s">
        <v>2678</v>
      </c>
      <c r="F87" s="27" t="s">
        <v>2678</v>
      </c>
      <c r="G87" s="11" t="s">
        <v>2678</v>
      </c>
      <c r="H87" s="11" t="s">
        <v>2678</v>
      </c>
      <c r="I87" s="3"/>
    </row>
    <row r="88" spans="1:9" ht="12.6" customHeight="1">
      <c r="A88" s="4" t="s">
        <v>5188</v>
      </c>
      <c r="B88" s="13" t="s">
        <v>5189</v>
      </c>
      <c r="C88" s="29">
        <v>0</v>
      </c>
      <c r="D88" s="28">
        <v>0</v>
      </c>
      <c r="E88" s="27" t="s">
        <v>2678</v>
      </c>
      <c r="F88" s="27" t="s">
        <v>2678</v>
      </c>
      <c r="G88" s="11" t="s">
        <v>2678</v>
      </c>
      <c r="H88" s="11" t="s">
        <v>2678</v>
      </c>
      <c r="I88" s="3"/>
    </row>
    <row r="89" spans="1:9" ht="12.6" customHeight="1">
      <c r="A89" s="4" t="s">
        <v>5190</v>
      </c>
      <c r="B89" s="13" t="s">
        <v>5191</v>
      </c>
      <c r="C89" s="29">
        <v>0</v>
      </c>
      <c r="D89" s="28">
        <v>0</v>
      </c>
      <c r="E89" s="27" t="s">
        <v>2678</v>
      </c>
      <c r="F89" s="27" t="s">
        <v>2678</v>
      </c>
      <c r="G89" s="11" t="s">
        <v>2678</v>
      </c>
      <c r="H89" s="11" t="s">
        <v>2678</v>
      </c>
      <c r="I89" s="3"/>
    </row>
    <row r="90" spans="1:9" ht="12.6" customHeight="1">
      <c r="A90" s="4" t="s">
        <v>5192</v>
      </c>
      <c r="B90" s="13" t="s">
        <v>5461</v>
      </c>
      <c r="C90" s="29">
        <v>0</v>
      </c>
      <c r="D90" s="28">
        <v>0</v>
      </c>
      <c r="E90" s="27" t="s">
        <v>2678</v>
      </c>
      <c r="F90" s="27" t="s">
        <v>2678</v>
      </c>
      <c r="G90" s="11" t="s">
        <v>2678</v>
      </c>
      <c r="H90" s="11" t="s">
        <v>2678</v>
      </c>
      <c r="I90" s="3"/>
    </row>
    <row r="91" spans="1:9" ht="12.6" customHeight="1">
      <c r="A91" s="4" t="s">
        <v>5462</v>
      </c>
      <c r="B91" s="13" t="s">
        <v>5463</v>
      </c>
      <c r="C91" s="29">
        <v>0</v>
      </c>
      <c r="D91" s="28">
        <v>0</v>
      </c>
      <c r="E91" s="27" t="s">
        <v>2678</v>
      </c>
      <c r="F91" s="27" t="s">
        <v>2678</v>
      </c>
      <c r="G91" s="11" t="s">
        <v>2678</v>
      </c>
      <c r="H91" s="11" t="s">
        <v>2678</v>
      </c>
      <c r="I91" s="3"/>
    </row>
    <row r="92" spans="1:9" ht="12.6" customHeight="1">
      <c r="A92" s="145" t="s">
        <v>5464</v>
      </c>
      <c r="B92" s="13" t="s">
        <v>5465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5466</v>
      </c>
      <c r="B93" s="13" t="s">
        <v>5467</v>
      </c>
      <c r="C93" s="29">
        <v>0</v>
      </c>
      <c r="D93" s="28">
        <v>0</v>
      </c>
      <c r="E93" s="27" t="s">
        <v>2678</v>
      </c>
      <c r="F93" s="27" t="s">
        <v>2678</v>
      </c>
      <c r="G93" s="11" t="s">
        <v>2678</v>
      </c>
      <c r="H93" s="11" t="s">
        <v>2678</v>
      </c>
      <c r="I93" s="3"/>
    </row>
    <row r="94" spans="1:9" ht="12.6" customHeight="1">
      <c r="A94" s="145" t="s">
        <v>5468</v>
      </c>
      <c r="B94" s="13" t="s">
        <v>5469</v>
      </c>
      <c r="C94" s="29">
        <v>0</v>
      </c>
      <c r="D94" s="28">
        <v>0</v>
      </c>
      <c r="E94" s="27" t="s">
        <v>2678</v>
      </c>
      <c r="F94" s="27" t="s">
        <v>2678</v>
      </c>
      <c r="G94" s="11" t="s">
        <v>2678</v>
      </c>
      <c r="H94" s="11" t="s">
        <v>2678</v>
      </c>
      <c r="I94" s="3"/>
    </row>
    <row r="95" spans="1:9" ht="12.6" customHeight="1">
      <c r="A95" s="4" t="s">
        <v>5470</v>
      </c>
      <c r="B95" s="13" t="s">
        <v>5471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5472</v>
      </c>
      <c r="B96" s="13" t="s">
        <v>5473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5474</v>
      </c>
      <c r="B97" s="13" t="s">
        <v>5475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5476</v>
      </c>
      <c r="B98" s="13" t="s">
        <v>1289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5477</v>
      </c>
      <c r="B99" s="13" t="s">
        <v>5478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5479</v>
      </c>
      <c r="B100" s="13" t="s">
        <v>5480</v>
      </c>
      <c r="C100" s="29">
        <v>0</v>
      </c>
      <c r="D100" s="28">
        <v>51</v>
      </c>
      <c r="E100" s="27">
        <v>4.6862745098039218</v>
      </c>
      <c r="F100" s="27">
        <v>5.2630416911836502</v>
      </c>
      <c r="G100" s="11">
        <v>24</v>
      </c>
      <c r="H100" s="11">
        <v>1</v>
      </c>
      <c r="I100" s="3"/>
    </row>
    <row r="101" spans="1:9" ht="12.6" customHeight="1">
      <c r="A101" s="4" t="s">
        <v>5481</v>
      </c>
      <c r="B101" s="13" t="s">
        <v>5482</v>
      </c>
      <c r="C101" s="29">
        <v>0</v>
      </c>
      <c r="D101" s="28">
        <v>5</v>
      </c>
      <c r="E101" s="27">
        <v>4</v>
      </c>
      <c r="F101" s="27">
        <v>4.636809247747852</v>
      </c>
      <c r="G101" s="11">
        <v>12</v>
      </c>
      <c r="H101" s="11">
        <v>1</v>
      </c>
      <c r="I101" s="3"/>
    </row>
    <row r="102" spans="1:9" ht="12.6" customHeight="1">
      <c r="A102" s="4" t="s">
        <v>5483</v>
      </c>
      <c r="B102" s="13" t="s">
        <v>5484</v>
      </c>
      <c r="C102" s="29">
        <v>0</v>
      </c>
      <c r="D102" s="28">
        <v>5</v>
      </c>
      <c r="E102" s="27">
        <v>27.6</v>
      </c>
      <c r="F102" s="27">
        <v>26.949953617770849</v>
      </c>
      <c r="G102" s="11">
        <v>61</v>
      </c>
      <c r="H102" s="11">
        <v>1</v>
      </c>
      <c r="I102" s="3"/>
    </row>
    <row r="103" spans="1:9" ht="12.6" customHeight="1">
      <c r="A103" s="4" t="s">
        <v>5485</v>
      </c>
      <c r="B103" s="13" t="s">
        <v>5223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5224</v>
      </c>
      <c r="B104" s="13" t="s">
        <v>5225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5226</v>
      </c>
      <c r="B105" s="4" t="s">
        <v>5227</v>
      </c>
      <c r="C105" s="28">
        <v>0</v>
      </c>
      <c r="D105" s="135">
        <v>6</v>
      </c>
      <c r="E105" s="184">
        <v>2.8333333333333335</v>
      </c>
      <c r="F105" s="184">
        <v>0.40824829046386302</v>
      </c>
      <c r="G105" s="142">
        <v>3</v>
      </c>
      <c r="H105" s="142">
        <v>2</v>
      </c>
      <c r="I105" s="8"/>
    </row>
    <row r="106" spans="1:9" ht="12.6" customHeight="1">
      <c r="A106" s="4" t="s">
        <v>5228</v>
      </c>
      <c r="B106" s="4" t="s">
        <v>5229</v>
      </c>
      <c r="C106" s="28">
        <v>0</v>
      </c>
      <c r="D106" s="135">
        <v>34</v>
      </c>
      <c r="E106" s="184">
        <v>4.6764705882352944</v>
      </c>
      <c r="F106" s="184">
        <v>5.5744035595356101</v>
      </c>
      <c r="G106" s="142">
        <v>24</v>
      </c>
      <c r="H106" s="142">
        <v>2</v>
      </c>
      <c r="I106" s="8"/>
    </row>
    <row r="107" spans="1:9" ht="12.6" customHeight="1">
      <c r="A107" s="4" t="s">
        <v>5230</v>
      </c>
      <c r="B107" s="4" t="s">
        <v>1291</v>
      </c>
      <c r="C107" s="28">
        <v>0</v>
      </c>
      <c r="D107" s="135">
        <v>1</v>
      </c>
      <c r="E107" s="184">
        <v>12</v>
      </c>
      <c r="F107" s="184" t="s">
        <v>961</v>
      </c>
      <c r="G107" s="142">
        <v>12</v>
      </c>
      <c r="H107" s="142">
        <v>12</v>
      </c>
      <c r="I107" s="3"/>
    </row>
    <row r="108" spans="1:9" ht="12.6" customHeight="1">
      <c r="A108" s="4" t="s">
        <v>5231</v>
      </c>
      <c r="B108" s="4" t="s">
        <v>2741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5232</v>
      </c>
      <c r="B109" s="4" t="s">
        <v>1293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5233</v>
      </c>
      <c r="B110" s="13" t="s">
        <v>5234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5235</v>
      </c>
      <c r="B111" s="13" t="s">
        <v>5236</v>
      </c>
      <c r="C111" s="29">
        <v>0</v>
      </c>
      <c r="D111" s="135">
        <v>1</v>
      </c>
      <c r="E111" s="184">
        <v>22</v>
      </c>
      <c r="F111" s="184" t="s">
        <v>961</v>
      </c>
      <c r="G111" s="142">
        <v>22</v>
      </c>
      <c r="H111" s="142">
        <v>22</v>
      </c>
    </row>
    <row r="112" spans="1:9" ht="12.6" customHeight="1">
      <c r="A112" s="105"/>
      <c r="B112" s="13" t="s">
        <v>2705</v>
      </c>
      <c r="C112" s="29">
        <f>SUM(C7:C111)</f>
        <v>0</v>
      </c>
      <c r="D112" s="135">
        <v>152</v>
      </c>
      <c r="E112" s="184">
        <v>14.006578947368421</v>
      </c>
      <c r="F112" s="184">
        <v>37.67541695221869</v>
      </c>
      <c r="G112" s="142">
        <v>300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56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E4" s="3"/>
      <c r="F4" s="3"/>
      <c r="G4" s="45" t="s">
        <v>8483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8512</v>
      </c>
      <c r="B7" s="13" t="s">
        <v>8513</v>
      </c>
      <c r="C7" s="29">
        <v>0</v>
      </c>
      <c r="D7" s="28">
        <v>5</v>
      </c>
      <c r="E7" s="27">
        <v>80.599999999999994</v>
      </c>
      <c r="F7" s="27">
        <v>159.0433903059162</v>
      </c>
      <c r="G7" s="11">
        <v>365</v>
      </c>
      <c r="H7" s="11">
        <v>2</v>
      </c>
      <c r="I7" s="3"/>
    </row>
    <row r="8" spans="1:9" ht="12.6" customHeight="1">
      <c r="A8" s="4" t="s">
        <v>8514</v>
      </c>
      <c r="B8" s="13" t="s">
        <v>8515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8516</v>
      </c>
      <c r="B9" s="13" t="s">
        <v>8517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8518</v>
      </c>
      <c r="B10" s="13" t="s">
        <v>8519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8520</v>
      </c>
      <c r="B11" s="13" t="s">
        <v>8521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8522</v>
      </c>
      <c r="B12" s="13" t="s">
        <v>8523</v>
      </c>
      <c r="C12" s="29">
        <v>0</v>
      </c>
      <c r="D12" s="28">
        <v>2</v>
      </c>
      <c r="E12" s="27">
        <v>1</v>
      </c>
      <c r="F12" s="27">
        <v>0</v>
      </c>
      <c r="G12" s="11">
        <v>1</v>
      </c>
      <c r="H12" s="11">
        <v>1</v>
      </c>
      <c r="I12" s="3"/>
    </row>
    <row r="13" spans="1:9" ht="12.6" customHeight="1">
      <c r="A13" s="4" t="s">
        <v>8524</v>
      </c>
      <c r="B13" s="13" t="s">
        <v>8525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8526</v>
      </c>
      <c r="B14" s="13" t="s">
        <v>8527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8528</v>
      </c>
      <c r="B15" s="13" t="s">
        <v>8529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8530</v>
      </c>
      <c r="B16" s="13" t="s">
        <v>8531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8532</v>
      </c>
      <c r="B17" s="13" t="s">
        <v>8533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8534</v>
      </c>
      <c r="B18" s="13" t="s">
        <v>993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8535</v>
      </c>
      <c r="B19" s="13" t="s">
        <v>8536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8537</v>
      </c>
      <c r="B20" s="13" t="s">
        <v>8538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8539</v>
      </c>
      <c r="B21" s="13" t="s">
        <v>8770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8771</v>
      </c>
      <c r="B22" s="13" t="s">
        <v>8772</v>
      </c>
      <c r="C22" s="29">
        <v>0</v>
      </c>
      <c r="D22" s="28">
        <v>1</v>
      </c>
      <c r="E22" s="27">
        <v>2</v>
      </c>
      <c r="F22" s="27" t="s">
        <v>961</v>
      </c>
      <c r="G22" s="11">
        <v>2</v>
      </c>
      <c r="H22" s="11">
        <v>2</v>
      </c>
      <c r="I22" s="3"/>
    </row>
    <row r="23" spans="1:9" ht="12.6" customHeight="1">
      <c r="A23" s="4" t="s">
        <v>8773</v>
      </c>
      <c r="B23" s="13" t="s">
        <v>8774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8775</v>
      </c>
      <c r="B24" s="13" t="s">
        <v>8776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8777</v>
      </c>
      <c r="B25" s="13" t="s">
        <v>8778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8779</v>
      </c>
      <c r="B26" s="13" t="s">
        <v>8780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8781</v>
      </c>
      <c r="B27" s="13" t="s">
        <v>8782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8783</v>
      </c>
      <c r="B28" s="13" t="s">
        <v>8784</v>
      </c>
      <c r="C28" s="29">
        <v>0</v>
      </c>
      <c r="D28" s="28">
        <v>0</v>
      </c>
      <c r="E28" s="27" t="s">
        <v>2678</v>
      </c>
      <c r="F28" s="27" t="s">
        <v>2678</v>
      </c>
      <c r="G28" s="11" t="s">
        <v>2678</v>
      </c>
      <c r="H28" s="11" t="s">
        <v>2678</v>
      </c>
      <c r="I28" s="3"/>
    </row>
    <row r="29" spans="1:9" ht="12.6" customHeight="1">
      <c r="A29" s="4" t="s">
        <v>8785</v>
      </c>
      <c r="B29" s="13" t="s">
        <v>8786</v>
      </c>
      <c r="C29" s="29">
        <v>0</v>
      </c>
      <c r="D29" s="28">
        <v>0</v>
      </c>
      <c r="E29" s="27" t="s">
        <v>2678</v>
      </c>
      <c r="F29" s="27" t="s">
        <v>2678</v>
      </c>
      <c r="G29" s="11" t="s">
        <v>2678</v>
      </c>
      <c r="H29" s="11" t="s">
        <v>2678</v>
      </c>
      <c r="I29" s="3"/>
    </row>
    <row r="30" spans="1:9" ht="12.6" customHeight="1">
      <c r="A30" s="145" t="s">
        <v>8787</v>
      </c>
      <c r="B30" s="13" t="s">
        <v>8788</v>
      </c>
      <c r="C30" s="29">
        <v>0</v>
      </c>
      <c r="D30" s="28">
        <v>2</v>
      </c>
      <c r="E30" s="27">
        <v>1.5</v>
      </c>
      <c r="F30" s="27">
        <v>0.70710678118654757</v>
      </c>
      <c r="G30" s="11">
        <v>2</v>
      </c>
      <c r="H30" s="11">
        <v>1</v>
      </c>
      <c r="I30" s="3"/>
    </row>
    <row r="31" spans="1:9" ht="12.6" customHeight="1">
      <c r="A31" s="4" t="s">
        <v>8789</v>
      </c>
      <c r="B31" s="13" t="s">
        <v>8790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8791</v>
      </c>
      <c r="B32" s="13" t="s">
        <v>8792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8793</v>
      </c>
      <c r="B33" s="13" t="s">
        <v>8794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8795</v>
      </c>
      <c r="B34" s="13" t="s">
        <v>8796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8797</v>
      </c>
      <c r="B35" s="13" t="s">
        <v>8798</v>
      </c>
      <c r="C35" s="29">
        <v>0</v>
      </c>
      <c r="D35" s="28">
        <v>2</v>
      </c>
      <c r="E35" s="27">
        <v>1.5</v>
      </c>
      <c r="F35" s="27">
        <v>0.70710678118654757</v>
      </c>
      <c r="G35" s="11">
        <v>2</v>
      </c>
      <c r="H35" s="11">
        <v>1</v>
      </c>
      <c r="I35" s="3"/>
    </row>
    <row r="36" spans="1:9" ht="12.6" customHeight="1">
      <c r="A36" s="4" t="s">
        <v>8799</v>
      </c>
      <c r="B36" s="13" t="s">
        <v>995</v>
      </c>
      <c r="C36" s="29">
        <v>0</v>
      </c>
      <c r="D36" s="28">
        <v>2</v>
      </c>
      <c r="E36" s="27">
        <v>1</v>
      </c>
      <c r="F36" s="27">
        <v>0</v>
      </c>
      <c r="G36" s="11">
        <v>1</v>
      </c>
      <c r="H36" s="11">
        <v>1</v>
      </c>
      <c r="I36" s="3"/>
    </row>
    <row r="37" spans="1:9" ht="12.6" customHeight="1">
      <c r="A37" s="4" t="s">
        <v>8800</v>
      </c>
      <c r="B37" s="13" t="s">
        <v>8801</v>
      </c>
      <c r="C37" s="29">
        <v>0</v>
      </c>
      <c r="D37" s="28">
        <v>4</v>
      </c>
      <c r="E37" s="27">
        <v>6.75</v>
      </c>
      <c r="F37" s="27">
        <v>6.0759087111860612</v>
      </c>
      <c r="G37" s="11">
        <v>12</v>
      </c>
      <c r="H37" s="11">
        <v>1</v>
      </c>
      <c r="I37" s="3"/>
    </row>
    <row r="38" spans="1:9" ht="12.6" customHeight="1">
      <c r="A38" s="4" t="s">
        <v>8802</v>
      </c>
      <c r="B38" s="13" t="s">
        <v>8803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8804</v>
      </c>
      <c r="B39" s="13" t="s">
        <v>8805</v>
      </c>
      <c r="C39" s="29">
        <v>0</v>
      </c>
      <c r="D39" s="28">
        <v>5</v>
      </c>
      <c r="E39" s="27">
        <v>306.60000000000002</v>
      </c>
      <c r="F39" s="27">
        <v>387.52006399669165</v>
      </c>
      <c r="G39" s="11">
        <v>730</v>
      </c>
      <c r="H39" s="11">
        <v>1</v>
      </c>
      <c r="I39" s="3"/>
    </row>
    <row r="40" spans="1:9" ht="12.6" customHeight="1">
      <c r="A40" s="4" t="s">
        <v>8806</v>
      </c>
      <c r="B40" s="13" t="s">
        <v>8807</v>
      </c>
      <c r="C40" s="29">
        <v>0</v>
      </c>
      <c r="D40" s="28">
        <v>28</v>
      </c>
      <c r="E40" s="27">
        <v>20.892857142857142</v>
      </c>
      <c r="F40" s="27">
        <v>23.534591224981668</v>
      </c>
      <c r="G40" s="11">
        <v>98</v>
      </c>
      <c r="H40" s="11">
        <v>1</v>
      </c>
      <c r="I40" s="3"/>
    </row>
    <row r="41" spans="1:9" ht="12.6" customHeight="1">
      <c r="A41" s="4" t="s">
        <v>8808</v>
      </c>
      <c r="B41" s="13" t="s">
        <v>997</v>
      </c>
      <c r="C41" s="29">
        <v>0</v>
      </c>
      <c r="D41" s="28">
        <v>1</v>
      </c>
      <c r="E41" s="27">
        <v>2</v>
      </c>
      <c r="F41" s="27" t="s">
        <v>961</v>
      </c>
      <c r="G41" s="11">
        <v>2</v>
      </c>
      <c r="H41" s="11">
        <v>2</v>
      </c>
      <c r="I41" s="3"/>
    </row>
    <row r="42" spans="1:9" ht="12.6" customHeight="1">
      <c r="A42" s="4" t="s">
        <v>8809</v>
      </c>
      <c r="B42" s="13" t="s">
        <v>998</v>
      </c>
      <c r="C42" s="29">
        <v>0</v>
      </c>
      <c r="D42" s="28">
        <v>0</v>
      </c>
      <c r="E42" s="27" t="s">
        <v>2678</v>
      </c>
      <c r="F42" s="27" t="s">
        <v>2678</v>
      </c>
      <c r="G42" s="11" t="s">
        <v>2678</v>
      </c>
      <c r="H42" s="11" t="s">
        <v>2678</v>
      </c>
      <c r="I42" s="3"/>
    </row>
    <row r="43" spans="1:9" ht="12.6" customHeight="1">
      <c r="A43" s="4" t="s">
        <v>8810</v>
      </c>
      <c r="B43" s="13" t="s">
        <v>8811</v>
      </c>
      <c r="C43" s="29">
        <v>0</v>
      </c>
      <c r="D43" s="28">
        <v>0</v>
      </c>
      <c r="E43" s="27" t="s">
        <v>2678</v>
      </c>
      <c r="F43" s="27" t="s">
        <v>2678</v>
      </c>
      <c r="G43" s="11" t="s">
        <v>2678</v>
      </c>
      <c r="H43" s="11" t="s">
        <v>2678</v>
      </c>
      <c r="I43" s="3"/>
    </row>
    <row r="44" spans="1:9" ht="12.6" customHeight="1">
      <c r="A44" s="4" t="s">
        <v>8812</v>
      </c>
      <c r="B44" s="13" t="s">
        <v>8813</v>
      </c>
      <c r="C44" s="29">
        <v>0</v>
      </c>
      <c r="D44" s="28">
        <v>0</v>
      </c>
      <c r="E44" s="27" t="s">
        <v>2678</v>
      </c>
      <c r="F44" s="27" t="s">
        <v>2678</v>
      </c>
      <c r="G44" s="11" t="s">
        <v>2678</v>
      </c>
      <c r="H44" s="11" t="s">
        <v>2678</v>
      </c>
      <c r="I44" s="3"/>
    </row>
    <row r="45" spans="1:9" ht="12.6" customHeight="1">
      <c r="A45" s="4" t="s">
        <v>8814</v>
      </c>
      <c r="B45" s="13" t="s">
        <v>8815</v>
      </c>
      <c r="C45" s="29">
        <v>0</v>
      </c>
      <c r="D45" s="28">
        <v>2</v>
      </c>
      <c r="E45" s="27">
        <v>7.5</v>
      </c>
      <c r="F45" s="27">
        <v>6.3639610306789276</v>
      </c>
      <c r="G45" s="11">
        <v>12</v>
      </c>
      <c r="H45" s="11">
        <v>3</v>
      </c>
      <c r="I45" s="3"/>
    </row>
    <row r="46" spans="1:9" ht="12.6" customHeight="1">
      <c r="A46" s="4" t="s">
        <v>8816</v>
      </c>
      <c r="B46" s="13" t="s">
        <v>8817</v>
      </c>
      <c r="C46" s="29">
        <v>0</v>
      </c>
      <c r="D46" s="28">
        <v>11</v>
      </c>
      <c r="E46" s="27">
        <v>9.8181818181818183</v>
      </c>
      <c r="F46" s="27">
        <v>14.57270175237373</v>
      </c>
      <c r="G46" s="11">
        <v>51</v>
      </c>
      <c r="H46" s="11">
        <v>1</v>
      </c>
      <c r="I46" s="3"/>
    </row>
    <row r="47" spans="1:9" ht="12.6" customHeight="1">
      <c r="A47" s="4" t="s">
        <v>8818</v>
      </c>
      <c r="B47" s="13" t="s">
        <v>8819</v>
      </c>
      <c r="C47" s="29">
        <v>0</v>
      </c>
      <c r="D47" s="28">
        <v>2</v>
      </c>
      <c r="E47" s="27">
        <v>1.5</v>
      </c>
      <c r="F47" s="27">
        <v>0.70710678118654757</v>
      </c>
      <c r="G47" s="11">
        <v>2</v>
      </c>
      <c r="H47" s="11">
        <v>1</v>
      </c>
      <c r="I47" s="3"/>
    </row>
    <row r="48" spans="1:9" ht="12.6" customHeight="1">
      <c r="A48" s="4" t="s">
        <v>8820</v>
      </c>
      <c r="B48" s="13" t="s">
        <v>8821</v>
      </c>
      <c r="C48" s="29">
        <v>0</v>
      </c>
      <c r="D48" s="28">
        <v>1</v>
      </c>
      <c r="E48" s="27">
        <v>12</v>
      </c>
      <c r="F48" s="27" t="s">
        <v>961</v>
      </c>
      <c r="G48" s="11">
        <v>12</v>
      </c>
      <c r="H48" s="11">
        <v>12</v>
      </c>
      <c r="I48" s="3"/>
    </row>
    <row r="49" spans="1:9" ht="12.6" customHeight="1">
      <c r="A49" s="4" t="s">
        <v>8822</v>
      </c>
      <c r="B49" s="13" t="s">
        <v>8823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8824</v>
      </c>
      <c r="B50" s="13" t="s">
        <v>8825</v>
      </c>
      <c r="C50" s="29">
        <v>0</v>
      </c>
      <c r="D50" s="28">
        <v>1</v>
      </c>
      <c r="E50" s="27">
        <v>1</v>
      </c>
      <c r="F50" s="27" t="s">
        <v>961</v>
      </c>
      <c r="G50" s="11">
        <v>1</v>
      </c>
      <c r="H50" s="11">
        <v>1</v>
      </c>
      <c r="I50" s="3"/>
    </row>
    <row r="51" spans="1:9" ht="12.6" customHeight="1">
      <c r="A51" s="4" t="s">
        <v>8826</v>
      </c>
      <c r="B51" s="13" t="s">
        <v>8827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8828</v>
      </c>
      <c r="B52" s="13" t="s">
        <v>8829</v>
      </c>
      <c r="C52" s="29">
        <v>0</v>
      </c>
      <c r="D52" s="28">
        <v>0</v>
      </c>
      <c r="E52" s="27" t="s">
        <v>961</v>
      </c>
      <c r="F52" s="27" t="s">
        <v>961</v>
      </c>
      <c r="G52" s="11" t="s">
        <v>961</v>
      </c>
      <c r="H52" s="11" t="s">
        <v>961</v>
      </c>
      <c r="I52" s="3"/>
    </row>
    <row r="53" spans="1:9" ht="12.6" customHeight="1">
      <c r="A53" s="4" t="s">
        <v>8830</v>
      </c>
      <c r="B53" s="13" t="s">
        <v>8831</v>
      </c>
      <c r="C53" s="29">
        <v>0</v>
      </c>
      <c r="D53" s="28">
        <v>0</v>
      </c>
      <c r="E53" s="27" t="s">
        <v>961</v>
      </c>
      <c r="F53" s="27" t="s">
        <v>961</v>
      </c>
      <c r="G53" s="11" t="s">
        <v>961</v>
      </c>
      <c r="H53" s="11" t="s">
        <v>961</v>
      </c>
      <c r="I53" s="3"/>
    </row>
    <row r="54" spans="1:9" ht="12.6" customHeight="1">
      <c r="A54" s="4" t="s">
        <v>8832</v>
      </c>
      <c r="B54" s="13" t="s">
        <v>8833</v>
      </c>
      <c r="C54" s="29">
        <v>0</v>
      </c>
      <c r="D54" s="28">
        <v>0</v>
      </c>
      <c r="E54" s="27" t="s">
        <v>961</v>
      </c>
      <c r="F54" s="27" t="s">
        <v>961</v>
      </c>
      <c r="G54" s="11" t="s">
        <v>961</v>
      </c>
      <c r="H54" s="11" t="s">
        <v>961</v>
      </c>
      <c r="I54" s="3"/>
    </row>
    <row r="55" spans="1:9" ht="12.6" customHeight="1">
      <c r="A55" s="4" t="s">
        <v>8834</v>
      </c>
      <c r="B55" s="13" t="s">
        <v>8835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8836</v>
      </c>
      <c r="B56" s="13" t="s">
        <v>1128</v>
      </c>
      <c r="C56" s="29">
        <v>0</v>
      </c>
      <c r="D56" s="28">
        <v>0</v>
      </c>
      <c r="E56" s="27" t="s">
        <v>961</v>
      </c>
      <c r="F56" s="27" t="s">
        <v>961</v>
      </c>
      <c r="G56" s="11" t="s">
        <v>961</v>
      </c>
      <c r="H56" s="11" t="s">
        <v>961</v>
      </c>
      <c r="I56" s="3"/>
    </row>
    <row r="57" spans="1:9" ht="12.6" customHeight="1">
      <c r="A57" s="4" t="s">
        <v>8837</v>
      </c>
      <c r="B57" s="13" t="s">
        <v>8838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8839</v>
      </c>
      <c r="B58" s="13" t="s">
        <v>1005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8840</v>
      </c>
      <c r="B59" s="13" t="s">
        <v>8841</v>
      </c>
      <c r="C59" s="29">
        <v>0</v>
      </c>
      <c r="D59" s="28">
        <v>17</v>
      </c>
      <c r="E59" s="27">
        <v>5.882352941176471</v>
      </c>
      <c r="F59" s="27">
        <v>6.4699531773921715</v>
      </c>
      <c r="G59" s="11">
        <v>24</v>
      </c>
      <c r="H59" s="11">
        <v>1</v>
      </c>
      <c r="I59" s="3"/>
    </row>
    <row r="60" spans="1:9" ht="12.6" customHeight="1">
      <c r="A60" s="4" t="s">
        <v>8842</v>
      </c>
      <c r="B60" s="13" t="s">
        <v>8843</v>
      </c>
      <c r="C60" s="29">
        <v>0</v>
      </c>
      <c r="D60" s="28">
        <v>19</v>
      </c>
      <c r="E60" s="27">
        <v>9.9473684210526319</v>
      </c>
      <c r="F60" s="27">
        <v>23.954757551616446</v>
      </c>
      <c r="G60" s="11">
        <v>107</v>
      </c>
      <c r="H60" s="11">
        <v>1</v>
      </c>
      <c r="I60" s="3"/>
    </row>
    <row r="61" spans="1:9" ht="12.6" customHeight="1">
      <c r="A61" s="4" t="s">
        <v>8844</v>
      </c>
      <c r="B61" s="13" t="s">
        <v>8845</v>
      </c>
      <c r="C61" s="29">
        <v>0</v>
      </c>
      <c r="D61" s="28">
        <v>1</v>
      </c>
      <c r="E61" s="27">
        <v>4</v>
      </c>
      <c r="F61" s="27" t="s">
        <v>961</v>
      </c>
      <c r="G61" s="11">
        <v>4</v>
      </c>
      <c r="H61" s="11">
        <v>4</v>
      </c>
      <c r="I61" s="3"/>
    </row>
    <row r="62" spans="1:9" ht="12.6" customHeight="1">
      <c r="A62" s="4" t="s">
        <v>8846</v>
      </c>
      <c r="B62" s="13" t="s">
        <v>8847</v>
      </c>
      <c r="C62" s="29">
        <v>0</v>
      </c>
      <c r="D62" s="28">
        <v>1</v>
      </c>
      <c r="E62" s="27">
        <v>12</v>
      </c>
      <c r="F62" s="27" t="s">
        <v>961</v>
      </c>
      <c r="G62" s="11">
        <v>12</v>
      </c>
      <c r="H62" s="11">
        <v>12</v>
      </c>
      <c r="I62" s="3"/>
    </row>
    <row r="63" spans="1:9" ht="12.6" customHeight="1">
      <c r="A63" s="4" t="s">
        <v>8848</v>
      </c>
      <c r="B63" s="13" t="s">
        <v>8849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8850</v>
      </c>
      <c r="B64" s="13" t="s">
        <v>8851</v>
      </c>
      <c r="C64" s="29">
        <v>0</v>
      </c>
      <c r="D64" s="28">
        <v>1</v>
      </c>
      <c r="E64" s="27">
        <v>1</v>
      </c>
      <c r="F64" s="27" t="s">
        <v>961</v>
      </c>
      <c r="G64" s="11">
        <v>1</v>
      </c>
      <c r="H64" s="11">
        <v>1</v>
      </c>
      <c r="I64" s="3"/>
    </row>
    <row r="65" spans="1:9" ht="12.6" customHeight="1">
      <c r="A65" s="4" t="s">
        <v>8852</v>
      </c>
      <c r="B65" s="13" t="s">
        <v>8853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8854</v>
      </c>
      <c r="B66" s="13" t="s">
        <v>8855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8856</v>
      </c>
      <c r="B67" s="13" t="s">
        <v>8857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8858</v>
      </c>
      <c r="B68" s="13" t="s">
        <v>8859</v>
      </c>
      <c r="C68" s="29">
        <v>0</v>
      </c>
      <c r="D68" s="28">
        <v>23</v>
      </c>
      <c r="E68" s="27">
        <v>9.0869565217391308</v>
      </c>
      <c r="F68" s="27">
        <v>7.5130979173843819</v>
      </c>
      <c r="G68" s="11">
        <v>24</v>
      </c>
      <c r="H68" s="11">
        <v>1</v>
      </c>
      <c r="I68" s="3"/>
    </row>
    <row r="69" spans="1:9" ht="12.6" customHeight="1">
      <c r="A69" s="4" t="s">
        <v>8860</v>
      </c>
      <c r="B69" s="13" t="s">
        <v>8861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8862</v>
      </c>
      <c r="B70" s="13" t="s">
        <v>1008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8863</v>
      </c>
      <c r="B71" s="13" t="s">
        <v>8864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8865</v>
      </c>
      <c r="B72" s="13" t="s">
        <v>8866</v>
      </c>
      <c r="C72" s="29">
        <v>0</v>
      </c>
      <c r="D72" s="28">
        <v>1</v>
      </c>
      <c r="E72" s="27">
        <v>7</v>
      </c>
      <c r="F72" s="27" t="s">
        <v>961</v>
      </c>
      <c r="G72" s="11">
        <v>7</v>
      </c>
      <c r="H72" s="11">
        <v>7</v>
      </c>
      <c r="I72" s="3"/>
    </row>
    <row r="73" spans="1:9" ht="12.6" customHeight="1">
      <c r="A73" s="4" t="s">
        <v>8867</v>
      </c>
      <c r="B73" s="13" t="s">
        <v>8868</v>
      </c>
      <c r="C73" s="29">
        <v>0</v>
      </c>
      <c r="D73" s="28">
        <v>18</v>
      </c>
      <c r="E73" s="27">
        <v>10.777777777777779</v>
      </c>
      <c r="F73" s="27">
        <v>10.48559547275693</v>
      </c>
      <c r="G73" s="11">
        <v>49</v>
      </c>
      <c r="H73" s="11">
        <v>1</v>
      </c>
      <c r="I73" s="3"/>
    </row>
    <row r="74" spans="1:9" ht="12.6" customHeight="1">
      <c r="A74" s="4" t="s">
        <v>8869</v>
      </c>
      <c r="B74" s="13" t="s">
        <v>8870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8871</v>
      </c>
      <c r="B75" s="13" t="s">
        <v>8872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8873</v>
      </c>
      <c r="B76" s="13" t="s">
        <v>8874</v>
      </c>
      <c r="C76" s="29">
        <v>0</v>
      </c>
      <c r="D76" s="28">
        <v>10</v>
      </c>
      <c r="E76" s="27">
        <v>5.5</v>
      </c>
      <c r="F76" s="27">
        <v>7.2762933176476912</v>
      </c>
      <c r="G76" s="11">
        <v>24</v>
      </c>
      <c r="H76" s="11">
        <v>1</v>
      </c>
      <c r="I76" s="3"/>
    </row>
    <row r="77" spans="1:9" ht="12.6" customHeight="1">
      <c r="A77" s="4" t="s">
        <v>8875</v>
      </c>
      <c r="B77" s="13" t="s">
        <v>8876</v>
      </c>
      <c r="C77" s="29">
        <v>0</v>
      </c>
      <c r="D77" s="28">
        <v>10</v>
      </c>
      <c r="E77" s="27">
        <v>23.9</v>
      </c>
      <c r="F77" s="27">
        <v>34.648873638899786</v>
      </c>
      <c r="G77" s="11">
        <v>107</v>
      </c>
      <c r="H77" s="11">
        <v>1</v>
      </c>
      <c r="I77" s="3"/>
    </row>
    <row r="78" spans="1:9" ht="12.6" customHeight="1">
      <c r="A78" s="145" t="s">
        <v>8877</v>
      </c>
      <c r="B78" s="13" t="s">
        <v>1011</v>
      </c>
      <c r="C78" s="29">
        <v>0</v>
      </c>
      <c r="D78" s="28">
        <v>67</v>
      </c>
      <c r="E78" s="27">
        <v>7.1940298507462686</v>
      </c>
      <c r="F78" s="27">
        <v>5.584716172409137</v>
      </c>
      <c r="G78" s="11">
        <v>24</v>
      </c>
      <c r="H78" s="11">
        <v>1</v>
      </c>
      <c r="I78" s="3"/>
    </row>
    <row r="79" spans="1:9" ht="12.6" customHeight="1">
      <c r="A79" s="4" t="s">
        <v>8878</v>
      </c>
      <c r="B79" s="13" t="s">
        <v>8879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8880</v>
      </c>
      <c r="B80" s="13" t="s">
        <v>1012</v>
      </c>
      <c r="C80" s="29">
        <v>0</v>
      </c>
      <c r="D80" s="28">
        <v>2</v>
      </c>
      <c r="E80" s="27">
        <v>12.5</v>
      </c>
      <c r="F80" s="27">
        <v>16.263455967290593</v>
      </c>
      <c r="G80" s="11">
        <v>24</v>
      </c>
      <c r="H80" s="11">
        <v>1</v>
      </c>
      <c r="I80" s="3"/>
    </row>
    <row r="81" spans="1:9" ht="12.6" customHeight="1">
      <c r="A81" s="145" t="s">
        <v>8881</v>
      </c>
      <c r="B81" s="13" t="s">
        <v>8882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8883</v>
      </c>
      <c r="B82" s="13" t="s">
        <v>8884</v>
      </c>
      <c r="C82" s="29">
        <v>0</v>
      </c>
      <c r="D82" s="28">
        <v>4</v>
      </c>
      <c r="E82" s="27">
        <v>2</v>
      </c>
      <c r="F82" s="27">
        <v>1.4142135623730951</v>
      </c>
      <c r="G82" s="11">
        <v>4</v>
      </c>
      <c r="H82" s="11">
        <v>1</v>
      </c>
      <c r="I82" s="3"/>
    </row>
    <row r="83" spans="1:9" ht="12.6" customHeight="1">
      <c r="A83" s="4" t="s">
        <v>8885</v>
      </c>
      <c r="B83" s="13" t="s">
        <v>8886</v>
      </c>
      <c r="C83" s="29">
        <v>0</v>
      </c>
      <c r="D83" s="28">
        <v>214</v>
      </c>
      <c r="E83" s="27">
        <v>12.378504672897197</v>
      </c>
      <c r="F83" s="27">
        <v>35.946513547924944</v>
      </c>
      <c r="G83" s="11">
        <v>365</v>
      </c>
      <c r="H83" s="11">
        <v>1</v>
      </c>
      <c r="I83" s="3"/>
    </row>
    <row r="84" spans="1:9" ht="12.6" customHeight="1">
      <c r="A84" s="145" t="s">
        <v>8887</v>
      </c>
      <c r="B84" s="13" t="s">
        <v>8888</v>
      </c>
      <c r="C84" s="29">
        <v>0</v>
      </c>
      <c r="D84" s="28">
        <v>231</v>
      </c>
      <c r="E84" s="27">
        <v>12.545454545454545</v>
      </c>
      <c r="F84" s="27">
        <v>43.675247826741327</v>
      </c>
      <c r="G84" s="11">
        <v>550</v>
      </c>
      <c r="H84" s="11">
        <v>1</v>
      </c>
      <c r="I84" s="3"/>
    </row>
    <row r="85" spans="1:9" ht="12.6" customHeight="1">
      <c r="A85" s="4" t="s">
        <v>8889</v>
      </c>
      <c r="B85" s="13" t="s">
        <v>8890</v>
      </c>
      <c r="C85" s="29">
        <v>0</v>
      </c>
      <c r="D85" s="28">
        <v>1</v>
      </c>
      <c r="E85" s="27">
        <v>2</v>
      </c>
      <c r="F85" s="27" t="s">
        <v>961</v>
      </c>
      <c r="G85" s="11">
        <v>2</v>
      </c>
      <c r="H85" s="11">
        <v>2</v>
      </c>
      <c r="I85" s="3"/>
    </row>
    <row r="86" spans="1:9" ht="12.6" customHeight="1">
      <c r="A86" s="4" t="s">
        <v>8891</v>
      </c>
      <c r="B86" s="13" t="s">
        <v>8892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8893</v>
      </c>
      <c r="B87" s="13" t="s">
        <v>8894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8895</v>
      </c>
      <c r="B88" s="13" t="s">
        <v>8896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8897</v>
      </c>
      <c r="B89" s="13" t="s">
        <v>8898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8899</v>
      </c>
      <c r="B90" s="13" t="s">
        <v>8900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8901</v>
      </c>
      <c r="B91" s="13" t="s">
        <v>8902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8903</v>
      </c>
      <c r="B92" s="13" t="s">
        <v>8904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8905</v>
      </c>
      <c r="B93" s="13" t="s">
        <v>8906</v>
      </c>
      <c r="C93" s="29">
        <v>0</v>
      </c>
      <c r="D93" s="28">
        <v>1</v>
      </c>
      <c r="E93" s="27">
        <v>4</v>
      </c>
      <c r="F93" s="27" t="s">
        <v>961</v>
      </c>
      <c r="G93" s="11">
        <v>4</v>
      </c>
      <c r="H93" s="11">
        <v>4</v>
      </c>
      <c r="I93" s="3"/>
    </row>
    <row r="94" spans="1:9" ht="12.6" customHeight="1">
      <c r="A94" s="145" t="s">
        <v>8907</v>
      </c>
      <c r="B94" s="13" t="s">
        <v>8908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8909</v>
      </c>
      <c r="B95" s="13" t="s">
        <v>8910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8911</v>
      </c>
      <c r="B96" s="13" t="s">
        <v>8912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8913</v>
      </c>
      <c r="B97" s="13" t="s">
        <v>8914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8915</v>
      </c>
      <c r="B98" s="13" t="s">
        <v>444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8916</v>
      </c>
      <c r="B99" s="13" t="s">
        <v>8917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8918</v>
      </c>
      <c r="B100" s="13" t="s">
        <v>7720</v>
      </c>
      <c r="C100" s="29">
        <v>0</v>
      </c>
      <c r="D100" s="28">
        <v>73</v>
      </c>
      <c r="E100" s="27">
        <v>7.4383561643835616</v>
      </c>
      <c r="F100" s="27">
        <v>28.85643886426287</v>
      </c>
      <c r="G100" s="11">
        <v>248</v>
      </c>
      <c r="H100" s="11">
        <v>1</v>
      </c>
      <c r="I100" s="3"/>
    </row>
    <row r="101" spans="1:9" ht="12.6" customHeight="1">
      <c r="A101" s="4" t="s">
        <v>7721</v>
      </c>
      <c r="B101" s="13" t="s">
        <v>7722</v>
      </c>
      <c r="C101" s="29">
        <v>0</v>
      </c>
      <c r="D101" s="28">
        <v>4</v>
      </c>
      <c r="E101" s="27">
        <v>4</v>
      </c>
      <c r="F101" s="27">
        <v>5.3541261347363367</v>
      </c>
      <c r="G101" s="11">
        <v>12</v>
      </c>
      <c r="H101" s="11">
        <v>1</v>
      </c>
      <c r="I101" s="3"/>
    </row>
    <row r="102" spans="1:9" ht="12.6" customHeight="1">
      <c r="A102" s="4" t="s">
        <v>7723</v>
      </c>
      <c r="B102" s="13" t="s">
        <v>7724</v>
      </c>
      <c r="C102" s="29">
        <v>0</v>
      </c>
      <c r="D102" s="28">
        <v>6</v>
      </c>
      <c r="E102" s="27">
        <v>63.5</v>
      </c>
      <c r="F102" s="27">
        <v>96.215903051418692</v>
      </c>
      <c r="G102" s="11">
        <v>257</v>
      </c>
      <c r="H102" s="11">
        <v>12</v>
      </c>
      <c r="I102" s="3"/>
    </row>
    <row r="103" spans="1:9" ht="12.6" customHeight="1">
      <c r="A103" s="4" t="s">
        <v>7725</v>
      </c>
      <c r="B103" s="13" t="s">
        <v>7726</v>
      </c>
      <c r="C103" s="29">
        <v>0</v>
      </c>
      <c r="D103" s="28">
        <v>1</v>
      </c>
      <c r="E103" s="27">
        <v>12</v>
      </c>
      <c r="F103" s="27" t="s">
        <v>961</v>
      </c>
      <c r="G103" s="11">
        <v>12</v>
      </c>
      <c r="H103" s="11">
        <v>12</v>
      </c>
      <c r="I103" s="3"/>
    </row>
    <row r="104" spans="1:9" ht="12.6" customHeight="1">
      <c r="A104" s="4" t="s">
        <v>7727</v>
      </c>
      <c r="B104" s="13" t="s">
        <v>7728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7729</v>
      </c>
      <c r="B105" s="4" t="s">
        <v>7730</v>
      </c>
      <c r="C105" s="28">
        <v>0</v>
      </c>
      <c r="D105" s="135">
        <v>9</v>
      </c>
      <c r="E105" s="184">
        <v>5.1111111111111107</v>
      </c>
      <c r="F105" s="184">
        <v>7.0965562853479236</v>
      </c>
      <c r="G105" s="142">
        <v>24</v>
      </c>
      <c r="H105" s="142">
        <v>2</v>
      </c>
      <c r="I105" s="8"/>
    </row>
    <row r="106" spans="1:9" ht="12.6" customHeight="1">
      <c r="A106" s="4" t="s">
        <v>7731</v>
      </c>
      <c r="B106" s="4" t="s">
        <v>7732</v>
      </c>
      <c r="C106" s="28">
        <v>0</v>
      </c>
      <c r="D106" s="135">
        <v>44</v>
      </c>
      <c r="E106" s="184">
        <v>8.9772727272727266</v>
      </c>
      <c r="F106" s="184">
        <v>9.2497357256117052</v>
      </c>
      <c r="G106" s="142">
        <v>24</v>
      </c>
      <c r="H106" s="142">
        <v>2</v>
      </c>
      <c r="I106" s="8"/>
    </row>
    <row r="107" spans="1:9" ht="12.6" customHeight="1">
      <c r="A107" s="4" t="s">
        <v>7733</v>
      </c>
      <c r="B107" s="4" t="s">
        <v>800</v>
      </c>
      <c r="C107" s="28">
        <v>0</v>
      </c>
      <c r="D107" s="135">
        <v>21</v>
      </c>
      <c r="E107" s="184">
        <v>7.3809523809523814</v>
      </c>
      <c r="F107" s="184">
        <v>7.8515997763270544</v>
      </c>
      <c r="G107" s="142">
        <v>34</v>
      </c>
      <c r="H107" s="142">
        <v>1</v>
      </c>
      <c r="I107" s="3"/>
    </row>
    <row r="108" spans="1:9" ht="12.6" customHeight="1">
      <c r="A108" s="4" t="s">
        <v>7734</v>
      </c>
      <c r="B108" s="4" t="s">
        <v>5945</v>
      </c>
      <c r="C108" s="28">
        <v>0</v>
      </c>
      <c r="D108" s="135">
        <v>1</v>
      </c>
      <c r="E108" s="184">
        <v>12</v>
      </c>
      <c r="F108" s="184" t="s">
        <v>961</v>
      </c>
      <c r="G108" s="142">
        <v>12</v>
      </c>
      <c r="H108" s="142">
        <v>12</v>
      </c>
      <c r="I108" s="3"/>
    </row>
    <row r="109" spans="1:9" ht="12.6" customHeight="1">
      <c r="A109" s="4" t="s">
        <v>7735</v>
      </c>
      <c r="B109" s="4" t="s">
        <v>802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8979</v>
      </c>
      <c r="B110" s="13" t="s">
        <v>8980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6351</v>
      </c>
      <c r="B111" s="13" t="s">
        <v>8981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8982</v>
      </c>
      <c r="C112" s="29">
        <f>SUM(C7:C111)</f>
        <v>0</v>
      </c>
      <c r="D112" s="135">
        <v>849</v>
      </c>
      <c r="E112" s="184">
        <v>13.355712603062427</v>
      </c>
      <c r="F112" s="184">
        <v>49.244080369196375</v>
      </c>
      <c r="G112" s="142">
        <v>730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5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" style="37" bestFit="1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57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D4" s="74"/>
      <c r="E4" s="3"/>
      <c r="F4" s="3"/>
      <c r="G4" s="45" t="s">
        <v>5052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8444</v>
      </c>
      <c r="B7" s="13" t="s">
        <v>8445</v>
      </c>
      <c r="C7" s="29">
        <v>0</v>
      </c>
      <c r="D7" s="28">
        <v>5</v>
      </c>
      <c r="E7" s="27">
        <v>87.2</v>
      </c>
      <c r="F7" s="27">
        <v>156.14320350242593</v>
      </c>
      <c r="G7" s="11">
        <v>365</v>
      </c>
      <c r="H7" s="11">
        <v>2</v>
      </c>
      <c r="I7" s="3"/>
    </row>
    <row r="8" spans="1:9" ht="12.6" customHeight="1">
      <c r="A8" s="4" t="s">
        <v>8446</v>
      </c>
      <c r="B8" s="13" t="s">
        <v>990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8447</v>
      </c>
      <c r="B9" s="13" t="s">
        <v>7054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7055</v>
      </c>
      <c r="B10" s="13" t="s">
        <v>7056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7057</v>
      </c>
      <c r="B11" s="13" t="s">
        <v>7058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7059</v>
      </c>
      <c r="B12" s="13" t="s">
        <v>7060</v>
      </c>
      <c r="C12" s="29">
        <v>0</v>
      </c>
      <c r="D12" s="28">
        <v>1</v>
      </c>
      <c r="E12" s="27">
        <v>1</v>
      </c>
      <c r="F12" s="27" t="s">
        <v>961</v>
      </c>
      <c r="G12" s="11">
        <v>1</v>
      </c>
      <c r="H12" s="11">
        <v>1</v>
      </c>
      <c r="I12" s="3"/>
    </row>
    <row r="13" spans="1:9" ht="12.6" customHeight="1">
      <c r="A13" s="4" t="s">
        <v>7061</v>
      </c>
      <c r="B13" s="13" t="s">
        <v>7062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7063</v>
      </c>
      <c r="B14" s="13" t="s">
        <v>7064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7065</v>
      </c>
      <c r="B15" s="13" t="s">
        <v>7066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7067</v>
      </c>
      <c r="B16" s="13" t="s">
        <v>7068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7069</v>
      </c>
      <c r="B17" s="13" t="s">
        <v>7070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7071</v>
      </c>
      <c r="B18" s="13" t="s">
        <v>7072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7073</v>
      </c>
      <c r="B19" s="13" t="s">
        <v>7074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7075</v>
      </c>
      <c r="B20" s="13" t="s">
        <v>7076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7077</v>
      </c>
      <c r="B21" s="13" t="s">
        <v>7078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7079</v>
      </c>
      <c r="B22" s="13" t="s">
        <v>7080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7081</v>
      </c>
      <c r="B23" s="13" t="s">
        <v>7082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7083</v>
      </c>
      <c r="B24" s="13" t="s">
        <v>7084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7085</v>
      </c>
      <c r="B25" s="13" t="s">
        <v>7086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7087</v>
      </c>
      <c r="B26" s="13" t="s">
        <v>7088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7089</v>
      </c>
      <c r="B27" s="13" t="s">
        <v>7090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7091</v>
      </c>
      <c r="B28" s="13" t="s">
        <v>7092</v>
      </c>
      <c r="C28" s="29">
        <v>0</v>
      </c>
      <c r="D28" s="28">
        <v>5</v>
      </c>
      <c r="E28" s="27">
        <v>5.6</v>
      </c>
      <c r="F28" s="27">
        <v>5.8566201857385289</v>
      </c>
      <c r="G28" s="11">
        <v>12</v>
      </c>
      <c r="H28" s="11">
        <v>1</v>
      </c>
      <c r="I28" s="3"/>
    </row>
    <row r="29" spans="1:9" ht="12.6" customHeight="1">
      <c r="A29" s="4" t="s">
        <v>7093</v>
      </c>
      <c r="B29" s="13" t="s">
        <v>7094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7095</v>
      </c>
      <c r="B30" s="13" t="s">
        <v>7096</v>
      </c>
      <c r="C30" s="29">
        <v>0</v>
      </c>
      <c r="D30" s="28">
        <v>0</v>
      </c>
      <c r="E30" s="27" t="s">
        <v>961</v>
      </c>
      <c r="F30" s="27" t="s">
        <v>961</v>
      </c>
      <c r="G30" s="11" t="s">
        <v>961</v>
      </c>
      <c r="H30" s="11" t="s">
        <v>961</v>
      </c>
      <c r="I30" s="3"/>
    </row>
    <row r="31" spans="1:9" ht="12.6" customHeight="1">
      <c r="A31" s="4" t="s">
        <v>7097</v>
      </c>
      <c r="B31" s="13" t="s">
        <v>7098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7099</v>
      </c>
      <c r="B32" s="13" t="s">
        <v>7100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7101</v>
      </c>
      <c r="B33" s="13" t="s">
        <v>7102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7103</v>
      </c>
      <c r="B34" s="13" t="s">
        <v>7104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7105</v>
      </c>
      <c r="B35" s="13" t="s">
        <v>7106</v>
      </c>
      <c r="C35" s="29">
        <v>0</v>
      </c>
      <c r="D35" s="28">
        <v>1</v>
      </c>
      <c r="E35" s="27">
        <v>2</v>
      </c>
      <c r="F35" s="27" t="s">
        <v>961</v>
      </c>
      <c r="G35" s="11">
        <v>2</v>
      </c>
      <c r="H35" s="11">
        <v>2</v>
      </c>
      <c r="I35" s="3"/>
    </row>
    <row r="36" spans="1:9" ht="12.6" customHeight="1">
      <c r="A36" s="4" t="s">
        <v>7107</v>
      </c>
      <c r="B36" s="13" t="s">
        <v>7108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7109</v>
      </c>
      <c r="B37" s="13" t="s">
        <v>7110</v>
      </c>
      <c r="C37" s="29">
        <v>0</v>
      </c>
      <c r="D37" s="28">
        <v>5</v>
      </c>
      <c r="E37" s="27">
        <v>21.6</v>
      </c>
      <c r="F37" s="27">
        <v>16.040573555830228</v>
      </c>
      <c r="G37" s="11">
        <v>49</v>
      </c>
      <c r="H37" s="11">
        <v>12</v>
      </c>
      <c r="I37" s="3"/>
    </row>
    <row r="38" spans="1:9" ht="12.6" customHeight="1">
      <c r="A38" s="4" t="s">
        <v>7111</v>
      </c>
      <c r="B38" s="13" t="s">
        <v>7112</v>
      </c>
      <c r="C38" s="29">
        <v>0</v>
      </c>
      <c r="D38" s="28">
        <v>1</v>
      </c>
      <c r="E38" s="27">
        <v>65</v>
      </c>
      <c r="F38" s="27" t="s">
        <v>961</v>
      </c>
      <c r="G38" s="11">
        <v>65</v>
      </c>
      <c r="H38" s="11">
        <v>65</v>
      </c>
      <c r="I38" s="3"/>
    </row>
    <row r="39" spans="1:9" ht="12.6" customHeight="1">
      <c r="A39" s="4" t="s">
        <v>7113</v>
      </c>
      <c r="B39" s="13" t="s">
        <v>7114</v>
      </c>
      <c r="C39" s="29">
        <v>0</v>
      </c>
      <c r="D39" s="28">
        <v>5</v>
      </c>
      <c r="E39" s="27">
        <v>306.39999999999998</v>
      </c>
      <c r="F39" s="27">
        <v>387.7167780738925</v>
      </c>
      <c r="G39" s="11">
        <v>730</v>
      </c>
      <c r="H39" s="11">
        <v>1</v>
      </c>
      <c r="I39" s="3"/>
    </row>
    <row r="40" spans="1:9" ht="12.6" customHeight="1">
      <c r="A40" s="4" t="s">
        <v>7115</v>
      </c>
      <c r="B40" s="13" t="s">
        <v>7116</v>
      </c>
      <c r="C40" s="29">
        <v>0</v>
      </c>
      <c r="D40" s="28">
        <v>32</v>
      </c>
      <c r="E40" s="27">
        <v>54.375</v>
      </c>
      <c r="F40" s="27">
        <v>166.62024622359942</v>
      </c>
      <c r="G40" s="11">
        <v>939</v>
      </c>
      <c r="H40" s="11">
        <v>1</v>
      </c>
      <c r="I40" s="3"/>
    </row>
    <row r="41" spans="1:9" ht="12.6" customHeight="1">
      <c r="A41" s="4" t="s">
        <v>7117</v>
      </c>
      <c r="B41" s="13" t="s">
        <v>7118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7119</v>
      </c>
      <c r="B42" s="13" t="s">
        <v>7120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7121</v>
      </c>
      <c r="B43" s="13" t="s">
        <v>7122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7123</v>
      </c>
      <c r="B44" s="13" t="s">
        <v>3625</v>
      </c>
      <c r="C44" s="29">
        <v>0</v>
      </c>
      <c r="D44" s="28">
        <v>2</v>
      </c>
      <c r="E44" s="27">
        <v>30</v>
      </c>
      <c r="F44" s="27">
        <v>25.45584412271571</v>
      </c>
      <c r="G44" s="11">
        <v>48</v>
      </c>
      <c r="H44" s="11">
        <v>12</v>
      </c>
      <c r="I44" s="3"/>
    </row>
    <row r="45" spans="1:9" ht="12.6" customHeight="1">
      <c r="A45" s="4" t="s">
        <v>3626</v>
      </c>
      <c r="B45" s="13" t="s">
        <v>3627</v>
      </c>
      <c r="C45" s="29">
        <v>0</v>
      </c>
      <c r="D45" s="28">
        <v>1</v>
      </c>
      <c r="E45" s="27">
        <v>12</v>
      </c>
      <c r="F45" s="27" t="s">
        <v>961</v>
      </c>
      <c r="G45" s="11">
        <v>12</v>
      </c>
      <c r="H45" s="11">
        <v>12</v>
      </c>
      <c r="I45" s="3"/>
    </row>
    <row r="46" spans="1:9" ht="12.6" customHeight="1">
      <c r="A46" s="4" t="s">
        <v>3628</v>
      </c>
      <c r="B46" s="13" t="s">
        <v>3629</v>
      </c>
      <c r="C46" s="29">
        <v>0</v>
      </c>
      <c r="D46" s="28">
        <v>9</v>
      </c>
      <c r="E46" s="27">
        <v>9.7777777777777786</v>
      </c>
      <c r="F46" s="27">
        <v>16.230971765253134</v>
      </c>
      <c r="G46" s="11">
        <v>51</v>
      </c>
      <c r="H46" s="11">
        <v>1</v>
      </c>
      <c r="I46" s="3"/>
    </row>
    <row r="47" spans="1:9" ht="12.6" customHeight="1">
      <c r="A47" s="4" t="s">
        <v>3630</v>
      </c>
      <c r="B47" s="13" t="s">
        <v>3631</v>
      </c>
      <c r="C47" s="29">
        <v>0</v>
      </c>
      <c r="D47" s="28">
        <v>3</v>
      </c>
      <c r="E47" s="27">
        <v>110</v>
      </c>
      <c r="F47" s="27">
        <v>183.62189411941051</v>
      </c>
      <c r="G47" s="11">
        <v>322</v>
      </c>
      <c r="H47" s="11">
        <v>1</v>
      </c>
      <c r="I47" s="3"/>
    </row>
    <row r="48" spans="1:9" ht="12.6" customHeight="1">
      <c r="A48" s="4" t="s">
        <v>3632</v>
      </c>
      <c r="B48" s="13" t="s">
        <v>6013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3633</v>
      </c>
      <c r="B49" s="13" t="s">
        <v>3634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3635</v>
      </c>
      <c r="B50" s="13" t="s">
        <v>1000</v>
      </c>
      <c r="C50" s="29">
        <v>0</v>
      </c>
      <c r="D50" s="28">
        <v>3</v>
      </c>
      <c r="E50" s="27">
        <v>5</v>
      </c>
      <c r="F50" s="27">
        <v>6.0827625302982193</v>
      </c>
      <c r="G50" s="11">
        <v>12</v>
      </c>
      <c r="H50" s="11">
        <v>1</v>
      </c>
      <c r="I50" s="3"/>
    </row>
    <row r="51" spans="1:9" ht="12.6" customHeight="1">
      <c r="A51" s="4" t="s">
        <v>3636</v>
      </c>
      <c r="B51" s="13" t="s">
        <v>3637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3638</v>
      </c>
      <c r="B52" s="13" t="s">
        <v>3639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3640</v>
      </c>
      <c r="B53" s="13" t="s">
        <v>1003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3641</v>
      </c>
      <c r="B54" s="13" t="s">
        <v>3642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3643</v>
      </c>
      <c r="B55" s="13" t="s">
        <v>3644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3645</v>
      </c>
      <c r="B56" s="13" t="s">
        <v>415</v>
      </c>
      <c r="C56" s="29">
        <v>0</v>
      </c>
      <c r="D56" s="28">
        <v>1</v>
      </c>
      <c r="E56" s="27">
        <v>12</v>
      </c>
      <c r="F56" s="27" t="s">
        <v>961</v>
      </c>
      <c r="G56" s="11">
        <v>12</v>
      </c>
      <c r="H56" s="11">
        <v>12</v>
      </c>
      <c r="I56" s="3"/>
    </row>
    <row r="57" spans="1:9" ht="12.6" customHeight="1">
      <c r="A57" s="4" t="s">
        <v>3646</v>
      </c>
      <c r="B57" s="13" t="s">
        <v>1129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3647</v>
      </c>
      <c r="B58" s="13" t="s">
        <v>6248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6249</v>
      </c>
      <c r="B59" s="13" t="s">
        <v>6250</v>
      </c>
      <c r="C59" s="29">
        <v>0</v>
      </c>
      <c r="D59" s="28">
        <v>17</v>
      </c>
      <c r="E59" s="27">
        <v>6.3529411764705879</v>
      </c>
      <c r="F59" s="27">
        <v>7.7937569283897687</v>
      </c>
      <c r="G59" s="11">
        <v>24</v>
      </c>
      <c r="H59" s="11">
        <v>1</v>
      </c>
      <c r="I59" s="3"/>
    </row>
    <row r="60" spans="1:9" ht="12.6" customHeight="1">
      <c r="A60" s="4" t="s">
        <v>6251</v>
      </c>
      <c r="B60" s="13" t="s">
        <v>6252</v>
      </c>
      <c r="C60" s="29">
        <v>0</v>
      </c>
      <c r="D60" s="28">
        <v>12</v>
      </c>
      <c r="E60" s="27">
        <v>5.833333333333333</v>
      </c>
      <c r="F60" s="27">
        <v>5.4578272955342575</v>
      </c>
      <c r="G60" s="11">
        <v>12</v>
      </c>
      <c r="H60" s="11">
        <v>1</v>
      </c>
      <c r="I60" s="3"/>
    </row>
    <row r="61" spans="1:9" ht="12.6" customHeight="1">
      <c r="A61" s="4" t="s">
        <v>6253</v>
      </c>
      <c r="B61" s="13" t="s">
        <v>6254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6255</v>
      </c>
      <c r="B62" s="13" t="s">
        <v>6256</v>
      </c>
      <c r="C62" s="29">
        <v>0</v>
      </c>
      <c r="D62" s="28">
        <v>2</v>
      </c>
      <c r="E62" s="27">
        <v>12</v>
      </c>
      <c r="F62" s="27">
        <v>0</v>
      </c>
      <c r="G62" s="11">
        <v>12</v>
      </c>
      <c r="H62" s="11">
        <v>12</v>
      </c>
      <c r="I62" s="3"/>
    </row>
    <row r="63" spans="1:9" ht="12.6" customHeight="1">
      <c r="A63" s="4" t="s">
        <v>6257</v>
      </c>
      <c r="B63" s="13" t="s">
        <v>1006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6258</v>
      </c>
      <c r="B64" s="13" t="s">
        <v>6259</v>
      </c>
      <c r="C64" s="29">
        <v>0</v>
      </c>
      <c r="D64" s="28">
        <v>1</v>
      </c>
      <c r="E64" s="27">
        <v>1</v>
      </c>
      <c r="F64" s="27" t="s">
        <v>961</v>
      </c>
      <c r="G64" s="11">
        <v>1</v>
      </c>
      <c r="H64" s="11">
        <v>1</v>
      </c>
      <c r="I64" s="3"/>
    </row>
    <row r="65" spans="1:9" ht="12.6" customHeight="1">
      <c r="A65" s="4" t="s">
        <v>6260</v>
      </c>
      <c r="B65" s="13" t="s">
        <v>6261</v>
      </c>
      <c r="C65" s="29">
        <v>0</v>
      </c>
      <c r="D65" s="28">
        <v>2</v>
      </c>
      <c r="E65" s="27">
        <v>2</v>
      </c>
      <c r="F65" s="27">
        <v>1.4142135623730951</v>
      </c>
      <c r="G65" s="11">
        <v>3</v>
      </c>
      <c r="H65" s="11">
        <v>1</v>
      </c>
      <c r="I65" s="3"/>
    </row>
    <row r="66" spans="1:9" ht="12.6" customHeight="1">
      <c r="A66" s="4" t="s">
        <v>6262</v>
      </c>
      <c r="B66" s="13" t="s">
        <v>6263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6264</v>
      </c>
      <c r="B67" s="13" t="s">
        <v>6265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6266</v>
      </c>
      <c r="B68" s="13" t="s">
        <v>6267</v>
      </c>
      <c r="C68" s="29">
        <v>0</v>
      </c>
      <c r="D68" s="28">
        <v>33</v>
      </c>
      <c r="E68" s="27">
        <v>89.878787878787875</v>
      </c>
      <c r="F68" s="27">
        <v>436.3983098597941</v>
      </c>
      <c r="G68" s="11">
        <v>2520</v>
      </c>
      <c r="H68" s="11">
        <v>1</v>
      </c>
      <c r="I68" s="3"/>
    </row>
    <row r="69" spans="1:9" ht="12.6" customHeight="1">
      <c r="A69" s="4" t="s">
        <v>6268</v>
      </c>
      <c r="B69" s="13" t="s">
        <v>6269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6270</v>
      </c>
      <c r="B70" s="13" t="s">
        <v>6271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6272</v>
      </c>
      <c r="B71" s="13" t="s">
        <v>6273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6274</v>
      </c>
      <c r="B72" s="13" t="s">
        <v>6275</v>
      </c>
      <c r="C72" s="29">
        <v>0</v>
      </c>
      <c r="D72" s="28">
        <v>0</v>
      </c>
      <c r="E72" s="27" t="s">
        <v>961</v>
      </c>
      <c r="F72" s="27" t="s">
        <v>961</v>
      </c>
      <c r="G72" s="11" t="s">
        <v>961</v>
      </c>
      <c r="H72" s="11" t="s">
        <v>961</v>
      </c>
      <c r="I72" s="3"/>
    </row>
    <row r="73" spans="1:9" ht="12.6" customHeight="1">
      <c r="A73" s="4" t="s">
        <v>6276</v>
      </c>
      <c r="B73" s="13" t="s">
        <v>6277</v>
      </c>
      <c r="C73" s="29">
        <v>0</v>
      </c>
      <c r="D73" s="28">
        <v>13</v>
      </c>
      <c r="E73" s="27">
        <v>12.923076923076923</v>
      </c>
      <c r="F73" s="27">
        <v>12.30488750091834</v>
      </c>
      <c r="G73" s="11">
        <v>49</v>
      </c>
      <c r="H73" s="11">
        <v>1</v>
      </c>
      <c r="I73" s="3"/>
    </row>
    <row r="74" spans="1:9" ht="12.6" customHeight="1">
      <c r="A74" s="4" t="s">
        <v>6278</v>
      </c>
      <c r="B74" s="13" t="s">
        <v>6279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6280</v>
      </c>
      <c r="B75" s="13" t="s">
        <v>1009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6281</v>
      </c>
      <c r="B76" s="13" t="s">
        <v>6282</v>
      </c>
      <c r="C76" s="29">
        <v>0</v>
      </c>
      <c r="D76" s="28">
        <v>26</v>
      </c>
      <c r="E76" s="27">
        <v>23.73076923076923</v>
      </c>
      <c r="F76" s="27">
        <v>70.452569970048756</v>
      </c>
      <c r="G76" s="11">
        <v>365</v>
      </c>
      <c r="H76" s="11">
        <v>1</v>
      </c>
      <c r="I76" s="3"/>
    </row>
    <row r="77" spans="1:9" ht="12.6" customHeight="1">
      <c r="A77" s="4" t="s">
        <v>6283</v>
      </c>
      <c r="B77" s="13" t="s">
        <v>6284</v>
      </c>
      <c r="C77" s="29">
        <v>0</v>
      </c>
      <c r="D77" s="28">
        <v>19</v>
      </c>
      <c r="E77" s="27">
        <v>39.263157894736842</v>
      </c>
      <c r="F77" s="27">
        <v>82.387190283484102</v>
      </c>
      <c r="G77" s="11">
        <v>356</v>
      </c>
      <c r="H77" s="11">
        <v>1</v>
      </c>
      <c r="I77" s="3"/>
    </row>
    <row r="78" spans="1:9" ht="12.6" customHeight="1">
      <c r="A78" s="145" t="s">
        <v>6285</v>
      </c>
      <c r="B78" s="13" t="s">
        <v>6286</v>
      </c>
      <c r="C78" s="29">
        <v>0</v>
      </c>
      <c r="D78" s="28">
        <v>86</v>
      </c>
      <c r="E78" s="27">
        <v>21.965116279069768</v>
      </c>
      <c r="F78" s="27">
        <v>83.975129045578811</v>
      </c>
      <c r="G78" s="11">
        <v>710</v>
      </c>
      <c r="H78" s="11">
        <v>1</v>
      </c>
      <c r="I78" s="3"/>
    </row>
    <row r="79" spans="1:9" ht="12.6" customHeight="1">
      <c r="A79" s="4" t="s">
        <v>6287</v>
      </c>
      <c r="B79" s="13" t="s">
        <v>6288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6289</v>
      </c>
      <c r="B80" s="13" t="s">
        <v>6290</v>
      </c>
      <c r="C80" s="29">
        <v>0</v>
      </c>
      <c r="D80" s="28">
        <v>3</v>
      </c>
      <c r="E80" s="27">
        <v>28.666666666666668</v>
      </c>
      <c r="F80" s="27">
        <v>25.324559884296772</v>
      </c>
      <c r="G80" s="11">
        <v>56</v>
      </c>
      <c r="H80" s="11">
        <v>6</v>
      </c>
      <c r="I80" s="3"/>
    </row>
    <row r="81" spans="1:9" ht="12.6" customHeight="1">
      <c r="A81" s="145" t="s">
        <v>6291</v>
      </c>
      <c r="B81" s="13" t="s">
        <v>6292</v>
      </c>
      <c r="C81" s="29">
        <v>0</v>
      </c>
      <c r="D81" s="28">
        <v>0</v>
      </c>
      <c r="E81" s="27" t="s">
        <v>961</v>
      </c>
      <c r="F81" s="27" t="s">
        <v>961</v>
      </c>
      <c r="G81" s="11" t="s">
        <v>961</v>
      </c>
      <c r="H81" s="11" t="s">
        <v>961</v>
      </c>
      <c r="I81" s="3"/>
    </row>
    <row r="82" spans="1:9" ht="12.6" customHeight="1">
      <c r="A82" s="4" t="s">
        <v>6293</v>
      </c>
      <c r="B82" s="13" t="s">
        <v>6294</v>
      </c>
      <c r="C82" s="29">
        <v>0</v>
      </c>
      <c r="D82" s="28">
        <v>4</v>
      </c>
      <c r="E82" s="27">
        <v>2.75</v>
      </c>
      <c r="F82" s="27">
        <v>1.5</v>
      </c>
      <c r="G82" s="11">
        <v>4</v>
      </c>
      <c r="H82" s="11">
        <v>1</v>
      </c>
      <c r="I82" s="3"/>
    </row>
    <row r="83" spans="1:9" ht="12.6" customHeight="1">
      <c r="A83" s="4" t="s">
        <v>6295</v>
      </c>
      <c r="B83" s="13" t="s">
        <v>6296</v>
      </c>
      <c r="C83" s="29">
        <v>1</v>
      </c>
      <c r="D83" s="28">
        <v>334</v>
      </c>
      <c r="E83" s="27">
        <v>23.892215568862277</v>
      </c>
      <c r="F83" s="27">
        <v>114.22645070789322</v>
      </c>
      <c r="G83" s="11">
        <v>1376</v>
      </c>
      <c r="H83" s="11">
        <v>1</v>
      </c>
      <c r="I83" s="3"/>
    </row>
    <row r="84" spans="1:9" ht="12.6" customHeight="1">
      <c r="A84" s="145" t="s">
        <v>6297</v>
      </c>
      <c r="B84" s="13" t="s">
        <v>6298</v>
      </c>
      <c r="C84" s="29">
        <v>0</v>
      </c>
      <c r="D84" s="28">
        <v>208</v>
      </c>
      <c r="E84" s="27">
        <v>13.413461538461538</v>
      </c>
      <c r="F84" s="27">
        <v>40.289918082207329</v>
      </c>
      <c r="G84" s="11">
        <v>550</v>
      </c>
      <c r="H84" s="11">
        <v>1</v>
      </c>
      <c r="I84" s="3"/>
    </row>
    <row r="85" spans="1:9" ht="12.6" customHeight="1">
      <c r="A85" s="4" t="s">
        <v>6299</v>
      </c>
      <c r="B85" s="13" t="s">
        <v>6300</v>
      </c>
      <c r="C85" s="29">
        <v>0</v>
      </c>
      <c r="D85" s="28">
        <v>1</v>
      </c>
      <c r="E85" s="27">
        <v>24</v>
      </c>
      <c r="F85" s="27" t="s">
        <v>961</v>
      </c>
      <c r="G85" s="11">
        <v>24</v>
      </c>
      <c r="H85" s="11">
        <v>24</v>
      </c>
      <c r="I85" s="3"/>
    </row>
    <row r="86" spans="1:9" ht="12.6" customHeight="1">
      <c r="A86" s="4" t="s">
        <v>6301</v>
      </c>
      <c r="B86" s="13" t="s">
        <v>6302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6303</v>
      </c>
      <c r="B87" s="13" t="s">
        <v>6304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6305</v>
      </c>
      <c r="B88" s="13" t="s">
        <v>6306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6307</v>
      </c>
      <c r="B89" s="13" t="s">
        <v>6308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6309</v>
      </c>
      <c r="B90" s="13" t="s">
        <v>6310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6311</v>
      </c>
      <c r="B91" s="13" t="s">
        <v>6312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6313</v>
      </c>
      <c r="B92" s="13" t="s">
        <v>6314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6315</v>
      </c>
      <c r="B93" s="13" t="s">
        <v>6316</v>
      </c>
      <c r="C93" s="29">
        <v>0</v>
      </c>
      <c r="D93" s="28">
        <v>1</v>
      </c>
      <c r="E93" s="27">
        <v>4</v>
      </c>
      <c r="F93" s="27" t="s">
        <v>961</v>
      </c>
      <c r="G93" s="11">
        <v>4</v>
      </c>
      <c r="H93" s="11">
        <v>4</v>
      </c>
      <c r="I93" s="3"/>
    </row>
    <row r="94" spans="1:9" ht="12.6" customHeight="1">
      <c r="A94" s="145" t="s">
        <v>6317</v>
      </c>
      <c r="B94" s="13" t="s">
        <v>6318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6319</v>
      </c>
      <c r="B95" s="13" t="s">
        <v>6320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6321</v>
      </c>
      <c r="B96" s="13" t="s">
        <v>6322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6323</v>
      </c>
      <c r="B97" s="13" t="s">
        <v>6324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6325</v>
      </c>
      <c r="B98" s="13" t="s">
        <v>1014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6326</v>
      </c>
      <c r="B99" s="13" t="s">
        <v>6327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6328</v>
      </c>
      <c r="B100" s="13" t="s">
        <v>6329</v>
      </c>
      <c r="C100" s="29">
        <v>0</v>
      </c>
      <c r="D100" s="28">
        <v>84</v>
      </c>
      <c r="E100" s="27">
        <v>5.5119047619047619</v>
      </c>
      <c r="F100" s="27">
        <v>7.5242484276144808</v>
      </c>
      <c r="G100" s="11">
        <v>51</v>
      </c>
      <c r="H100" s="11">
        <v>1</v>
      </c>
      <c r="I100" s="3"/>
    </row>
    <row r="101" spans="1:9" ht="12.6" customHeight="1">
      <c r="A101" s="4" t="s">
        <v>6330</v>
      </c>
      <c r="B101" s="13" t="s">
        <v>6331</v>
      </c>
      <c r="C101" s="29">
        <v>0</v>
      </c>
      <c r="D101" s="28">
        <v>5</v>
      </c>
      <c r="E101" s="27">
        <v>4.2</v>
      </c>
      <c r="F101" s="27">
        <v>4.5497252664309302</v>
      </c>
      <c r="G101" s="11">
        <v>12</v>
      </c>
      <c r="H101" s="11">
        <v>1</v>
      </c>
      <c r="I101" s="3"/>
    </row>
    <row r="102" spans="1:9" ht="12.6" customHeight="1">
      <c r="A102" s="4" t="s">
        <v>6332</v>
      </c>
      <c r="B102" s="13" t="s">
        <v>6333</v>
      </c>
      <c r="C102" s="29">
        <v>0</v>
      </c>
      <c r="D102" s="28">
        <v>5</v>
      </c>
      <c r="E102" s="27">
        <v>66.8</v>
      </c>
      <c r="F102" s="27">
        <v>108.08653940246214</v>
      </c>
      <c r="G102" s="11">
        <v>257</v>
      </c>
      <c r="H102" s="11">
        <v>1</v>
      </c>
      <c r="I102" s="3"/>
    </row>
    <row r="103" spans="1:9" ht="12.6" customHeight="1">
      <c r="A103" s="4" t="s">
        <v>6334</v>
      </c>
      <c r="B103" s="13" t="s">
        <v>6335</v>
      </c>
      <c r="C103" s="29">
        <v>0</v>
      </c>
      <c r="D103" s="28">
        <v>6</v>
      </c>
      <c r="E103" s="27">
        <v>3.6666666666666665</v>
      </c>
      <c r="F103" s="27">
        <v>4.2739521132865619</v>
      </c>
      <c r="G103" s="11">
        <v>12</v>
      </c>
      <c r="H103" s="11">
        <v>1</v>
      </c>
      <c r="I103" s="3"/>
    </row>
    <row r="104" spans="1:9" ht="12.6" customHeight="1">
      <c r="A104" s="4" t="s">
        <v>6336</v>
      </c>
      <c r="B104" s="13" t="s">
        <v>6337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6338</v>
      </c>
      <c r="B105" s="4" t="s">
        <v>6339</v>
      </c>
      <c r="C105" s="28">
        <v>0</v>
      </c>
      <c r="D105" s="135">
        <v>11</v>
      </c>
      <c r="E105" s="184">
        <v>37</v>
      </c>
      <c r="F105" s="184">
        <v>108.82095386459356</v>
      </c>
      <c r="G105" s="142">
        <v>365</v>
      </c>
      <c r="H105" s="142">
        <v>2</v>
      </c>
      <c r="I105" s="8"/>
    </row>
    <row r="106" spans="1:9" ht="12.6" customHeight="1">
      <c r="A106" s="4" t="s">
        <v>6340</v>
      </c>
      <c r="B106" s="4" t="s">
        <v>6341</v>
      </c>
      <c r="C106" s="28">
        <v>0</v>
      </c>
      <c r="D106" s="135">
        <v>41</v>
      </c>
      <c r="E106" s="184">
        <v>6.2682926829268295</v>
      </c>
      <c r="F106" s="184">
        <v>7.800719166345826</v>
      </c>
      <c r="G106" s="142">
        <v>24</v>
      </c>
      <c r="H106" s="142">
        <v>2</v>
      </c>
      <c r="I106" s="8"/>
    </row>
    <row r="107" spans="1:9" ht="12.6" customHeight="1">
      <c r="A107" s="4" t="s">
        <v>6342</v>
      </c>
      <c r="B107" s="4" t="s">
        <v>1020</v>
      </c>
      <c r="C107" s="28">
        <v>0</v>
      </c>
      <c r="D107" s="135">
        <v>20</v>
      </c>
      <c r="E107" s="184">
        <v>27.85</v>
      </c>
      <c r="F107" s="184">
        <v>75.396687767539163</v>
      </c>
      <c r="G107" s="142">
        <v>345</v>
      </c>
      <c r="H107" s="142">
        <v>1</v>
      </c>
      <c r="I107" s="3"/>
    </row>
    <row r="108" spans="1:9" ht="12.6" customHeight="1">
      <c r="A108" s="4" t="s">
        <v>6343</v>
      </c>
      <c r="B108" s="4" t="s">
        <v>6344</v>
      </c>
      <c r="C108" s="28">
        <v>0</v>
      </c>
      <c r="D108" s="135">
        <v>1</v>
      </c>
      <c r="E108" s="184">
        <v>12</v>
      </c>
      <c r="F108" s="184" t="s">
        <v>961</v>
      </c>
      <c r="G108" s="142">
        <v>12</v>
      </c>
      <c r="H108" s="142">
        <v>12</v>
      </c>
      <c r="I108" s="3"/>
    </row>
    <row r="109" spans="1:9" ht="12.6" customHeight="1">
      <c r="A109" s="4" t="s">
        <v>6345</v>
      </c>
      <c r="B109" s="4" t="s">
        <v>5946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6346</v>
      </c>
      <c r="B110" s="13" t="s">
        <v>6347</v>
      </c>
      <c r="C110" s="29">
        <v>0</v>
      </c>
      <c r="D110" s="135">
        <v>2</v>
      </c>
      <c r="E110" s="184">
        <v>7</v>
      </c>
      <c r="F110" s="184">
        <v>8.4852813742385695</v>
      </c>
      <c r="G110" s="142">
        <v>13</v>
      </c>
      <c r="H110" s="142">
        <v>1</v>
      </c>
    </row>
    <row r="111" spans="1:9" ht="12.6" customHeight="1">
      <c r="A111" s="105" t="s">
        <v>6357</v>
      </c>
      <c r="B111" s="13" t="s">
        <v>6348</v>
      </c>
      <c r="C111" s="29">
        <v>0</v>
      </c>
      <c r="D111" s="135">
        <v>1</v>
      </c>
      <c r="E111" s="184">
        <v>22</v>
      </c>
      <c r="F111" s="184" t="s">
        <v>961</v>
      </c>
      <c r="G111" s="142">
        <v>22</v>
      </c>
      <c r="H111" s="142">
        <v>22</v>
      </c>
    </row>
    <row r="112" spans="1:9" ht="12.6" customHeight="1">
      <c r="A112" s="105"/>
      <c r="B112" s="13" t="s">
        <v>6349</v>
      </c>
      <c r="C112" s="29">
        <f>SUM(C7:C111)</f>
        <v>1</v>
      </c>
      <c r="D112" s="135">
        <v>1012</v>
      </c>
      <c r="E112" s="184">
        <v>23.74110671936759</v>
      </c>
      <c r="F112" s="184">
        <v>118.75942221960827</v>
      </c>
      <c r="G112" s="142">
        <v>2520</v>
      </c>
      <c r="H112" s="142">
        <v>1</v>
      </c>
    </row>
    <row r="113" spans="4:6"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.25" style="37" customWidth="1"/>
    <col min="4" max="4" width="6.5" style="37" customWidth="1"/>
    <col min="5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58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D4" s="74"/>
      <c r="E4" s="3"/>
      <c r="F4" s="3"/>
      <c r="G4" s="45" t="s">
        <v>5053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5238</v>
      </c>
      <c r="B7" s="13" t="s">
        <v>5239</v>
      </c>
      <c r="C7" s="29">
        <v>0</v>
      </c>
      <c r="D7" s="28">
        <v>5</v>
      </c>
      <c r="E7" s="27">
        <v>7.8</v>
      </c>
      <c r="F7" s="27">
        <v>5.7619441163551732</v>
      </c>
      <c r="G7" s="11">
        <v>12</v>
      </c>
      <c r="H7" s="11">
        <v>1</v>
      </c>
      <c r="I7" s="3"/>
    </row>
    <row r="8" spans="1:9" ht="12.6" customHeight="1">
      <c r="A8" s="4" t="s">
        <v>5240</v>
      </c>
      <c r="B8" s="13" t="s">
        <v>5241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5242</v>
      </c>
      <c r="B9" s="13" t="s">
        <v>5243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5244</v>
      </c>
      <c r="B10" s="13" t="s">
        <v>5245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5246</v>
      </c>
      <c r="B11" s="13" t="s">
        <v>2699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5247</v>
      </c>
      <c r="B12" s="13" t="s">
        <v>5248</v>
      </c>
      <c r="C12" s="29">
        <v>0</v>
      </c>
      <c r="D12" s="28">
        <v>3</v>
      </c>
      <c r="E12" s="27">
        <v>1.3333333333333333</v>
      </c>
      <c r="F12" s="27">
        <v>0.57735026918962573</v>
      </c>
      <c r="G12" s="11">
        <v>2</v>
      </c>
      <c r="H12" s="11">
        <v>1</v>
      </c>
      <c r="I12" s="3"/>
    </row>
    <row r="13" spans="1:9" ht="12.6" customHeight="1">
      <c r="A13" s="4" t="s">
        <v>5249</v>
      </c>
      <c r="B13" s="13" t="s">
        <v>5250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5251</v>
      </c>
      <c r="B14" s="13" t="s">
        <v>5252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5253</v>
      </c>
      <c r="B15" s="13" t="s">
        <v>2818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5254</v>
      </c>
      <c r="B16" s="13" t="s">
        <v>2819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5255</v>
      </c>
      <c r="B17" s="13" t="s">
        <v>5256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5257</v>
      </c>
      <c r="B18" s="13" t="s">
        <v>5258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5259</v>
      </c>
      <c r="B19" s="13" t="s">
        <v>5260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5261</v>
      </c>
      <c r="B20" s="13" t="s">
        <v>5262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5263</v>
      </c>
      <c r="B21" s="13" t="s">
        <v>5264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5265</v>
      </c>
      <c r="B22" s="13" t="s">
        <v>5266</v>
      </c>
      <c r="C22" s="29">
        <v>0</v>
      </c>
      <c r="D22" s="28">
        <v>1</v>
      </c>
      <c r="E22" s="27">
        <v>2</v>
      </c>
      <c r="F22" s="27" t="s">
        <v>961</v>
      </c>
      <c r="G22" s="11">
        <v>2</v>
      </c>
      <c r="H22" s="11">
        <v>2</v>
      </c>
      <c r="I22" s="3"/>
    </row>
    <row r="23" spans="1:9" ht="12.6" customHeight="1">
      <c r="A23" s="4" t="s">
        <v>5267</v>
      </c>
      <c r="B23" s="13" t="s">
        <v>5268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5269</v>
      </c>
      <c r="B24" s="13" t="s">
        <v>5270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5271</v>
      </c>
      <c r="B25" s="13" t="s">
        <v>3156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5272</v>
      </c>
      <c r="B26" s="13" t="s">
        <v>3157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5273</v>
      </c>
      <c r="B27" s="13" t="s">
        <v>5274</v>
      </c>
      <c r="C27" s="29">
        <v>0</v>
      </c>
      <c r="D27" s="28">
        <v>0</v>
      </c>
      <c r="E27" s="27" t="s">
        <v>2678</v>
      </c>
      <c r="F27" s="27" t="s">
        <v>2678</v>
      </c>
      <c r="G27" s="11" t="s">
        <v>2678</v>
      </c>
      <c r="H27" s="11" t="s">
        <v>2678</v>
      </c>
      <c r="I27" s="3"/>
    </row>
    <row r="28" spans="1:9" ht="12.6" customHeight="1">
      <c r="A28" s="4" t="s">
        <v>5275</v>
      </c>
      <c r="B28" s="13" t="s">
        <v>8766</v>
      </c>
      <c r="C28" s="29">
        <v>0</v>
      </c>
      <c r="D28" s="28">
        <v>8</v>
      </c>
      <c r="E28" s="27">
        <v>9.875</v>
      </c>
      <c r="F28" s="27">
        <v>15.724753007372076</v>
      </c>
      <c r="G28" s="11">
        <v>47</v>
      </c>
      <c r="H28" s="11">
        <v>1</v>
      </c>
      <c r="I28" s="3"/>
    </row>
    <row r="29" spans="1:9" ht="12.6" customHeight="1">
      <c r="A29" s="4" t="s">
        <v>5276</v>
      </c>
      <c r="B29" s="13" t="s">
        <v>5277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5278</v>
      </c>
      <c r="B30" s="13" t="s">
        <v>5279</v>
      </c>
      <c r="C30" s="29">
        <v>0</v>
      </c>
      <c r="D30" s="28">
        <v>3</v>
      </c>
      <c r="E30" s="27">
        <v>18</v>
      </c>
      <c r="F30" s="27">
        <v>29.444863728670914</v>
      </c>
      <c r="G30" s="11">
        <v>52</v>
      </c>
      <c r="H30" s="11">
        <v>1</v>
      </c>
      <c r="I30" s="3"/>
    </row>
    <row r="31" spans="1:9" ht="12.6" customHeight="1">
      <c r="A31" s="4" t="s">
        <v>5280</v>
      </c>
      <c r="B31" s="13" t="s">
        <v>5281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5282</v>
      </c>
      <c r="B32" s="13" t="s">
        <v>5283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5284</v>
      </c>
      <c r="B33" s="13" t="s">
        <v>5285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5286</v>
      </c>
      <c r="B34" s="13" t="s">
        <v>5287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5288</v>
      </c>
      <c r="B35" s="13" t="s">
        <v>3159</v>
      </c>
      <c r="C35" s="29">
        <v>0</v>
      </c>
      <c r="D35" s="28">
        <v>5</v>
      </c>
      <c r="E35" s="27">
        <v>1.2</v>
      </c>
      <c r="F35" s="27">
        <v>0.44721359549995793</v>
      </c>
      <c r="G35" s="11">
        <v>2</v>
      </c>
      <c r="H35" s="11">
        <v>1</v>
      </c>
      <c r="I35" s="3"/>
    </row>
    <row r="36" spans="1:9" ht="12.6" customHeight="1">
      <c r="A36" s="4" t="s">
        <v>5289</v>
      </c>
      <c r="B36" s="13" t="s">
        <v>5290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5291</v>
      </c>
      <c r="B37" s="13" t="s">
        <v>5292</v>
      </c>
      <c r="C37" s="29">
        <v>0</v>
      </c>
      <c r="D37" s="28">
        <v>7</v>
      </c>
      <c r="E37" s="27">
        <v>11.428571428571429</v>
      </c>
      <c r="F37" s="27">
        <v>12.272695205986647</v>
      </c>
      <c r="G37" s="11">
        <v>36</v>
      </c>
      <c r="H37" s="11">
        <v>1</v>
      </c>
      <c r="I37" s="3"/>
    </row>
    <row r="38" spans="1:9" ht="12.6" customHeight="1">
      <c r="A38" s="4" t="s">
        <v>5293</v>
      </c>
      <c r="B38" s="13" t="s">
        <v>1697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5294</v>
      </c>
      <c r="B39" s="13" t="s">
        <v>5295</v>
      </c>
      <c r="C39" s="29">
        <v>0</v>
      </c>
      <c r="D39" s="28">
        <v>7</v>
      </c>
      <c r="E39" s="27">
        <v>212.42857142857142</v>
      </c>
      <c r="F39" s="27">
        <v>353.60281726953531</v>
      </c>
      <c r="G39" s="11">
        <v>730</v>
      </c>
      <c r="H39" s="11">
        <v>1</v>
      </c>
      <c r="I39" s="3"/>
    </row>
    <row r="40" spans="1:9" ht="12.6" customHeight="1">
      <c r="A40" s="4" t="s">
        <v>5296</v>
      </c>
      <c r="B40" s="13" t="s">
        <v>5297</v>
      </c>
      <c r="C40" s="29">
        <v>0</v>
      </c>
      <c r="D40" s="28">
        <v>44</v>
      </c>
      <c r="E40" s="27">
        <v>12.522727272727273</v>
      </c>
      <c r="F40" s="27">
        <v>15.688076699472795</v>
      </c>
      <c r="G40" s="11">
        <v>54</v>
      </c>
      <c r="H40" s="11">
        <v>1</v>
      </c>
      <c r="I40" s="3"/>
    </row>
    <row r="41" spans="1:9" ht="12.6" customHeight="1">
      <c r="A41" s="4" t="s">
        <v>5298</v>
      </c>
      <c r="B41" s="13" t="s">
        <v>5299</v>
      </c>
      <c r="C41" s="29">
        <v>0</v>
      </c>
      <c r="D41" s="28">
        <v>1</v>
      </c>
      <c r="E41" s="27">
        <v>2</v>
      </c>
      <c r="F41" s="27" t="s">
        <v>961</v>
      </c>
      <c r="G41" s="11">
        <v>2</v>
      </c>
      <c r="H41" s="11">
        <v>2</v>
      </c>
      <c r="I41" s="3"/>
    </row>
    <row r="42" spans="1:9" ht="12.6" customHeight="1">
      <c r="A42" s="4" t="s">
        <v>5300</v>
      </c>
      <c r="B42" s="13" t="s">
        <v>5301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5302</v>
      </c>
      <c r="B43" s="13" t="s">
        <v>5303</v>
      </c>
      <c r="C43" s="29">
        <v>0</v>
      </c>
      <c r="D43" s="28">
        <v>1</v>
      </c>
      <c r="E43" s="27">
        <v>4</v>
      </c>
      <c r="F43" s="27" t="s">
        <v>961</v>
      </c>
      <c r="G43" s="11">
        <v>4</v>
      </c>
      <c r="H43" s="11">
        <v>4</v>
      </c>
      <c r="I43" s="3"/>
    </row>
    <row r="44" spans="1:9" ht="12.6" customHeight="1">
      <c r="A44" s="4" t="s">
        <v>5304</v>
      </c>
      <c r="B44" s="13" t="s">
        <v>5305</v>
      </c>
      <c r="C44" s="29">
        <v>0</v>
      </c>
      <c r="D44" s="28">
        <v>1</v>
      </c>
      <c r="E44" s="27">
        <v>12</v>
      </c>
      <c r="F44" s="27" t="s">
        <v>961</v>
      </c>
      <c r="G44" s="11">
        <v>12</v>
      </c>
      <c r="H44" s="11">
        <v>12</v>
      </c>
      <c r="I44" s="3"/>
    </row>
    <row r="45" spans="1:9" ht="12.6" customHeight="1">
      <c r="A45" s="4" t="s">
        <v>5306</v>
      </c>
      <c r="B45" s="13" t="s">
        <v>5307</v>
      </c>
      <c r="C45" s="29">
        <v>0</v>
      </c>
      <c r="D45" s="28">
        <v>5</v>
      </c>
      <c r="E45" s="27">
        <v>8</v>
      </c>
      <c r="F45" s="27">
        <v>5.5226805085936306</v>
      </c>
      <c r="G45" s="11">
        <v>12</v>
      </c>
      <c r="H45" s="11">
        <v>1</v>
      </c>
      <c r="I45" s="3"/>
    </row>
    <row r="46" spans="1:9" ht="12.6" customHeight="1">
      <c r="A46" s="4" t="s">
        <v>5308</v>
      </c>
      <c r="B46" s="13" t="s">
        <v>5309</v>
      </c>
      <c r="C46" s="29">
        <v>0</v>
      </c>
      <c r="D46" s="28">
        <v>17</v>
      </c>
      <c r="E46" s="27">
        <v>9.235294117647058</v>
      </c>
      <c r="F46" s="27">
        <v>12.371991612937192</v>
      </c>
      <c r="G46" s="11">
        <v>51</v>
      </c>
      <c r="H46" s="11">
        <v>1</v>
      </c>
      <c r="I46" s="3"/>
    </row>
    <row r="47" spans="1:9" ht="12.6" customHeight="1">
      <c r="A47" s="4" t="s">
        <v>5310</v>
      </c>
      <c r="B47" s="13" t="s">
        <v>5311</v>
      </c>
      <c r="C47" s="29">
        <v>0</v>
      </c>
      <c r="D47" s="28">
        <v>0</v>
      </c>
      <c r="E47" s="27" t="s">
        <v>961</v>
      </c>
      <c r="F47" s="27" t="s">
        <v>961</v>
      </c>
      <c r="G47" s="11" t="s">
        <v>961</v>
      </c>
      <c r="H47" s="11" t="s">
        <v>961</v>
      </c>
      <c r="I47" s="3"/>
    </row>
    <row r="48" spans="1:9" ht="12.6" customHeight="1">
      <c r="A48" s="4" t="s">
        <v>5312</v>
      </c>
      <c r="B48" s="13" t="s">
        <v>1155</v>
      </c>
      <c r="C48" s="29">
        <v>0</v>
      </c>
      <c r="D48" s="28">
        <v>1</v>
      </c>
      <c r="E48" s="27">
        <v>12</v>
      </c>
      <c r="F48" s="27" t="s">
        <v>961</v>
      </c>
      <c r="G48" s="11">
        <v>12</v>
      </c>
      <c r="H48" s="11">
        <v>12</v>
      </c>
      <c r="I48" s="3"/>
    </row>
    <row r="49" spans="1:9" ht="12.6" customHeight="1">
      <c r="A49" s="4" t="s">
        <v>5313</v>
      </c>
      <c r="B49" s="13" t="s">
        <v>5314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5315</v>
      </c>
      <c r="B50" s="13" t="s">
        <v>3162</v>
      </c>
      <c r="C50" s="29">
        <v>0</v>
      </c>
      <c r="D50" s="28">
        <v>6</v>
      </c>
      <c r="E50" s="27">
        <v>3.5</v>
      </c>
      <c r="F50" s="27">
        <v>4.1833001326703778</v>
      </c>
      <c r="G50" s="11">
        <v>12</v>
      </c>
      <c r="H50" s="11">
        <v>1</v>
      </c>
      <c r="I50" s="3"/>
    </row>
    <row r="51" spans="1:9" ht="12.6" customHeight="1">
      <c r="A51" s="4" t="s">
        <v>5316</v>
      </c>
      <c r="B51" s="13" t="s">
        <v>5317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5318</v>
      </c>
      <c r="B52" s="13" t="s">
        <v>5319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5320</v>
      </c>
      <c r="B53" s="13" t="s">
        <v>857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5321</v>
      </c>
      <c r="B54" s="13" t="s">
        <v>5322</v>
      </c>
      <c r="C54" s="29">
        <v>0</v>
      </c>
      <c r="D54" s="28">
        <v>1</v>
      </c>
      <c r="E54" s="27">
        <v>2</v>
      </c>
      <c r="F54" s="27" t="s">
        <v>961</v>
      </c>
      <c r="G54" s="11">
        <v>2</v>
      </c>
      <c r="H54" s="11">
        <v>2</v>
      </c>
      <c r="I54" s="3"/>
    </row>
    <row r="55" spans="1:9" ht="12.6" customHeight="1">
      <c r="A55" s="4" t="s">
        <v>5323</v>
      </c>
      <c r="B55" s="13" t="s">
        <v>5324</v>
      </c>
      <c r="C55" s="29">
        <v>0</v>
      </c>
      <c r="D55" s="28">
        <v>0</v>
      </c>
      <c r="E55" s="27" t="s">
        <v>961</v>
      </c>
      <c r="F55" s="27" t="s">
        <v>961</v>
      </c>
      <c r="G55" s="11" t="s">
        <v>961</v>
      </c>
      <c r="H55" s="11" t="s">
        <v>961</v>
      </c>
      <c r="I55" s="3"/>
    </row>
    <row r="56" spans="1:9" ht="12.6" customHeight="1">
      <c r="A56" s="4" t="s">
        <v>5325</v>
      </c>
      <c r="B56" s="13" t="s">
        <v>8763</v>
      </c>
      <c r="C56" s="29">
        <v>0</v>
      </c>
      <c r="D56" s="28">
        <v>1</v>
      </c>
      <c r="E56" s="27">
        <v>3</v>
      </c>
      <c r="F56" s="27" t="s">
        <v>961</v>
      </c>
      <c r="G56" s="11">
        <v>3</v>
      </c>
      <c r="H56" s="11">
        <v>3</v>
      </c>
      <c r="I56" s="3"/>
    </row>
    <row r="57" spans="1:9" ht="12.6" customHeight="1">
      <c r="A57" s="4" t="s">
        <v>5326</v>
      </c>
      <c r="B57" s="13" t="s">
        <v>2007</v>
      </c>
      <c r="C57" s="29">
        <v>0</v>
      </c>
      <c r="D57" s="28">
        <v>0</v>
      </c>
      <c r="E57" s="27" t="s">
        <v>961</v>
      </c>
      <c r="F57" s="27" t="s">
        <v>961</v>
      </c>
      <c r="G57" s="11" t="s">
        <v>961</v>
      </c>
      <c r="H57" s="11" t="s">
        <v>961</v>
      </c>
      <c r="I57" s="3"/>
    </row>
    <row r="58" spans="1:9" ht="12.6" customHeight="1">
      <c r="A58" s="4" t="s">
        <v>5327</v>
      </c>
      <c r="B58" s="13" t="s">
        <v>5328</v>
      </c>
      <c r="C58" s="29">
        <v>0</v>
      </c>
      <c r="D58" s="28">
        <v>0</v>
      </c>
      <c r="E58" s="27" t="s">
        <v>961</v>
      </c>
      <c r="F58" s="27" t="s">
        <v>961</v>
      </c>
      <c r="G58" s="11" t="s">
        <v>961</v>
      </c>
      <c r="H58" s="11" t="s">
        <v>961</v>
      </c>
      <c r="I58" s="3"/>
    </row>
    <row r="59" spans="1:9" ht="12.6" customHeight="1">
      <c r="A59" s="4" t="s">
        <v>5329</v>
      </c>
      <c r="B59" s="13" t="s">
        <v>5330</v>
      </c>
      <c r="C59" s="29">
        <v>0</v>
      </c>
      <c r="D59" s="28">
        <v>31</v>
      </c>
      <c r="E59" s="27">
        <v>7.32258064516129</v>
      </c>
      <c r="F59" s="27">
        <v>7.9430770560456967</v>
      </c>
      <c r="G59" s="11">
        <v>24</v>
      </c>
      <c r="H59" s="11">
        <v>1</v>
      </c>
      <c r="I59" s="3"/>
    </row>
    <row r="60" spans="1:9" ht="12.6" customHeight="1">
      <c r="A60" s="4" t="s">
        <v>5331</v>
      </c>
      <c r="B60" s="13" t="s">
        <v>5332</v>
      </c>
      <c r="C60" s="29">
        <v>0</v>
      </c>
      <c r="D60" s="28">
        <v>29</v>
      </c>
      <c r="E60" s="27">
        <v>7.5172413793103452</v>
      </c>
      <c r="F60" s="27">
        <v>12.330625895524097</v>
      </c>
      <c r="G60" s="11">
        <v>62</v>
      </c>
      <c r="H60" s="11">
        <v>1</v>
      </c>
      <c r="I60" s="3"/>
    </row>
    <row r="61" spans="1:9" ht="12.6" customHeight="1">
      <c r="A61" s="4" t="s">
        <v>5333</v>
      </c>
      <c r="B61" s="13" t="s">
        <v>5334</v>
      </c>
      <c r="C61" s="29">
        <v>0</v>
      </c>
      <c r="D61" s="28">
        <v>6</v>
      </c>
      <c r="E61" s="27">
        <v>15</v>
      </c>
      <c r="F61" s="27">
        <v>20.918890983988611</v>
      </c>
      <c r="G61" s="11">
        <v>54</v>
      </c>
      <c r="H61" s="11">
        <v>1</v>
      </c>
      <c r="I61" s="3"/>
    </row>
    <row r="62" spans="1:9" ht="12.6" customHeight="1">
      <c r="A62" s="4" t="s">
        <v>5335</v>
      </c>
      <c r="B62" s="13" t="s">
        <v>5336</v>
      </c>
      <c r="C62" s="29">
        <v>0</v>
      </c>
      <c r="D62" s="28">
        <v>2</v>
      </c>
      <c r="E62" s="27">
        <v>179.5</v>
      </c>
      <c r="F62" s="27">
        <v>252.43712088359746</v>
      </c>
      <c r="G62" s="11">
        <v>358</v>
      </c>
      <c r="H62" s="11">
        <v>1</v>
      </c>
      <c r="I62" s="3"/>
    </row>
    <row r="63" spans="1:9" ht="12.6" customHeight="1">
      <c r="A63" s="4" t="s">
        <v>5337</v>
      </c>
      <c r="B63" s="13" t="s">
        <v>3180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5338</v>
      </c>
      <c r="B64" s="13" t="s">
        <v>5339</v>
      </c>
      <c r="C64" s="29">
        <v>0</v>
      </c>
      <c r="D64" s="28">
        <v>5</v>
      </c>
      <c r="E64" s="27">
        <v>1.6</v>
      </c>
      <c r="F64" s="27">
        <v>1.3416407864998738</v>
      </c>
      <c r="G64" s="11">
        <v>4</v>
      </c>
      <c r="H64" s="11">
        <v>1</v>
      </c>
      <c r="I64" s="3"/>
    </row>
    <row r="65" spans="1:9" ht="12.6" customHeight="1">
      <c r="A65" s="4" t="s">
        <v>5340</v>
      </c>
      <c r="B65" s="13" t="s">
        <v>5341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5342</v>
      </c>
      <c r="B66" s="13" t="s">
        <v>5343</v>
      </c>
      <c r="C66" s="29">
        <v>0</v>
      </c>
      <c r="D66" s="28">
        <v>0</v>
      </c>
      <c r="E66" s="27" t="s">
        <v>2678</v>
      </c>
      <c r="F66" s="27" t="s">
        <v>2678</v>
      </c>
      <c r="G66" s="11" t="s">
        <v>2678</v>
      </c>
      <c r="H66" s="11" t="s">
        <v>2678</v>
      </c>
      <c r="I66" s="3"/>
    </row>
    <row r="67" spans="1:9" ht="12.6" customHeight="1">
      <c r="A67" s="4" t="s">
        <v>5344</v>
      </c>
      <c r="B67" s="13" t="s">
        <v>5345</v>
      </c>
      <c r="C67" s="29">
        <v>0</v>
      </c>
      <c r="D67" s="28">
        <v>0</v>
      </c>
      <c r="E67" s="27" t="s">
        <v>2678</v>
      </c>
      <c r="F67" s="27" t="s">
        <v>2678</v>
      </c>
      <c r="G67" s="11" t="s">
        <v>2678</v>
      </c>
      <c r="H67" s="11" t="s">
        <v>2678</v>
      </c>
      <c r="I67" s="3"/>
    </row>
    <row r="68" spans="1:9" ht="12.6" customHeight="1">
      <c r="A68" s="4" t="s">
        <v>5346</v>
      </c>
      <c r="B68" s="13" t="s">
        <v>8064</v>
      </c>
      <c r="C68" s="29">
        <v>0</v>
      </c>
      <c r="D68" s="28">
        <v>9</v>
      </c>
      <c r="E68" s="27">
        <v>7.333333333333333</v>
      </c>
      <c r="F68" s="27">
        <v>7.5993420767853319</v>
      </c>
      <c r="G68" s="11">
        <v>24</v>
      </c>
      <c r="H68" s="11">
        <v>1</v>
      </c>
      <c r="I68" s="3"/>
    </row>
    <row r="69" spans="1:9" ht="12.6" customHeight="1">
      <c r="A69" s="4" t="s">
        <v>8065</v>
      </c>
      <c r="B69" s="13" t="s">
        <v>8066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8067</v>
      </c>
      <c r="B70" s="13" t="s">
        <v>8068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8069</v>
      </c>
      <c r="B71" s="13" t="s">
        <v>8070</v>
      </c>
      <c r="C71" s="29">
        <v>0</v>
      </c>
      <c r="D71" s="28">
        <v>0</v>
      </c>
      <c r="E71" s="27" t="s">
        <v>961</v>
      </c>
      <c r="F71" s="27" t="s">
        <v>961</v>
      </c>
      <c r="G71" s="11" t="s">
        <v>961</v>
      </c>
      <c r="H71" s="11" t="s">
        <v>961</v>
      </c>
      <c r="I71" s="3"/>
    </row>
    <row r="72" spans="1:9" ht="12.6" customHeight="1">
      <c r="A72" s="4" t="s">
        <v>8071</v>
      </c>
      <c r="B72" s="13" t="s">
        <v>8072</v>
      </c>
      <c r="C72" s="29">
        <v>0</v>
      </c>
      <c r="D72" s="28">
        <v>1</v>
      </c>
      <c r="E72" s="27">
        <v>7</v>
      </c>
      <c r="F72" s="27" t="s">
        <v>961</v>
      </c>
      <c r="G72" s="11">
        <v>7</v>
      </c>
      <c r="H72" s="11">
        <v>7</v>
      </c>
      <c r="I72" s="3"/>
    </row>
    <row r="73" spans="1:9" ht="12.6" customHeight="1">
      <c r="A73" s="4" t="s">
        <v>8073</v>
      </c>
      <c r="B73" s="13" t="s">
        <v>8074</v>
      </c>
      <c r="C73" s="29">
        <v>0</v>
      </c>
      <c r="D73" s="28">
        <v>1</v>
      </c>
      <c r="E73" s="27">
        <v>2</v>
      </c>
      <c r="F73" s="27" t="s">
        <v>961</v>
      </c>
      <c r="G73" s="11">
        <v>2</v>
      </c>
      <c r="H73" s="11">
        <v>2</v>
      </c>
      <c r="I73" s="3"/>
    </row>
    <row r="74" spans="1:9" ht="12.6" customHeight="1">
      <c r="A74" s="4" t="s">
        <v>8075</v>
      </c>
      <c r="B74" s="13" t="s">
        <v>8076</v>
      </c>
      <c r="C74" s="29">
        <v>0</v>
      </c>
      <c r="D74" s="28">
        <v>0</v>
      </c>
      <c r="E74" s="27" t="s">
        <v>961</v>
      </c>
      <c r="F74" s="27" t="s">
        <v>961</v>
      </c>
      <c r="G74" s="11" t="s">
        <v>961</v>
      </c>
      <c r="H74" s="11" t="s">
        <v>961</v>
      </c>
      <c r="I74" s="3"/>
    </row>
    <row r="75" spans="1:9" ht="12.6" customHeight="1">
      <c r="A75" s="4" t="s">
        <v>8077</v>
      </c>
      <c r="B75" s="13" t="s">
        <v>3169</v>
      </c>
      <c r="C75" s="29">
        <v>0</v>
      </c>
      <c r="D75" s="28">
        <v>0</v>
      </c>
      <c r="E75" s="27" t="s">
        <v>961</v>
      </c>
      <c r="F75" s="27" t="s">
        <v>961</v>
      </c>
      <c r="G75" s="11" t="s">
        <v>961</v>
      </c>
      <c r="H75" s="11" t="s">
        <v>961</v>
      </c>
      <c r="I75" s="3"/>
    </row>
    <row r="76" spans="1:9" ht="12.6" customHeight="1">
      <c r="A76" s="4" t="s">
        <v>8078</v>
      </c>
      <c r="B76" s="13" t="s">
        <v>8079</v>
      </c>
      <c r="C76" s="29">
        <v>0</v>
      </c>
      <c r="D76" s="28">
        <v>9</v>
      </c>
      <c r="E76" s="27">
        <v>10.777777777777779</v>
      </c>
      <c r="F76" s="27">
        <v>9.483904493637862</v>
      </c>
      <c r="G76" s="11">
        <v>27</v>
      </c>
      <c r="H76" s="11">
        <v>2</v>
      </c>
      <c r="I76" s="3"/>
    </row>
    <row r="77" spans="1:9" ht="12.6" customHeight="1">
      <c r="A77" s="4" t="s">
        <v>8080</v>
      </c>
      <c r="B77" s="13" t="s">
        <v>4524</v>
      </c>
      <c r="C77" s="29">
        <v>0</v>
      </c>
      <c r="D77" s="28">
        <v>14</v>
      </c>
      <c r="E77" s="27">
        <v>17.428571428571427</v>
      </c>
      <c r="F77" s="27">
        <v>33.355230902684944</v>
      </c>
      <c r="G77" s="11">
        <v>124</v>
      </c>
      <c r="H77" s="11">
        <v>1</v>
      </c>
      <c r="I77" s="3"/>
    </row>
    <row r="78" spans="1:9" ht="12.6" customHeight="1">
      <c r="A78" s="145" t="s">
        <v>8081</v>
      </c>
      <c r="B78" s="13" t="s">
        <v>8082</v>
      </c>
      <c r="C78" s="29">
        <v>0</v>
      </c>
      <c r="D78" s="28">
        <v>90</v>
      </c>
      <c r="E78" s="27">
        <v>8.1111111111111107</v>
      </c>
      <c r="F78" s="27">
        <v>7.5288873559760656</v>
      </c>
      <c r="G78" s="11">
        <v>48</v>
      </c>
      <c r="H78" s="11">
        <v>1</v>
      </c>
      <c r="I78" s="3"/>
    </row>
    <row r="79" spans="1:9" ht="12.6" customHeight="1">
      <c r="A79" s="4" t="s">
        <v>8083</v>
      </c>
      <c r="B79" s="13" t="s">
        <v>8084</v>
      </c>
      <c r="C79" s="29">
        <v>0</v>
      </c>
      <c r="D79" s="28">
        <v>0</v>
      </c>
      <c r="E79" s="27" t="s">
        <v>961</v>
      </c>
      <c r="F79" s="27" t="s">
        <v>961</v>
      </c>
      <c r="G79" s="11" t="s">
        <v>961</v>
      </c>
      <c r="H79" s="11" t="s">
        <v>961</v>
      </c>
      <c r="I79" s="3"/>
    </row>
    <row r="80" spans="1:9" ht="12.6" customHeight="1">
      <c r="A80" s="4" t="s">
        <v>8085</v>
      </c>
      <c r="B80" s="13" t="s">
        <v>8086</v>
      </c>
      <c r="C80" s="29">
        <v>0</v>
      </c>
      <c r="D80" s="28">
        <v>7</v>
      </c>
      <c r="E80" s="27">
        <v>4.7142857142857144</v>
      </c>
      <c r="F80" s="27">
        <v>5.0896720822428145</v>
      </c>
      <c r="G80" s="11">
        <v>12</v>
      </c>
      <c r="H80" s="11">
        <v>1</v>
      </c>
      <c r="I80" s="3"/>
    </row>
    <row r="81" spans="1:9" ht="12.6" customHeight="1">
      <c r="A81" s="145" t="s">
        <v>8087</v>
      </c>
      <c r="B81" s="13" t="s">
        <v>8088</v>
      </c>
      <c r="C81" s="29">
        <v>0</v>
      </c>
      <c r="D81" s="28">
        <v>1</v>
      </c>
      <c r="E81" s="27">
        <v>2</v>
      </c>
      <c r="F81" s="27" t="s">
        <v>961</v>
      </c>
      <c r="G81" s="11">
        <v>2</v>
      </c>
      <c r="H81" s="11">
        <v>2</v>
      </c>
      <c r="I81" s="3"/>
    </row>
    <row r="82" spans="1:9" ht="12.6" customHeight="1">
      <c r="A82" s="4" t="s">
        <v>8089</v>
      </c>
      <c r="B82" s="13" t="s">
        <v>8090</v>
      </c>
      <c r="C82" s="29">
        <v>0</v>
      </c>
      <c r="D82" s="28">
        <v>7</v>
      </c>
      <c r="E82" s="27">
        <v>2</v>
      </c>
      <c r="F82" s="27">
        <v>1.4142135623730951</v>
      </c>
      <c r="G82" s="11">
        <v>4</v>
      </c>
      <c r="H82" s="11">
        <v>1</v>
      </c>
      <c r="I82" s="3"/>
    </row>
    <row r="83" spans="1:9" ht="12.6" customHeight="1">
      <c r="A83" s="4" t="s">
        <v>8091</v>
      </c>
      <c r="B83" s="13" t="s">
        <v>8092</v>
      </c>
      <c r="C83" s="29">
        <v>0</v>
      </c>
      <c r="D83" s="28">
        <v>261</v>
      </c>
      <c r="E83" s="27">
        <v>8.6819923371647505</v>
      </c>
      <c r="F83" s="27">
        <v>9.4495839069943006</v>
      </c>
      <c r="G83" s="11">
        <v>77</v>
      </c>
      <c r="H83" s="11">
        <v>1</v>
      </c>
      <c r="I83" s="3"/>
    </row>
    <row r="84" spans="1:9" ht="12.6" customHeight="1">
      <c r="A84" s="145" t="s">
        <v>8093</v>
      </c>
      <c r="B84" s="13" t="s">
        <v>8094</v>
      </c>
      <c r="C84" s="29">
        <v>0</v>
      </c>
      <c r="D84" s="28">
        <v>189</v>
      </c>
      <c r="E84" s="27">
        <v>16.349206349206348</v>
      </c>
      <c r="F84" s="27">
        <v>121.82440608071914</v>
      </c>
      <c r="G84" s="11">
        <v>1680</v>
      </c>
      <c r="H84" s="11">
        <v>1</v>
      </c>
      <c r="I84" s="3"/>
    </row>
    <row r="85" spans="1:9" ht="12.6" customHeight="1">
      <c r="A85" s="4" t="s">
        <v>8095</v>
      </c>
      <c r="B85" s="13" t="s">
        <v>8096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8097</v>
      </c>
      <c r="B86" s="13" t="s">
        <v>8098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8099</v>
      </c>
      <c r="B87" s="13" t="s">
        <v>8100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8101</v>
      </c>
      <c r="B88" s="13" t="s">
        <v>8102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8103</v>
      </c>
      <c r="B89" s="13" t="s">
        <v>8104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8105</v>
      </c>
      <c r="B90" s="13" t="s">
        <v>8106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8107</v>
      </c>
      <c r="B91" s="13" t="s">
        <v>8108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8109</v>
      </c>
      <c r="B92" s="13" t="s">
        <v>8110</v>
      </c>
      <c r="C92" s="29">
        <v>0</v>
      </c>
      <c r="D92" s="28">
        <v>0</v>
      </c>
      <c r="E92" s="27" t="s">
        <v>2678</v>
      </c>
      <c r="F92" s="27" t="s">
        <v>2678</v>
      </c>
      <c r="G92" s="11" t="s">
        <v>2678</v>
      </c>
      <c r="H92" s="11" t="s">
        <v>2678</v>
      </c>
      <c r="I92" s="3"/>
    </row>
    <row r="93" spans="1:9" ht="12.6" customHeight="1">
      <c r="A93" s="4" t="s">
        <v>8111</v>
      </c>
      <c r="B93" s="13" t="s">
        <v>8112</v>
      </c>
      <c r="C93" s="29">
        <v>0</v>
      </c>
      <c r="D93" s="28">
        <v>2</v>
      </c>
      <c r="E93" s="27">
        <v>2.5</v>
      </c>
      <c r="F93" s="27">
        <v>2.1213203435596424</v>
      </c>
      <c r="G93" s="11">
        <v>4</v>
      </c>
      <c r="H93" s="11">
        <v>1</v>
      </c>
      <c r="I93" s="3"/>
    </row>
    <row r="94" spans="1:9" ht="12.6" customHeight="1">
      <c r="A94" s="145" t="s">
        <v>8113</v>
      </c>
      <c r="B94" s="13" t="s">
        <v>8114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8115</v>
      </c>
      <c r="B95" s="13" t="s">
        <v>8116</v>
      </c>
      <c r="C95" s="29">
        <v>0</v>
      </c>
      <c r="D95" s="28">
        <v>0</v>
      </c>
      <c r="E95" s="27" t="s">
        <v>961</v>
      </c>
      <c r="F95" s="27" t="s">
        <v>961</v>
      </c>
      <c r="G95" s="11" t="s">
        <v>961</v>
      </c>
      <c r="H95" s="11" t="s">
        <v>961</v>
      </c>
      <c r="I95" s="3"/>
    </row>
    <row r="96" spans="1:9" ht="12.6" customHeight="1">
      <c r="A96" s="4" t="s">
        <v>8117</v>
      </c>
      <c r="B96" s="13" t="s">
        <v>8118</v>
      </c>
      <c r="C96" s="29">
        <v>0</v>
      </c>
      <c r="D96" s="28">
        <v>0</v>
      </c>
      <c r="E96" s="27" t="s">
        <v>961</v>
      </c>
      <c r="F96" s="27" t="s">
        <v>961</v>
      </c>
      <c r="G96" s="11" t="s">
        <v>961</v>
      </c>
      <c r="H96" s="11" t="s">
        <v>961</v>
      </c>
      <c r="I96" s="3"/>
    </row>
    <row r="97" spans="1:9" ht="12.6" customHeight="1">
      <c r="A97" s="145" t="s">
        <v>8119</v>
      </c>
      <c r="B97" s="13" t="s">
        <v>2700</v>
      </c>
      <c r="C97" s="29">
        <v>0</v>
      </c>
      <c r="D97" s="28">
        <v>0</v>
      </c>
      <c r="E97" s="27" t="s">
        <v>961</v>
      </c>
      <c r="F97" s="27" t="s">
        <v>961</v>
      </c>
      <c r="G97" s="11" t="s">
        <v>961</v>
      </c>
      <c r="H97" s="11" t="s">
        <v>961</v>
      </c>
      <c r="I97" s="3"/>
    </row>
    <row r="98" spans="1:9" ht="12.6" customHeight="1">
      <c r="A98" s="4" t="s">
        <v>8120</v>
      </c>
      <c r="B98" s="13" t="s">
        <v>3175</v>
      </c>
      <c r="C98" s="29">
        <v>0</v>
      </c>
      <c r="D98" s="28">
        <v>0</v>
      </c>
      <c r="E98" s="27" t="s">
        <v>961</v>
      </c>
      <c r="F98" s="27" t="s">
        <v>961</v>
      </c>
      <c r="G98" s="11" t="s">
        <v>961</v>
      </c>
      <c r="H98" s="11" t="s">
        <v>961</v>
      </c>
      <c r="I98" s="3"/>
    </row>
    <row r="99" spans="1:9" ht="12.6" customHeight="1">
      <c r="A99" s="145" t="s">
        <v>8121</v>
      </c>
      <c r="B99" s="13" t="s">
        <v>8122</v>
      </c>
      <c r="C99" s="29">
        <v>0</v>
      </c>
      <c r="D99" s="28">
        <v>0</v>
      </c>
      <c r="E99" s="27" t="s">
        <v>961</v>
      </c>
      <c r="F99" s="27" t="s">
        <v>961</v>
      </c>
      <c r="G99" s="11" t="s">
        <v>961</v>
      </c>
      <c r="H99" s="11" t="s">
        <v>961</v>
      </c>
      <c r="I99" s="3"/>
    </row>
    <row r="100" spans="1:9" ht="12.6" customHeight="1">
      <c r="A100" s="4" t="s">
        <v>8123</v>
      </c>
      <c r="B100" s="13" t="s">
        <v>8124</v>
      </c>
      <c r="C100" s="29">
        <v>0</v>
      </c>
      <c r="D100" s="28">
        <v>99</v>
      </c>
      <c r="E100" s="27">
        <v>4.5353535353535355</v>
      </c>
      <c r="F100" s="27">
        <v>5.0493748477736542</v>
      </c>
      <c r="G100" s="11">
        <v>24</v>
      </c>
      <c r="H100" s="11">
        <v>1</v>
      </c>
      <c r="I100" s="3"/>
    </row>
    <row r="101" spans="1:9" ht="12.6" customHeight="1">
      <c r="A101" s="4" t="s">
        <v>8125</v>
      </c>
      <c r="B101" s="13" t="s">
        <v>8126</v>
      </c>
      <c r="C101" s="29">
        <v>0</v>
      </c>
      <c r="D101" s="28">
        <v>7</v>
      </c>
      <c r="E101" s="27">
        <v>5.8571428571428568</v>
      </c>
      <c r="F101" s="27">
        <v>5.7569833370313956</v>
      </c>
      <c r="G101" s="11">
        <v>12</v>
      </c>
      <c r="H101" s="11">
        <v>1</v>
      </c>
      <c r="I101" s="3"/>
    </row>
    <row r="102" spans="1:9" ht="12.6" customHeight="1">
      <c r="A102" s="4" t="s">
        <v>8127</v>
      </c>
      <c r="B102" s="13" t="s">
        <v>8128</v>
      </c>
      <c r="C102" s="29">
        <v>0</v>
      </c>
      <c r="D102" s="28">
        <v>5</v>
      </c>
      <c r="E102" s="27">
        <v>69</v>
      </c>
      <c r="F102" s="27">
        <v>106.51291001564083</v>
      </c>
      <c r="G102" s="11">
        <v>257</v>
      </c>
      <c r="H102" s="11">
        <v>12</v>
      </c>
      <c r="I102" s="3"/>
    </row>
    <row r="103" spans="1:9" ht="12.6" customHeight="1">
      <c r="A103" s="4" t="s">
        <v>8129</v>
      </c>
      <c r="B103" s="13" t="s">
        <v>8130</v>
      </c>
      <c r="C103" s="29">
        <v>0</v>
      </c>
      <c r="D103" s="28">
        <v>4</v>
      </c>
      <c r="E103" s="27">
        <v>9.75</v>
      </c>
      <c r="F103" s="27">
        <v>10.210288928331069</v>
      </c>
      <c r="G103" s="11">
        <v>24</v>
      </c>
      <c r="H103" s="11">
        <v>1</v>
      </c>
      <c r="I103" s="3"/>
    </row>
    <row r="104" spans="1:9" ht="12.6" customHeight="1">
      <c r="A104" s="4" t="s">
        <v>8131</v>
      </c>
      <c r="B104" s="13" t="s">
        <v>8132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8133</v>
      </c>
      <c r="B105" s="4" t="s">
        <v>8134</v>
      </c>
      <c r="C105" s="28">
        <v>0</v>
      </c>
      <c r="D105" s="135">
        <v>11</v>
      </c>
      <c r="E105" s="184">
        <v>2.5454545454545454</v>
      </c>
      <c r="F105" s="184">
        <v>0.9341987329938275</v>
      </c>
      <c r="G105" s="142">
        <v>4</v>
      </c>
      <c r="H105" s="142">
        <v>1</v>
      </c>
      <c r="I105" s="8"/>
    </row>
    <row r="106" spans="1:9" ht="12.6" customHeight="1">
      <c r="A106" s="4" t="s">
        <v>1017</v>
      </c>
      <c r="B106" s="4" t="s">
        <v>8135</v>
      </c>
      <c r="C106" s="28">
        <v>0</v>
      </c>
      <c r="D106" s="135">
        <v>42</v>
      </c>
      <c r="E106" s="184">
        <v>21.857142857142858</v>
      </c>
      <c r="F106" s="184">
        <v>41.932914732690527</v>
      </c>
      <c r="G106" s="142">
        <v>269</v>
      </c>
      <c r="H106" s="142">
        <v>2</v>
      </c>
      <c r="I106" s="8"/>
    </row>
    <row r="107" spans="1:9" ht="12.6" customHeight="1">
      <c r="A107" s="4" t="s">
        <v>8136</v>
      </c>
      <c r="B107" s="4" t="s">
        <v>3176</v>
      </c>
      <c r="C107" s="28">
        <v>0</v>
      </c>
      <c r="D107" s="135">
        <v>13</v>
      </c>
      <c r="E107" s="184">
        <v>6.8461538461538458</v>
      </c>
      <c r="F107" s="184">
        <v>7.243918758128018</v>
      </c>
      <c r="G107" s="142">
        <v>25</v>
      </c>
      <c r="H107" s="142">
        <v>1</v>
      </c>
      <c r="I107" s="3"/>
    </row>
    <row r="108" spans="1:9" ht="12.6" customHeight="1">
      <c r="A108" s="4" t="s">
        <v>8137</v>
      </c>
      <c r="B108" s="4" t="s">
        <v>8138</v>
      </c>
      <c r="C108" s="28">
        <v>0</v>
      </c>
      <c r="D108" s="135">
        <v>3</v>
      </c>
      <c r="E108" s="184">
        <v>12.666666666666666</v>
      </c>
      <c r="F108" s="184">
        <v>1.1547005383792515</v>
      </c>
      <c r="G108" s="142">
        <v>14</v>
      </c>
      <c r="H108" s="142">
        <v>12</v>
      </c>
      <c r="I108" s="3"/>
    </row>
    <row r="109" spans="1:9" ht="12.6" customHeight="1">
      <c r="A109" s="4" t="s">
        <v>8139</v>
      </c>
      <c r="B109" s="4" t="s">
        <v>3178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8140</v>
      </c>
      <c r="B110" s="13" t="s">
        <v>2803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8141</v>
      </c>
      <c r="B111" s="13" t="s">
        <v>8142</v>
      </c>
      <c r="C111" s="29">
        <v>0</v>
      </c>
      <c r="D111" s="135">
        <v>1</v>
      </c>
      <c r="E111" s="184">
        <v>12</v>
      </c>
      <c r="F111" s="184" t="s">
        <v>961</v>
      </c>
      <c r="G111" s="142">
        <v>12</v>
      </c>
      <c r="H111" s="142">
        <v>12</v>
      </c>
    </row>
    <row r="112" spans="1:9" ht="12.6" customHeight="1">
      <c r="A112" s="105"/>
      <c r="B112" s="13" t="s">
        <v>5947</v>
      </c>
      <c r="C112" s="29">
        <f>SUM(C7:C111)</f>
        <v>0</v>
      </c>
      <c r="D112" s="135">
        <v>966</v>
      </c>
      <c r="E112" s="184">
        <v>12.393374741200828</v>
      </c>
      <c r="F112" s="184">
        <v>65.767800975702627</v>
      </c>
      <c r="G112" s="142">
        <v>1680</v>
      </c>
      <c r="H112" s="142">
        <v>1</v>
      </c>
    </row>
    <row r="113" spans="4:6">
      <c r="D113" s="110"/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1"/>
  <dimension ref="A1:I118"/>
  <sheetViews>
    <sheetView showGridLines="0" topLeftCell="A3" zoomScaleNormal="100" workbookViewId="0">
      <selection activeCell="A4" sqref="A4"/>
    </sheetView>
  </sheetViews>
  <sheetFormatPr defaultRowHeight="13.5"/>
  <cols>
    <col min="1" max="1" width="5.125" style="37" customWidth="1"/>
    <col min="2" max="2" width="44.25" style="37" customWidth="1"/>
    <col min="3" max="3" width="7.25" style="37" customWidth="1"/>
    <col min="4" max="4" width="7" style="37" bestFit="1" customWidth="1"/>
    <col min="5" max="5" width="6.25" style="37" bestFit="1" customWidth="1"/>
    <col min="6" max="8" width="7.25" style="37" customWidth="1"/>
    <col min="9" max="16384" width="9" style="37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51" t="s">
        <v>59</v>
      </c>
      <c r="B3" s="2"/>
      <c r="C3" s="2"/>
      <c r="D3" s="3"/>
      <c r="E3" s="3"/>
      <c r="F3" s="3"/>
      <c r="G3" s="3"/>
      <c r="H3" s="3"/>
      <c r="I3" s="3"/>
    </row>
    <row r="4" spans="1:9">
      <c r="A4" s="51"/>
      <c r="B4" s="2"/>
      <c r="C4" s="2"/>
      <c r="D4" s="74"/>
      <c r="E4" s="3"/>
      <c r="F4" s="3"/>
      <c r="G4" s="45" t="s">
        <v>221</v>
      </c>
      <c r="H4" s="45" t="s">
        <v>5513</v>
      </c>
      <c r="I4" s="3"/>
    </row>
    <row r="5" spans="1:9" ht="12.6" customHeight="1">
      <c r="A5" s="209" t="s">
        <v>496</v>
      </c>
      <c r="B5" s="210"/>
      <c r="C5" s="158" t="s">
        <v>5511</v>
      </c>
      <c r="D5" s="204" t="s">
        <v>5512</v>
      </c>
      <c r="E5" s="205"/>
      <c r="F5" s="205"/>
      <c r="G5" s="205"/>
      <c r="H5" s="206"/>
      <c r="I5" s="3"/>
    </row>
    <row r="6" spans="1:9" ht="12.6" customHeight="1">
      <c r="A6" s="211"/>
      <c r="B6" s="212"/>
      <c r="C6" s="146" t="s">
        <v>1589</v>
      </c>
      <c r="D6" s="146" t="s">
        <v>1589</v>
      </c>
      <c r="E6" s="146" t="s">
        <v>1590</v>
      </c>
      <c r="F6" s="146" t="s">
        <v>1268</v>
      </c>
      <c r="G6" s="146" t="s">
        <v>1591</v>
      </c>
      <c r="H6" s="146" t="s">
        <v>1592</v>
      </c>
      <c r="I6" s="3"/>
    </row>
    <row r="7" spans="1:9" ht="12.6" customHeight="1">
      <c r="A7" s="145" t="s">
        <v>6874</v>
      </c>
      <c r="B7" s="13" t="s">
        <v>6875</v>
      </c>
      <c r="C7" s="29">
        <v>0</v>
      </c>
      <c r="D7" s="28">
        <v>0</v>
      </c>
      <c r="E7" s="27" t="s">
        <v>961</v>
      </c>
      <c r="F7" s="27" t="s">
        <v>961</v>
      </c>
      <c r="G7" s="11" t="s">
        <v>961</v>
      </c>
      <c r="H7" s="11" t="s">
        <v>961</v>
      </c>
      <c r="I7" s="3"/>
    </row>
    <row r="8" spans="1:9" ht="12.6" customHeight="1">
      <c r="A8" s="4" t="s">
        <v>6876</v>
      </c>
      <c r="B8" s="13" t="s">
        <v>6877</v>
      </c>
      <c r="C8" s="29">
        <v>0</v>
      </c>
      <c r="D8" s="28">
        <v>0</v>
      </c>
      <c r="E8" s="27" t="s">
        <v>961</v>
      </c>
      <c r="F8" s="27" t="s">
        <v>961</v>
      </c>
      <c r="G8" s="11" t="s">
        <v>961</v>
      </c>
      <c r="H8" s="11" t="s">
        <v>961</v>
      </c>
      <c r="I8" s="3"/>
    </row>
    <row r="9" spans="1:9" ht="12.6" customHeight="1">
      <c r="A9" s="4" t="s">
        <v>6878</v>
      </c>
      <c r="B9" s="13" t="s">
        <v>6879</v>
      </c>
      <c r="C9" s="29">
        <v>0</v>
      </c>
      <c r="D9" s="28">
        <v>0</v>
      </c>
      <c r="E9" s="27" t="s">
        <v>961</v>
      </c>
      <c r="F9" s="27" t="s">
        <v>961</v>
      </c>
      <c r="G9" s="11" t="s">
        <v>961</v>
      </c>
      <c r="H9" s="11" t="s">
        <v>961</v>
      </c>
      <c r="I9" s="3"/>
    </row>
    <row r="10" spans="1:9" ht="12.6" customHeight="1">
      <c r="A10" s="4" t="s">
        <v>6880</v>
      </c>
      <c r="B10" s="13" t="s">
        <v>6881</v>
      </c>
      <c r="C10" s="29">
        <v>0</v>
      </c>
      <c r="D10" s="28">
        <v>0</v>
      </c>
      <c r="E10" s="27" t="s">
        <v>961</v>
      </c>
      <c r="F10" s="27" t="s">
        <v>961</v>
      </c>
      <c r="G10" s="11" t="s">
        <v>961</v>
      </c>
      <c r="H10" s="11" t="s">
        <v>961</v>
      </c>
      <c r="I10" s="3"/>
    </row>
    <row r="11" spans="1:9" ht="12.6" customHeight="1">
      <c r="A11" s="4" t="s">
        <v>6882</v>
      </c>
      <c r="B11" s="13" t="s">
        <v>6883</v>
      </c>
      <c r="C11" s="29">
        <v>0</v>
      </c>
      <c r="D11" s="28">
        <v>0</v>
      </c>
      <c r="E11" s="27" t="s">
        <v>961</v>
      </c>
      <c r="F11" s="27" t="s">
        <v>961</v>
      </c>
      <c r="G11" s="11" t="s">
        <v>961</v>
      </c>
      <c r="H11" s="11" t="s">
        <v>961</v>
      </c>
      <c r="I11" s="3"/>
    </row>
    <row r="12" spans="1:9" ht="12.6" customHeight="1">
      <c r="A12" s="4" t="s">
        <v>6884</v>
      </c>
      <c r="B12" s="13" t="s">
        <v>6885</v>
      </c>
      <c r="C12" s="29">
        <v>0</v>
      </c>
      <c r="D12" s="28">
        <v>0</v>
      </c>
      <c r="E12" s="27" t="s">
        <v>961</v>
      </c>
      <c r="F12" s="27" t="s">
        <v>961</v>
      </c>
      <c r="G12" s="11" t="s">
        <v>961</v>
      </c>
      <c r="H12" s="11" t="s">
        <v>961</v>
      </c>
      <c r="I12" s="3"/>
    </row>
    <row r="13" spans="1:9" ht="12.6" customHeight="1">
      <c r="A13" s="4" t="s">
        <v>6886</v>
      </c>
      <c r="B13" s="13" t="s">
        <v>6887</v>
      </c>
      <c r="C13" s="29">
        <v>0</v>
      </c>
      <c r="D13" s="28">
        <v>0</v>
      </c>
      <c r="E13" s="27" t="s">
        <v>961</v>
      </c>
      <c r="F13" s="27" t="s">
        <v>961</v>
      </c>
      <c r="G13" s="11" t="s">
        <v>961</v>
      </c>
      <c r="H13" s="11" t="s">
        <v>961</v>
      </c>
      <c r="I13" s="3"/>
    </row>
    <row r="14" spans="1:9" ht="12.6" customHeight="1">
      <c r="A14" s="4" t="s">
        <v>6888</v>
      </c>
      <c r="B14" s="13" t="s">
        <v>6889</v>
      </c>
      <c r="C14" s="29">
        <v>0</v>
      </c>
      <c r="D14" s="28">
        <v>0</v>
      </c>
      <c r="E14" s="27" t="s">
        <v>961</v>
      </c>
      <c r="F14" s="27" t="s">
        <v>961</v>
      </c>
      <c r="G14" s="11" t="s">
        <v>961</v>
      </c>
      <c r="H14" s="11" t="s">
        <v>961</v>
      </c>
      <c r="I14" s="3"/>
    </row>
    <row r="15" spans="1:9" ht="12.6" customHeight="1">
      <c r="A15" s="4" t="s">
        <v>6890</v>
      </c>
      <c r="B15" s="13" t="s">
        <v>6891</v>
      </c>
      <c r="C15" s="29">
        <v>0</v>
      </c>
      <c r="D15" s="28">
        <v>0</v>
      </c>
      <c r="E15" s="27" t="s">
        <v>961</v>
      </c>
      <c r="F15" s="27" t="s">
        <v>961</v>
      </c>
      <c r="G15" s="11" t="s">
        <v>961</v>
      </c>
      <c r="H15" s="11" t="s">
        <v>961</v>
      </c>
      <c r="I15" s="3"/>
    </row>
    <row r="16" spans="1:9" ht="12.6" customHeight="1">
      <c r="A16" s="4" t="s">
        <v>6892</v>
      </c>
      <c r="B16" s="13" t="s">
        <v>6719</v>
      </c>
      <c r="C16" s="29">
        <v>0</v>
      </c>
      <c r="D16" s="28">
        <v>0</v>
      </c>
      <c r="E16" s="27" t="s">
        <v>961</v>
      </c>
      <c r="F16" s="27" t="s">
        <v>961</v>
      </c>
      <c r="G16" s="11" t="s">
        <v>961</v>
      </c>
      <c r="H16" s="11" t="s">
        <v>961</v>
      </c>
      <c r="I16" s="3"/>
    </row>
    <row r="17" spans="1:9" ht="12.6" customHeight="1">
      <c r="A17" s="4" t="s">
        <v>6720</v>
      </c>
      <c r="B17" s="13" t="s">
        <v>6721</v>
      </c>
      <c r="C17" s="29">
        <v>0</v>
      </c>
      <c r="D17" s="28">
        <v>0</v>
      </c>
      <c r="E17" s="27" t="s">
        <v>961</v>
      </c>
      <c r="F17" s="27" t="s">
        <v>961</v>
      </c>
      <c r="G17" s="11" t="s">
        <v>961</v>
      </c>
      <c r="H17" s="11" t="s">
        <v>961</v>
      </c>
      <c r="I17" s="3"/>
    </row>
    <row r="18" spans="1:9" ht="12.6" customHeight="1">
      <c r="A18" s="4" t="s">
        <v>6722</v>
      </c>
      <c r="B18" s="13" t="s">
        <v>6723</v>
      </c>
      <c r="C18" s="29">
        <v>0</v>
      </c>
      <c r="D18" s="28">
        <v>0</v>
      </c>
      <c r="E18" s="27" t="s">
        <v>961</v>
      </c>
      <c r="F18" s="27" t="s">
        <v>961</v>
      </c>
      <c r="G18" s="11" t="s">
        <v>961</v>
      </c>
      <c r="H18" s="11" t="s">
        <v>961</v>
      </c>
      <c r="I18" s="3"/>
    </row>
    <row r="19" spans="1:9" ht="12.6" customHeight="1">
      <c r="A19" s="4" t="s">
        <v>9706</v>
      </c>
      <c r="B19" s="13" t="s">
        <v>9707</v>
      </c>
      <c r="C19" s="29">
        <v>0</v>
      </c>
      <c r="D19" s="28">
        <v>0</v>
      </c>
      <c r="E19" s="27" t="s">
        <v>961</v>
      </c>
      <c r="F19" s="27" t="s">
        <v>961</v>
      </c>
      <c r="G19" s="11" t="s">
        <v>961</v>
      </c>
      <c r="H19" s="11" t="s">
        <v>961</v>
      </c>
      <c r="I19" s="3"/>
    </row>
    <row r="20" spans="1:9" ht="12.6" customHeight="1">
      <c r="A20" s="4" t="s">
        <v>9708</v>
      </c>
      <c r="B20" s="13" t="s">
        <v>9709</v>
      </c>
      <c r="C20" s="29">
        <v>0</v>
      </c>
      <c r="D20" s="28">
        <v>0</v>
      </c>
      <c r="E20" s="27" t="s">
        <v>961</v>
      </c>
      <c r="F20" s="27" t="s">
        <v>961</v>
      </c>
      <c r="G20" s="11" t="s">
        <v>961</v>
      </c>
      <c r="H20" s="11" t="s">
        <v>961</v>
      </c>
      <c r="I20" s="3"/>
    </row>
    <row r="21" spans="1:9" ht="12.6" customHeight="1">
      <c r="A21" s="4" t="s">
        <v>9710</v>
      </c>
      <c r="B21" s="13" t="s">
        <v>9711</v>
      </c>
      <c r="C21" s="29">
        <v>0</v>
      </c>
      <c r="D21" s="28">
        <v>0</v>
      </c>
      <c r="E21" s="27" t="s">
        <v>961</v>
      </c>
      <c r="F21" s="27" t="s">
        <v>961</v>
      </c>
      <c r="G21" s="11" t="s">
        <v>961</v>
      </c>
      <c r="H21" s="11" t="s">
        <v>961</v>
      </c>
      <c r="I21" s="3"/>
    </row>
    <row r="22" spans="1:9" ht="12.6" customHeight="1">
      <c r="A22" s="4" t="s">
        <v>9712</v>
      </c>
      <c r="B22" s="13" t="s">
        <v>9713</v>
      </c>
      <c r="C22" s="29">
        <v>0</v>
      </c>
      <c r="D22" s="28">
        <v>0</v>
      </c>
      <c r="E22" s="27" t="s">
        <v>961</v>
      </c>
      <c r="F22" s="27" t="s">
        <v>961</v>
      </c>
      <c r="G22" s="11" t="s">
        <v>961</v>
      </c>
      <c r="H22" s="11" t="s">
        <v>961</v>
      </c>
      <c r="I22" s="3"/>
    </row>
    <row r="23" spans="1:9" ht="12.6" customHeight="1">
      <c r="A23" s="4" t="s">
        <v>9714</v>
      </c>
      <c r="B23" s="13" t="s">
        <v>9715</v>
      </c>
      <c r="C23" s="29">
        <v>0</v>
      </c>
      <c r="D23" s="28">
        <v>0</v>
      </c>
      <c r="E23" s="27" t="s">
        <v>961</v>
      </c>
      <c r="F23" s="27" t="s">
        <v>961</v>
      </c>
      <c r="G23" s="11" t="s">
        <v>961</v>
      </c>
      <c r="H23" s="11" t="s">
        <v>961</v>
      </c>
      <c r="I23" s="3"/>
    </row>
    <row r="24" spans="1:9" ht="12.6" customHeight="1">
      <c r="A24" s="4" t="s">
        <v>9716</v>
      </c>
      <c r="B24" s="13" t="s">
        <v>9717</v>
      </c>
      <c r="C24" s="29">
        <v>0</v>
      </c>
      <c r="D24" s="28">
        <v>0</v>
      </c>
      <c r="E24" s="27" t="s">
        <v>961</v>
      </c>
      <c r="F24" s="27" t="s">
        <v>961</v>
      </c>
      <c r="G24" s="11" t="s">
        <v>961</v>
      </c>
      <c r="H24" s="11" t="s">
        <v>961</v>
      </c>
      <c r="I24" s="3"/>
    </row>
    <row r="25" spans="1:9" ht="12.6" customHeight="1">
      <c r="A25" s="145" t="s">
        <v>9718</v>
      </c>
      <c r="B25" s="13" t="s">
        <v>9719</v>
      </c>
      <c r="C25" s="29">
        <v>0</v>
      </c>
      <c r="D25" s="28">
        <v>0</v>
      </c>
      <c r="E25" s="27" t="s">
        <v>961</v>
      </c>
      <c r="F25" s="27" t="s">
        <v>961</v>
      </c>
      <c r="G25" s="11" t="s">
        <v>961</v>
      </c>
      <c r="H25" s="11" t="s">
        <v>961</v>
      </c>
      <c r="I25" s="3"/>
    </row>
    <row r="26" spans="1:9" ht="12.6" customHeight="1">
      <c r="A26" s="4" t="s">
        <v>9720</v>
      </c>
      <c r="B26" s="13" t="s">
        <v>9721</v>
      </c>
      <c r="C26" s="29">
        <v>0</v>
      </c>
      <c r="D26" s="28">
        <v>0</v>
      </c>
      <c r="E26" s="27" t="s">
        <v>961</v>
      </c>
      <c r="F26" s="27" t="s">
        <v>961</v>
      </c>
      <c r="G26" s="11" t="s">
        <v>961</v>
      </c>
      <c r="H26" s="11" t="s">
        <v>961</v>
      </c>
      <c r="I26" s="3"/>
    </row>
    <row r="27" spans="1:9" ht="12.6" customHeight="1">
      <c r="A27" s="4" t="s">
        <v>9722</v>
      </c>
      <c r="B27" s="13" t="s">
        <v>9723</v>
      </c>
      <c r="C27" s="29">
        <v>0</v>
      </c>
      <c r="D27" s="28">
        <v>0</v>
      </c>
      <c r="E27" s="27" t="s">
        <v>961</v>
      </c>
      <c r="F27" s="27" t="s">
        <v>961</v>
      </c>
      <c r="G27" s="11" t="s">
        <v>961</v>
      </c>
      <c r="H27" s="11" t="s">
        <v>961</v>
      </c>
      <c r="I27" s="3"/>
    </row>
    <row r="28" spans="1:9" ht="12.6" customHeight="1">
      <c r="A28" s="4" t="s">
        <v>9724</v>
      </c>
      <c r="B28" s="13" t="s">
        <v>9725</v>
      </c>
      <c r="C28" s="29">
        <v>0</v>
      </c>
      <c r="D28" s="28">
        <v>1</v>
      </c>
      <c r="E28" s="27">
        <v>52</v>
      </c>
      <c r="F28" s="27" t="s">
        <v>961</v>
      </c>
      <c r="G28" s="11">
        <v>52</v>
      </c>
      <c r="H28" s="11">
        <v>52</v>
      </c>
      <c r="I28" s="3"/>
    </row>
    <row r="29" spans="1:9" ht="12.6" customHeight="1">
      <c r="A29" s="4" t="s">
        <v>9726</v>
      </c>
      <c r="B29" s="13" t="s">
        <v>9727</v>
      </c>
      <c r="C29" s="29">
        <v>0</v>
      </c>
      <c r="D29" s="28">
        <v>0</v>
      </c>
      <c r="E29" s="27" t="s">
        <v>961</v>
      </c>
      <c r="F29" s="27" t="s">
        <v>961</v>
      </c>
      <c r="G29" s="11" t="s">
        <v>961</v>
      </c>
      <c r="H29" s="11" t="s">
        <v>961</v>
      </c>
      <c r="I29" s="3"/>
    </row>
    <row r="30" spans="1:9" ht="12.6" customHeight="1">
      <c r="A30" s="145" t="s">
        <v>9728</v>
      </c>
      <c r="B30" s="13" t="s">
        <v>9729</v>
      </c>
      <c r="C30" s="29">
        <v>0</v>
      </c>
      <c r="D30" s="28">
        <v>2</v>
      </c>
      <c r="E30" s="27">
        <v>2</v>
      </c>
      <c r="F30" s="27">
        <v>1.4142135623730951</v>
      </c>
      <c r="G30" s="11">
        <v>3</v>
      </c>
      <c r="H30" s="11">
        <v>1</v>
      </c>
      <c r="I30" s="3"/>
    </row>
    <row r="31" spans="1:9" ht="12.6" customHeight="1">
      <c r="A31" s="4" t="s">
        <v>9730</v>
      </c>
      <c r="B31" s="13" t="s">
        <v>9731</v>
      </c>
      <c r="C31" s="29">
        <v>0</v>
      </c>
      <c r="D31" s="28">
        <v>0</v>
      </c>
      <c r="E31" s="27" t="s">
        <v>961</v>
      </c>
      <c r="F31" s="27" t="s">
        <v>961</v>
      </c>
      <c r="G31" s="11" t="s">
        <v>961</v>
      </c>
      <c r="H31" s="11" t="s">
        <v>961</v>
      </c>
      <c r="I31" s="3"/>
    </row>
    <row r="32" spans="1:9" ht="12.6" customHeight="1">
      <c r="A32" s="4" t="s">
        <v>9732</v>
      </c>
      <c r="B32" s="13" t="s">
        <v>9733</v>
      </c>
      <c r="C32" s="29">
        <v>0</v>
      </c>
      <c r="D32" s="28">
        <v>0</v>
      </c>
      <c r="E32" s="27" t="s">
        <v>961</v>
      </c>
      <c r="F32" s="27" t="s">
        <v>961</v>
      </c>
      <c r="G32" s="11" t="s">
        <v>961</v>
      </c>
      <c r="H32" s="11" t="s">
        <v>961</v>
      </c>
      <c r="I32" s="3"/>
    </row>
    <row r="33" spans="1:9" ht="12.6" customHeight="1">
      <c r="A33" s="4" t="s">
        <v>9734</v>
      </c>
      <c r="B33" s="13" t="s">
        <v>9735</v>
      </c>
      <c r="C33" s="29">
        <v>0</v>
      </c>
      <c r="D33" s="28">
        <v>0</v>
      </c>
      <c r="E33" s="27" t="s">
        <v>961</v>
      </c>
      <c r="F33" s="27" t="s">
        <v>961</v>
      </c>
      <c r="G33" s="11" t="s">
        <v>961</v>
      </c>
      <c r="H33" s="11" t="s">
        <v>961</v>
      </c>
      <c r="I33" s="3"/>
    </row>
    <row r="34" spans="1:9" ht="12.6" customHeight="1">
      <c r="A34" s="4" t="s">
        <v>9736</v>
      </c>
      <c r="B34" s="13" t="s">
        <v>9737</v>
      </c>
      <c r="C34" s="29">
        <v>0</v>
      </c>
      <c r="D34" s="28">
        <v>0</v>
      </c>
      <c r="E34" s="27" t="s">
        <v>961</v>
      </c>
      <c r="F34" s="27" t="s">
        <v>961</v>
      </c>
      <c r="G34" s="11" t="s">
        <v>961</v>
      </c>
      <c r="H34" s="11" t="s">
        <v>961</v>
      </c>
      <c r="I34" s="3"/>
    </row>
    <row r="35" spans="1:9" ht="12.6" customHeight="1">
      <c r="A35" s="145" t="s">
        <v>9738</v>
      </c>
      <c r="B35" s="13" t="s">
        <v>9739</v>
      </c>
      <c r="C35" s="29">
        <v>0</v>
      </c>
      <c r="D35" s="28">
        <v>0</v>
      </c>
      <c r="E35" s="27" t="s">
        <v>961</v>
      </c>
      <c r="F35" s="27" t="s">
        <v>961</v>
      </c>
      <c r="G35" s="11" t="s">
        <v>961</v>
      </c>
      <c r="H35" s="11" t="s">
        <v>961</v>
      </c>
      <c r="I35" s="3"/>
    </row>
    <row r="36" spans="1:9" ht="12.6" customHeight="1">
      <c r="A36" s="4" t="s">
        <v>9740</v>
      </c>
      <c r="B36" s="13" t="s">
        <v>9741</v>
      </c>
      <c r="C36" s="29">
        <v>0</v>
      </c>
      <c r="D36" s="28">
        <v>0</v>
      </c>
      <c r="E36" s="27" t="s">
        <v>961</v>
      </c>
      <c r="F36" s="27" t="s">
        <v>961</v>
      </c>
      <c r="G36" s="11" t="s">
        <v>961</v>
      </c>
      <c r="H36" s="11" t="s">
        <v>961</v>
      </c>
      <c r="I36" s="3"/>
    </row>
    <row r="37" spans="1:9" ht="12.6" customHeight="1">
      <c r="A37" s="4" t="s">
        <v>9742</v>
      </c>
      <c r="B37" s="13" t="s">
        <v>9743</v>
      </c>
      <c r="C37" s="29">
        <v>0</v>
      </c>
      <c r="D37" s="28">
        <v>0</v>
      </c>
      <c r="E37" s="27" t="s">
        <v>961</v>
      </c>
      <c r="F37" s="27" t="s">
        <v>961</v>
      </c>
      <c r="G37" s="11" t="s">
        <v>961</v>
      </c>
      <c r="H37" s="11" t="s">
        <v>961</v>
      </c>
      <c r="I37" s="3"/>
    </row>
    <row r="38" spans="1:9" ht="12.6" customHeight="1">
      <c r="A38" s="4" t="s">
        <v>9744</v>
      </c>
      <c r="B38" s="13" t="s">
        <v>9745</v>
      </c>
      <c r="C38" s="29">
        <v>0</v>
      </c>
      <c r="D38" s="28">
        <v>0</v>
      </c>
      <c r="E38" s="27" t="s">
        <v>961</v>
      </c>
      <c r="F38" s="27" t="s">
        <v>961</v>
      </c>
      <c r="G38" s="11" t="s">
        <v>961</v>
      </c>
      <c r="H38" s="11" t="s">
        <v>961</v>
      </c>
      <c r="I38" s="3"/>
    </row>
    <row r="39" spans="1:9" ht="12.6" customHeight="1">
      <c r="A39" s="4" t="s">
        <v>9746</v>
      </c>
      <c r="B39" s="13" t="s">
        <v>9747</v>
      </c>
      <c r="C39" s="29">
        <v>0</v>
      </c>
      <c r="D39" s="28">
        <v>0</v>
      </c>
      <c r="E39" s="27" t="s">
        <v>961</v>
      </c>
      <c r="F39" s="27" t="s">
        <v>961</v>
      </c>
      <c r="G39" s="11" t="s">
        <v>961</v>
      </c>
      <c r="H39" s="11" t="s">
        <v>961</v>
      </c>
      <c r="I39" s="3"/>
    </row>
    <row r="40" spans="1:9" ht="12.6" customHeight="1">
      <c r="A40" s="4" t="s">
        <v>9748</v>
      </c>
      <c r="B40" s="13" t="s">
        <v>9749</v>
      </c>
      <c r="C40" s="29">
        <v>0</v>
      </c>
      <c r="D40" s="28">
        <v>1</v>
      </c>
      <c r="E40" s="27">
        <v>1</v>
      </c>
      <c r="F40" s="27" t="s">
        <v>961</v>
      </c>
      <c r="G40" s="11">
        <v>1</v>
      </c>
      <c r="H40" s="11">
        <v>1</v>
      </c>
      <c r="I40" s="3"/>
    </row>
    <row r="41" spans="1:9" ht="12.6" customHeight="1">
      <c r="A41" s="4" t="s">
        <v>9750</v>
      </c>
      <c r="B41" s="13" t="s">
        <v>9751</v>
      </c>
      <c r="C41" s="29">
        <v>0</v>
      </c>
      <c r="D41" s="28">
        <v>0</v>
      </c>
      <c r="E41" s="27" t="s">
        <v>961</v>
      </c>
      <c r="F41" s="27" t="s">
        <v>961</v>
      </c>
      <c r="G41" s="11" t="s">
        <v>961</v>
      </c>
      <c r="H41" s="11" t="s">
        <v>961</v>
      </c>
      <c r="I41" s="3"/>
    </row>
    <row r="42" spans="1:9" ht="12.6" customHeight="1">
      <c r="A42" s="4" t="s">
        <v>9752</v>
      </c>
      <c r="B42" s="13" t="s">
        <v>9753</v>
      </c>
      <c r="C42" s="29">
        <v>0</v>
      </c>
      <c r="D42" s="28">
        <v>0</v>
      </c>
      <c r="E42" s="27" t="s">
        <v>961</v>
      </c>
      <c r="F42" s="27" t="s">
        <v>961</v>
      </c>
      <c r="G42" s="11" t="s">
        <v>961</v>
      </c>
      <c r="H42" s="11" t="s">
        <v>961</v>
      </c>
      <c r="I42" s="3"/>
    </row>
    <row r="43" spans="1:9" ht="12.6" customHeight="1">
      <c r="A43" s="4" t="s">
        <v>9754</v>
      </c>
      <c r="B43" s="13" t="s">
        <v>9755</v>
      </c>
      <c r="C43" s="29">
        <v>0</v>
      </c>
      <c r="D43" s="28">
        <v>0</v>
      </c>
      <c r="E43" s="27" t="s">
        <v>961</v>
      </c>
      <c r="F43" s="27" t="s">
        <v>961</v>
      </c>
      <c r="G43" s="11" t="s">
        <v>961</v>
      </c>
      <c r="H43" s="11" t="s">
        <v>961</v>
      </c>
      <c r="I43" s="3"/>
    </row>
    <row r="44" spans="1:9" ht="12.6" customHeight="1">
      <c r="A44" s="4" t="s">
        <v>9756</v>
      </c>
      <c r="B44" s="13" t="s">
        <v>9757</v>
      </c>
      <c r="C44" s="29">
        <v>0</v>
      </c>
      <c r="D44" s="28">
        <v>0</v>
      </c>
      <c r="E44" s="27" t="s">
        <v>961</v>
      </c>
      <c r="F44" s="27" t="s">
        <v>961</v>
      </c>
      <c r="G44" s="11" t="s">
        <v>961</v>
      </c>
      <c r="H44" s="11" t="s">
        <v>961</v>
      </c>
      <c r="I44" s="3"/>
    </row>
    <row r="45" spans="1:9" ht="12.6" customHeight="1">
      <c r="A45" s="4" t="s">
        <v>9758</v>
      </c>
      <c r="B45" s="13" t="s">
        <v>4279</v>
      </c>
      <c r="C45" s="29">
        <v>0</v>
      </c>
      <c r="D45" s="28">
        <v>0</v>
      </c>
      <c r="E45" s="27" t="s">
        <v>961</v>
      </c>
      <c r="F45" s="27" t="s">
        <v>961</v>
      </c>
      <c r="G45" s="11" t="s">
        <v>961</v>
      </c>
      <c r="H45" s="11" t="s">
        <v>961</v>
      </c>
      <c r="I45" s="3"/>
    </row>
    <row r="46" spans="1:9" ht="12.6" customHeight="1">
      <c r="A46" s="4" t="s">
        <v>4280</v>
      </c>
      <c r="B46" s="13" t="s">
        <v>4281</v>
      </c>
      <c r="C46" s="29">
        <v>0</v>
      </c>
      <c r="D46" s="28">
        <v>1</v>
      </c>
      <c r="E46" s="27">
        <v>2</v>
      </c>
      <c r="F46" s="27" t="s">
        <v>961</v>
      </c>
      <c r="G46" s="11">
        <v>2</v>
      </c>
      <c r="H46" s="11">
        <v>2</v>
      </c>
      <c r="I46" s="3"/>
    </row>
    <row r="47" spans="1:9" ht="12.6" customHeight="1">
      <c r="A47" s="4" t="s">
        <v>4282</v>
      </c>
      <c r="B47" s="13" t="s">
        <v>4283</v>
      </c>
      <c r="C47" s="29">
        <v>0</v>
      </c>
      <c r="D47" s="28">
        <v>1</v>
      </c>
      <c r="E47" s="27">
        <v>8</v>
      </c>
      <c r="F47" s="27" t="s">
        <v>961</v>
      </c>
      <c r="G47" s="11">
        <v>8</v>
      </c>
      <c r="H47" s="11">
        <v>8</v>
      </c>
      <c r="I47" s="3"/>
    </row>
    <row r="48" spans="1:9" ht="12.6" customHeight="1">
      <c r="A48" s="4" t="s">
        <v>4284</v>
      </c>
      <c r="B48" s="13" t="s">
        <v>4285</v>
      </c>
      <c r="C48" s="29">
        <v>0</v>
      </c>
      <c r="D48" s="28">
        <v>0</v>
      </c>
      <c r="E48" s="27" t="s">
        <v>961</v>
      </c>
      <c r="F48" s="27" t="s">
        <v>961</v>
      </c>
      <c r="G48" s="11" t="s">
        <v>961</v>
      </c>
      <c r="H48" s="11" t="s">
        <v>961</v>
      </c>
      <c r="I48" s="3"/>
    </row>
    <row r="49" spans="1:9" ht="12.6" customHeight="1">
      <c r="A49" s="4" t="s">
        <v>4286</v>
      </c>
      <c r="B49" s="13" t="s">
        <v>4287</v>
      </c>
      <c r="C49" s="29">
        <v>0</v>
      </c>
      <c r="D49" s="28">
        <v>0</v>
      </c>
      <c r="E49" s="27" t="s">
        <v>961</v>
      </c>
      <c r="F49" s="27" t="s">
        <v>961</v>
      </c>
      <c r="G49" s="11" t="s">
        <v>961</v>
      </c>
      <c r="H49" s="11" t="s">
        <v>961</v>
      </c>
      <c r="I49" s="3"/>
    </row>
    <row r="50" spans="1:9" ht="12.6" customHeight="1">
      <c r="A50" s="4" t="s">
        <v>4288</v>
      </c>
      <c r="B50" s="13" t="s">
        <v>4289</v>
      </c>
      <c r="C50" s="29">
        <v>0</v>
      </c>
      <c r="D50" s="28">
        <v>1</v>
      </c>
      <c r="E50" s="27">
        <v>1</v>
      </c>
      <c r="F50" s="27" t="s">
        <v>961</v>
      </c>
      <c r="G50" s="11">
        <v>1</v>
      </c>
      <c r="H50" s="11">
        <v>1</v>
      </c>
      <c r="I50" s="3"/>
    </row>
    <row r="51" spans="1:9" ht="12.6" customHeight="1">
      <c r="A51" s="4" t="s">
        <v>4290</v>
      </c>
      <c r="B51" s="13" t="s">
        <v>4291</v>
      </c>
      <c r="C51" s="29">
        <v>0</v>
      </c>
      <c r="D51" s="28">
        <v>0</v>
      </c>
      <c r="E51" s="27" t="s">
        <v>961</v>
      </c>
      <c r="F51" s="27" t="s">
        <v>961</v>
      </c>
      <c r="G51" s="11" t="s">
        <v>961</v>
      </c>
      <c r="H51" s="11" t="s">
        <v>961</v>
      </c>
      <c r="I51" s="3"/>
    </row>
    <row r="52" spans="1:9" ht="12.6" customHeight="1">
      <c r="A52" s="4" t="s">
        <v>4292</v>
      </c>
      <c r="B52" s="13" t="s">
        <v>4293</v>
      </c>
      <c r="C52" s="29">
        <v>0</v>
      </c>
      <c r="D52" s="28">
        <v>0</v>
      </c>
      <c r="E52" s="27" t="s">
        <v>2678</v>
      </c>
      <c r="F52" s="27" t="s">
        <v>2678</v>
      </c>
      <c r="G52" s="11" t="s">
        <v>2678</v>
      </c>
      <c r="H52" s="11" t="s">
        <v>2678</v>
      </c>
      <c r="I52" s="3"/>
    </row>
    <row r="53" spans="1:9" ht="12.6" customHeight="1">
      <c r="A53" s="4" t="s">
        <v>4294</v>
      </c>
      <c r="B53" s="13" t="s">
        <v>4295</v>
      </c>
      <c r="C53" s="29">
        <v>0</v>
      </c>
      <c r="D53" s="28">
        <v>0</v>
      </c>
      <c r="E53" s="27" t="s">
        <v>2678</v>
      </c>
      <c r="F53" s="27" t="s">
        <v>2678</v>
      </c>
      <c r="G53" s="11" t="s">
        <v>2678</v>
      </c>
      <c r="H53" s="11" t="s">
        <v>2678</v>
      </c>
      <c r="I53" s="3"/>
    </row>
    <row r="54" spans="1:9" ht="12.6" customHeight="1">
      <c r="A54" s="4" t="s">
        <v>4296</v>
      </c>
      <c r="B54" s="13" t="s">
        <v>4297</v>
      </c>
      <c r="C54" s="29">
        <v>0</v>
      </c>
      <c r="D54" s="28">
        <v>0</v>
      </c>
      <c r="E54" s="27" t="s">
        <v>2678</v>
      </c>
      <c r="F54" s="27" t="s">
        <v>2678</v>
      </c>
      <c r="G54" s="11" t="s">
        <v>2678</v>
      </c>
      <c r="H54" s="11" t="s">
        <v>2678</v>
      </c>
      <c r="I54" s="3"/>
    </row>
    <row r="55" spans="1:9" ht="12.6" customHeight="1">
      <c r="A55" s="4" t="s">
        <v>4298</v>
      </c>
      <c r="B55" s="13" t="s">
        <v>4299</v>
      </c>
      <c r="C55" s="29">
        <v>0</v>
      </c>
      <c r="D55" s="28">
        <v>0</v>
      </c>
      <c r="E55" s="27" t="s">
        <v>2678</v>
      </c>
      <c r="F55" s="27" t="s">
        <v>2678</v>
      </c>
      <c r="G55" s="11" t="s">
        <v>2678</v>
      </c>
      <c r="H55" s="11" t="s">
        <v>2678</v>
      </c>
      <c r="I55" s="3"/>
    </row>
    <row r="56" spans="1:9" ht="12.6" customHeight="1">
      <c r="A56" s="4" t="s">
        <v>4300</v>
      </c>
      <c r="B56" s="13" t="s">
        <v>4301</v>
      </c>
      <c r="C56" s="29">
        <v>0</v>
      </c>
      <c r="D56" s="28">
        <v>0</v>
      </c>
      <c r="E56" s="27" t="s">
        <v>2678</v>
      </c>
      <c r="F56" s="27" t="s">
        <v>2678</v>
      </c>
      <c r="G56" s="11" t="s">
        <v>2678</v>
      </c>
      <c r="H56" s="11" t="s">
        <v>2678</v>
      </c>
      <c r="I56" s="3"/>
    </row>
    <row r="57" spans="1:9" ht="12.6" customHeight="1">
      <c r="A57" s="4" t="s">
        <v>4302</v>
      </c>
      <c r="B57" s="13" t="s">
        <v>4303</v>
      </c>
      <c r="C57" s="29">
        <v>0</v>
      </c>
      <c r="D57" s="28">
        <v>0</v>
      </c>
      <c r="E57" s="27" t="s">
        <v>2678</v>
      </c>
      <c r="F57" s="27" t="s">
        <v>2678</v>
      </c>
      <c r="G57" s="11" t="s">
        <v>2678</v>
      </c>
      <c r="H57" s="11" t="s">
        <v>2678</v>
      </c>
      <c r="I57" s="3"/>
    </row>
    <row r="58" spans="1:9" ht="12.6" customHeight="1">
      <c r="A58" s="4" t="s">
        <v>4304</v>
      </c>
      <c r="B58" s="13" t="s">
        <v>4305</v>
      </c>
      <c r="C58" s="29">
        <v>0</v>
      </c>
      <c r="D58" s="28">
        <v>0</v>
      </c>
      <c r="E58" s="27" t="s">
        <v>2678</v>
      </c>
      <c r="F58" s="27" t="s">
        <v>2678</v>
      </c>
      <c r="G58" s="11" t="s">
        <v>2678</v>
      </c>
      <c r="H58" s="11" t="s">
        <v>2678</v>
      </c>
      <c r="I58" s="3"/>
    </row>
    <row r="59" spans="1:9" ht="12.6" customHeight="1">
      <c r="A59" s="4" t="s">
        <v>4306</v>
      </c>
      <c r="B59" s="13" t="s">
        <v>4307</v>
      </c>
      <c r="C59" s="29">
        <v>0</v>
      </c>
      <c r="D59" s="28">
        <v>4</v>
      </c>
      <c r="E59" s="27">
        <v>92.5</v>
      </c>
      <c r="F59" s="27">
        <v>181.66911313337405</v>
      </c>
      <c r="G59" s="11">
        <v>365</v>
      </c>
      <c r="H59" s="11">
        <v>1</v>
      </c>
      <c r="I59" s="3"/>
    </row>
    <row r="60" spans="1:9" ht="12.6" customHeight="1">
      <c r="A60" s="4" t="s">
        <v>4308</v>
      </c>
      <c r="B60" s="13" t="s">
        <v>4309</v>
      </c>
      <c r="C60" s="29">
        <v>0</v>
      </c>
      <c r="D60" s="28">
        <v>1</v>
      </c>
      <c r="E60" s="27">
        <v>1</v>
      </c>
      <c r="F60" s="27" t="s">
        <v>961</v>
      </c>
      <c r="G60" s="11">
        <v>1</v>
      </c>
      <c r="H60" s="11">
        <v>1</v>
      </c>
      <c r="I60" s="3"/>
    </row>
    <row r="61" spans="1:9" ht="12.6" customHeight="1">
      <c r="A61" s="4" t="s">
        <v>4310</v>
      </c>
      <c r="B61" s="13" t="s">
        <v>4311</v>
      </c>
      <c r="C61" s="29">
        <v>0</v>
      </c>
      <c r="D61" s="28">
        <v>0</v>
      </c>
      <c r="E61" s="27" t="s">
        <v>961</v>
      </c>
      <c r="F61" s="27" t="s">
        <v>961</v>
      </c>
      <c r="G61" s="11" t="s">
        <v>961</v>
      </c>
      <c r="H61" s="11" t="s">
        <v>961</v>
      </c>
      <c r="I61" s="3"/>
    </row>
    <row r="62" spans="1:9" ht="12.6" customHeight="1">
      <c r="A62" s="4" t="s">
        <v>4312</v>
      </c>
      <c r="B62" s="13" t="s">
        <v>4313</v>
      </c>
      <c r="C62" s="29">
        <v>0</v>
      </c>
      <c r="D62" s="28">
        <v>0</v>
      </c>
      <c r="E62" s="27" t="s">
        <v>961</v>
      </c>
      <c r="F62" s="27" t="s">
        <v>961</v>
      </c>
      <c r="G62" s="11" t="s">
        <v>961</v>
      </c>
      <c r="H62" s="11" t="s">
        <v>961</v>
      </c>
      <c r="I62" s="3"/>
    </row>
    <row r="63" spans="1:9" ht="12.6" customHeight="1">
      <c r="A63" s="4" t="s">
        <v>4314</v>
      </c>
      <c r="B63" s="13" t="s">
        <v>4315</v>
      </c>
      <c r="C63" s="29">
        <v>0</v>
      </c>
      <c r="D63" s="28">
        <v>0</v>
      </c>
      <c r="E63" s="27" t="s">
        <v>961</v>
      </c>
      <c r="F63" s="27" t="s">
        <v>961</v>
      </c>
      <c r="G63" s="11" t="s">
        <v>961</v>
      </c>
      <c r="H63" s="11" t="s">
        <v>961</v>
      </c>
      <c r="I63" s="3"/>
    </row>
    <row r="64" spans="1:9" ht="12.6" customHeight="1">
      <c r="A64" s="145" t="s">
        <v>4316</v>
      </c>
      <c r="B64" s="13" t="s">
        <v>4317</v>
      </c>
      <c r="C64" s="29">
        <v>0</v>
      </c>
      <c r="D64" s="28">
        <v>0</v>
      </c>
      <c r="E64" s="27" t="s">
        <v>961</v>
      </c>
      <c r="F64" s="27" t="s">
        <v>961</v>
      </c>
      <c r="G64" s="11" t="s">
        <v>961</v>
      </c>
      <c r="H64" s="11" t="s">
        <v>961</v>
      </c>
      <c r="I64" s="3"/>
    </row>
    <row r="65" spans="1:9" ht="12.6" customHeight="1">
      <c r="A65" s="4" t="s">
        <v>4318</v>
      </c>
      <c r="B65" s="13" t="s">
        <v>4319</v>
      </c>
      <c r="C65" s="29">
        <v>0</v>
      </c>
      <c r="D65" s="28">
        <v>0</v>
      </c>
      <c r="E65" s="27" t="s">
        <v>961</v>
      </c>
      <c r="F65" s="27" t="s">
        <v>961</v>
      </c>
      <c r="G65" s="11" t="s">
        <v>961</v>
      </c>
      <c r="H65" s="11" t="s">
        <v>961</v>
      </c>
      <c r="I65" s="3"/>
    </row>
    <row r="66" spans="1:9" ht="12.6" customHeight="1">
      <c r="A66" s="4" t="s">
        <v>4320</v>
      </c>
      <c r="B66" s="13" t="s">
        <v>4321</v>
      </c>
      <c r="C66" s="29">
        <v>0</v>
      </c>
      <c r="D66" s="28">
        <v>0</v>
      </c>
      <c r="E66" s="27" t="s">
        <v>961</v>
      </c>
      <c r="F66" s="27" t="s">
        <v>961</v>
      </c>
      <c r="G66" s="11" t="s">
        <v>961</v>
      </c>
      <c r="H66" s="11" t="s">
        <v>961</v>
      </c>
      <c r="I66" s="3"/>
    </row>
    <row r="67" spans="1:9" ht="12.6" customHeight="1">
      <c r="A67" s="4" t="s">
        <v>4322</v>
      </c>
      <c r="B67" s="13" t="s">
        <v>4323</v>
      </c>
      <c r="C67" s="29">
        <v>0</v>
      </c>
      <c r="D67" s="28">
        <v>0</v>
      </c>
      <c r="E67" s="27" t="s">
        <v>961</v>
      </c>
      <c r="F67" s="27" t="s">
        <v>961</v>
      </c>
      <c r="G67" s="11" t="s">
        <v>961</v>
      </c>
      <c r="H67" s="11" t="s">
        <v>961</v>
      </c>
      <c r="I67" s="3"/>
    </row>
    <row r="68" spans="1:9" ht="12.6" customHeight="1">
      <c r="A68" s="4" t="s">
        <v>4324</v>
      </c>
      <c r="B68" s="13" t="s">
        <v>4325</v>
      </c>
      <c r="C68" s="29">
        <v>0</v>
      </c>
      <c r="D68" s="28">
        <v>0</v>
      </c>
      <c r="E68" s="27" t="s">
        <v>961</v>
      </c>
      <c r="F68" s="27" t="s">
        <v>961</v>
      </c>
      <c r="G68" s="11" t="s">
        <v>961</v>
      </c>
      <c r="H68" s="11" t="s">
        <v>961</v>
      </c>
      <c r="I68" s="3"/>
    </row>
    <row r="69" spans="1:9" ht="12.6" customHeight="1">
      <c r="A69" s="4" t="s">
        <v>4326</v>
      </c>
      <c r="B69" s="13" t="s">
        <v>4327</v>
      </c>
      <c r="C69" s="29">
        <v>0</v>
      </c>
      <c r="D69" s="28">
        <v>0</v>
      </c>
      <c r="E69" s="27" t="s">
        <v>961</v>
      </c>
      <c r="F69" s="27" t="s">
        <v>961</v>
      </c>
      <c r="G69" s="11" t="s">
        <v>961</v>
      </c>
      <c r="H69" s="11" t="s">
        <v>961</v>
      </c>
      <c r="I69" s="3"/>
    </row>
    <row r="70" spans="1:9" ht="12.6" customHeight="1">
      <c r="A70" s="4" t="s">
        <v>4328</v>
      </c>
      <c r="B70" s="13" t="s">
        <v>4329</v>
      </c>
      <c r="C70" s="29">
        <v>0</v>
      </c>
      <c r="D70" s="28">
        <v>0</v>
      </c>
      <c r="E70" s="27" t="s">
        <v>961</v>
      </c>
      <c r="F70" s="27" t="s">
        <v>961</v>
      </c>
      <c r="G70" s="11" t="s">
        <v>961</v>
      </c>
      <c r="H70" s="11" t="s">
        <v>961</v>
      </c>
      <c r="I70" s="3"/>
    </row>
    <row r="71" spans="1:9" ht="12.6" customHeight="1">
      <c r="A71" s="4" t="s">
        <v>4330</v>
      </c>
      <c r="B71" s="13" t="s">
        <v>4331</v>
      </c>
      <c r="C71" s="29">
        <v>0</v>
      </c>
      <c r="D71" s="28">
        <v>0</v>
      </c>
      <c r="E71" s="27" t="s">
        <v>2678</v>
      </c>
      <c r="F71" s="27" t="s">
        <v>2678</v>
      </c>
      <c r="G71" s="11" t="s">
        <v>2678</v>
      </c>
      <c r="H71" s="11" t="s">
        <v>2678</v>
      </c>
      <c r="I71" s="3"/>
    </row>
    <row r="72" spans="1:9" ht="12.6" customHeight="1">
      <c r="A72" s="4" t="s">
        <v>4332</v>
      </c>
      <c r="B72" s="13" t="s">
        <v>4333</v>
      </c>
      <c r="C72" s="29">
        <v>0</v>
      </c>
      <c r="D72" s="28">
        <v>0</v>
      </c>
      <c r="E72" s="27" t="s">
        <v>2678</v>
      </c>
      <c r="F72" s="27" t="s">
        <v>2678</v>
      </c>
      <c r="G72" s="11" t="s">
        <v>2678</v>
      </c>
      <c r="H72" s="11" t="s">
        <v>2678</v>
      </c>
      <c r="I72" s="3"/>
    </row>
    <row r="73" spans="1:9" ht="12.6" customHeight="1">
      <c r="A73" s="4" t="s">
        <v>4334</v>
      </c>
      <c r="B73" s="13" t="s">
        <v>4335</v>
      </c>
      <c r="C73" s="29">
        <v>0</v>
      </c>
      <c r="D73" s="28">
        <v>0</v>
      </c>
      <c r="E73" s="27" t="s">
        <v>2678</v>
      </c>
      <c r="F73" s="27" t="s">
        <v>2678</v>
      </c>
      <c r="G73" s="11" t="s">
        <v>2678</v>
      </c>
      <c r="H73" s="11" t="s">
        <v>2678</v>
      </c>
      <c r="I73" s="3"/>
    </row>
    <row r="74" spans="1:9" ht="12.6" customHeight="1">
      <c r="A74" s="4" t="s">
        <v>4336</v>
      </c>
      <c r="B74" s="13" t="s">
        <v>4337</v>
      </c>
      <c r="C74" s="29">
        <v>0</v>
      </c>
      <c r="D74" s="28">
        <v>0</v>
      </c>
      <c r="E74" s="27" t="s">
        <v>2678</v>
      </c>
      <c r="F74" s="27" t="s">
        <v>2678</v>
      </c>
      <c r="G74" s="11" t="s">
        <v>2678</v>
      </c>
      <c r="H74" s="11" t="s">
        <v>2678</v>
      </c>
      <c r="I74" s="3"/>
    </row>
    <row r="75" spans="1:9" ht="12.6" customHeight="1">
      <c r="A75" s="4" t="s">
        <v>4338</v>
      </c>
      <c r="B75" s="13" t="s">
        <v>4339</v>
      </c>
      <c r="C75" s="29">
        <v>0</v>
      </c>
      <c r="D75" s="28">
        <v>0</v>
      </c>
      <c r="E75" s="27" t="s">
        <v>2678</v>
      </c>
      <c r="F75" s="27" t="s">
        <v>2678</v>
      </c>
      <c r="G75" s="11" t="s">
        <v>2678</v>
      </c>
      <c r="H75" s="11" t="s">
        <v>2678</v>
      </c>
      <c r="I75" s="3"/>
    </row>
    <row r="76" spans="1:9" ht="12.6" customHeight="1">
      <c r="A76" s="4" t="s">
        <v>4340</v>
      </c>
      <c r="B76" s="13" t="s">
        <v>4341</v>
      </c>
      <c r="C76" s="29">
        <v>0</v>
      </c>
      <c r="D76" s="28">
        <v>0</v>
      </c>
      <c r="E76" s="27" t="s">
        <v>2678</v>
      </c>
      <c r="F76" s="27" t="s">
        <v>2678</v>
      </c>
      <c r="G76" s="11" t="s">
        <v>2678</v>
      </c>
      <c r="H76" s="11" t="s">
        <v>2678</v>
      </c>
      <c r="I76" s="3"/>
    </row>
    <row r="77" spans="1:9" ht="12.6" customHeight="1">
      <c r="A77" s="4" t="s">
        <v>4342</v>
      </c>
      <c r="B77" s="13" t="s">
        <v>4343</v>
      </c>
      <c r="C77" s="29">
        <v>0</v>
      </c>
      <c r="D77" s="28">
        <v>0</v>
      </c>
      <c r="E77" s="27" t="s">
        <v>2678</v>
      </c>
      <c r="F77" s="27" t="s">
        <v>2678</v>
      </c>
      <c r="G77" s="11" t="s">
        <v>2678</v>
      </c>
      <c r="H77" s="11" t="s">
        <v>2678</v>
      </c>
      <c r="I77" s="3"/>
    </row>
    <row r="78" spans="1:9" ht="12.6" customHeight="1">
      <c r="A78" s="145" t="s">
        <v>4344</v>
      </c>
      <c r="B78" s="13" t="s">
        <v>4345</v>
      </c>
      <c r="C78" s="29">
        <v>0</v>
      </c>
      <c r="D78" s="28">
        <v>0</v>
      </c>
      <c r="E78" s="27" t="s">
        <v>2678</v>
      </c>
      <c r="F78" s="27" t="s">
        <v>2678</v>
      </c>
      <c r="G78" s="11" t="s">
        <v>2678</v>
      </c>
      <c r="H78" s="11" t="s">
        <v>2678</v>
      </c>
      <c r="I78" s="3"/>
    </row>
    <row r="79" spans="1:9" ht="12.6" customHeight="1">
      <c r="A79" s="4" t="s">
        <v>4346</v>
      </c>
      <c r="B79" s="13" t="s">
        <v>4347</v>
      </c>
      <c r="C79" s="29">
        <v>0</v>
      </c>
      <c r="D79" s="28">
        <v>0</v>
      </c>
      <c r="E79" s="27" t="s">
        <v>2678</v>
      </c>
      <c r="F79" s="27" t="s">
        <v>2678</v>
      </c>
      <c r="G79" s="11" t="s">
        <v>2678</v>
      </c>
      <c r="H79" s="11" t="s">
        <v>2678</v>
      </c>
      <c r="I79" s="3"/>
    </row>
    <row r="80" spans="1:9" ht="12.6" customHeight="1">
      <c r="A80" s="4" t="s">
        <v>4348</v>
      </c>
      <c r="B80" s="13" t="s">
        <v>4349</v>
      </c>
      <c r="C80" s="29">
        <v>0</v>
      </c>
      <c r="D80" s="28">
        <v>0</v>
      </c>
      <c r="E80" s="27" t="s">
        <v>2678</v>
      </c>
      <c r="F80" s="27" t="s">
        <v>2678</v>
      </c>
      <c r="G80" s="11" t="s">
        <v>2678</v>
      </c>
      <c r="H80" s="11" t="s">
        <v>2678</v>
      </c>
      <c r="I80" s="3"/>
    </row>
    <row r="81" spans="1:9" ht="12.6" customHeight="1">
      <c r="A81" s="145" t="s">
        <v>4350</v>
      </c>
      <c r="B81" s="13" t="s">
        <v>4351</v>
      </c>
      <c r="C81" s="29">
        <v>0</v>
      </c>
      <c r="D81" s="28">
        <v>0</v>
      </c>
      <c r="E81" s="27" t="s">
        <v>2678</v>
      </c>
      <c r="F81" s="27" t="s">
        <v>2678</v>
      </c>
      <c r="G81" s="11" t="s">
        <v>2678</v>
      </c>
      <c r="H81" s="11" t="s">
        <v>2678</v>
      </c>
      <c r="I81" s="3"/>
    </row>
    <row r="82" spans="1:9" ht="12.6" customHeight="1">
      <c r="A82" s="4" t="s">
        <v>4352</v>
      </c>
      <c r="B82" s="13" t="s">
        <v>4353</v>
      </c>
      <c r="C82" s="29">
        <v>0</v>
      </c>
      <c r="D82" s="28">
        <v>0</v>
      </c>
      <c r="E82" s="27" t="s">
        <v>2678</v>
      </c>
      <c r="F82" s="27" t="s">
        <v>2678</v>
      </c>
      <c r="G82" s="11" t="s">
        <v>2678</v>
      </c>
      <c r="H82" s="11" t="s">
        <v>2678</v>
      </c>
      <c r="I82" s="3"/>
    </row>
    <row r="83" spans="1:9" ht="12.6" customHeight="1">
      <c r="A83" s="4" t="s">
        <v>4354</v>
      </c>
      <c r="B83" s="13" t="s">
        <v>4355</v>
      </c>
      <c r="C83" s="29">
        <v>0</v>
      </c>
      <c r="D83" s="28">
        <v>3</v>
      </c>
      <c r="E83" s="27">
        <v>5</v>
      </c>
      <c r="F83" s="27">
        <v>6.9282032302755088</v>
      </c>
      <c r="G83" s="11">
        <v>13</v>
      </c>
      <c r="H83" s="11">
        <v>1</v>
      </c>
      <c r="I83" s="3"/>
    </row>
    <row r="84" spans="1:9" ht="12.6" customHeight="1">
      <c r="A84" s="145" t="s">
        <v>4356</v>
      </c>
      <c r="B84" s="13" t="s">
        <v>4357</v>
      </c>
      <c r="C84" s="29">
        <v>0</v>
      </c>
      <c r="D84" s="28">
        <v>0</v>
      </c>
      <c r="E84" s="27" t="s">
        <v>961</v>
      </c>
      <c r="F84" s="27" t="s">
        <v>961</v>
      </c>
      <c r="G84" s="11" t="s">
        <v>961</v>
      </c>
      <c r="H84" s="11" t="s">
        <v>961</v>
      </c>
      <c r="I84" s="3"/>
    </row>
    <row r="85" spans="1:9" ht="12.6" customHeight="1">
      <c r="A85" s="4" t="s">
        <v>4358</v>
      </c>
      <c r="B85" s="13" t="s">
        <v>4359</v>
      </c>
      <c r="C85" s="29">
        <v>0</v>
      </c>
      <c r="D85" s="28">
        <v>0</v>
      </c>
      <c r="E85" s="27" t="s">
        <v>961</v>
      </c>
      <c r="F85" s="27" t="s">
        <v>961</v>
      </c>
      <c r="G85" s="11" t="s">
        <v>961</v>
      </c>
      <c r="H85" s="11" t="s">
        <v>961</v>
      </c>
      <c r="I85" s="3"/>
    </row>
    <row r="86" spans="1:9" ht="12.6" customHeight="1">
      <c r="A86" s="4" t="s">
        <v>4360</v>
      </c>
      <c r="B86" s="13" t="s">
        <v>4361</v>
      </c>
      <c r="C86" s="29">
        <v>0</v>
      </c>
      <c r="D86" s="28">
        <v>0</v>
      </c>
      <c r="E86" s="27" t="s">
        <v>961</v>
      </c>
      <c r="F86" s="27" t="s">
        <v>961</v>
      </c>
      <c r="G86" s="11" t="s">
        <v>961</v>
      </c>
      <c r="H86" s="11" t="s">
        <v>961</v>
      </c>
      <c r="I86" s="3"/>
    </row>
    <row r="87" spans="1:9" ht="12.6" customHeight="1">
      <c r="A87" s="4" t="s">
        <v>4362</v>
      </c>
      <c r="B87" s="13" t="s">
        <v>4363</v>
      </c>
      <c r="C87" s="29">
        <v>0</v>
      </c>
      <c r="D87" s="28">
        <v>0</v>
      </c>
      <c r="E87" s="27" t="s">
        <v>961</v>
      </c>
      <c r="F87" s="27" t="s">
        <v>961</v>
      </c>
      <c r="G87" s="11" t="s">
        <v>961</v>
      </c>
      <c r="H87" s="11" t="s">
        <v>961</v>
      </c>
      <c r="I87" s="3"/>
    </row>
    <row r="88" spans="1:9" ht="12.6" customHeight="1">
      <c r="A88" s="4" t="s">
        <v>4364</v>
      </c>
      <c r="B88" s="13" t="s">
        <v>4365</v>
      </c>
      <c r="C88" s="29">
        <v>0</v>
      </c>
      <c r="D88" s="28">
        <v>0</v>
      </c>
      <c r="E88" s="27" t="s">
        <v>961</v>
      </c>
      <c r="F88" s="27" t="s">
        <v>961</v>
      </c>
      <c r="G88" s="11" t="s">
        <v>961</v>
      </c>
      <c r="H88" s="11" t="s">
        <v>961</v>
      </c>
      <c r="I88" s="3"/>
    </row>
    <row r="89" spans="1:9" ht="12.6" customHeight="1">
      <c r="A89" s="4" t="s">
        <v>4366</v>
      </c>
      <c r="B89" s="13" t="s">
        <v>4367</v>
      </c>
      <c r="C89" s="29">
        <v>0</v>
      </c>
      <c r="D89" s="28">
        <v>0</v>
      </c>
      <c r="E89" s="27" t="s">
        <v>961</v>
      </c>
      <c r="F89" s="27" t="s">
        <v>961</v>
      </c>
      <c r="G89" s="11" t="s">
        <v>961</v>
      </c>
      <c r="H89" s="11" t="s">
        <v>961</v>
      </c>
      <c r="I89" s="3"/>
    </row>
    <row r="90" spans="1:9" ht="12.6" customHeight="1">
      <c r="A90" s="4" t="s">
        <v>4368</v>
      </c>
      <c r="B90" s="13" t="s">
        <v>4369</v>
      </c>
      <c r="C90" s="29">
        <v>0</v>
      </c>
      <c r="D90" s="28">
        <v>0</v>
      </c>
      <c r="E90" s="27" t="s">
        <v>961</v>
      </c>
      <c r="F90" s="27" t="s">
        <v>961</v>
      </c>
      <c r="G90" s="11" t="s">
        <v>961</v>
      </c>
      <c r="H90" s="11" t="s">
        <v>961</v>
      </c>
      <c r="I90" s="3"/>
    </row>
    <row r="91" spans="1:9" ht="12.6" customHeight="1">
      <c r="A91" s="4" t="s">
        <v>4370</v>
      </c>
      <c r="B91" s="13" t="s">
        <v>4371</v>
      </c>
      <c r="C91" s="29">
        <v>0</v>
      </c>
      <c r="D91" s="28">
        <v>0</v>
      </c>
      <c r="E91" s="27" t="s">
        <v>961</v>
      </c>
      <c r="F91" s="27" t="s">
        <v>961</v>
      </c>
      <c r="G91" s="11" t="s">
        <v>961</v>
      </c>
      <c r="H91" s="11" t="s">
        <v>961</v>
      </c>
      <c r="I91" s="3"/>
    </row>
    <row r="92" spans="1:9" ht="12.6" customHeight="1">
      <c r="A92" s="145" t="s">
        <v>4372</v>
      </c>
      <c r="B92" s="13" t="s">
        <v>4373</v>
      </c>
      <c r="C92" s="29">
        <v>0</v>
      </c>
      <c r="D92" s="28">
        <v>0</v>
      </c>
      <c r="E92" s="27" t="s">
        <v>961</v>
      </c>
      <c r="F92" s="27" t="s">
        <v>961</v>
      </c>
      <c r="G92" s="11" t="s">
        <v>961</v>
      </c>
      <c r="H92" s="11" t="s">
        <v>961</v>
      </c>
      <c r="I92" s="3"/>
    </row>
    <row r="93" spans="1:9" ht="12.6" customHeight="1">
      <c r="A93" s="4" t="s">
        <v>4374</v>
      </c>
      <c r="B93" s="13" t="s">
        <v>4375</v>
      </c>
      <c r="C93" s="29">
        <v>0</v>
      </c>
      <c r="D93" s="28">
        <v>0</v>
      </c>
      <c r="E93" s="27" t="s">
        <v>961</v>
      </c>
      <c r="F93" s="27" t="s">
        <v>961</v>
      </c>
      <c r="G93" s="11" t="s">
        <v>961</v>
      </c>
      <c r="H93" s="11" t="s">
        <v>961</v>
      </c>
      <c r="I93" s="3"/>
    </row>
    <row r="94" spans="1:9" ht="12.6" customHeight="1">
      <c r="A94" s="145" t="s">
        <v>4376</v>
      </c>
      <c r="B94" s="13" t="s">
        <v>4377</v>
      </c>
      <c r="C94" s="29">
        <v>0</v>
      </c>
      <c r="D94" s="28">
        <v>0</v>
      </c>
      <c r="E94" s="27" t="s">
        <v>961</v>
      </c>
      <c r="F94" s="27" t="s">
        <v>961</v>
      </c>
      <c r="G94" s="11" t="s">
        <v>961</v>
      </c>
      <c r="H94" s="11" t="s">
        <v>961</v>
      </c>
      <c r="I94" s="3"/>
    </row>
    <row r="95" spans="1:9" ht="12.6" customHeight="1">
      <c r="A95" s="4" t="s">
        <v>4378</v>
      </c>
      <c r="B95" s="13" t="s">
        <v>4379</v>
      </c>
      <c r="C95" s="29">
        <v>0</v>
      </c>
      <c r="D95" s="28">
        <v>0</v>
      </c>
      <c r="E95" s="27" t="s">
        <v>2678</v>
      </c>
      <c r="F95" s="27" t="s">
        <v>2678</v>
      </c>
      <c r="G95" s="11" t="s">
        <v>2678</v>
      </c>
      <c r="H95" s="11" t="s">
        <v>2678</v>
      </c>
      <c r="I95" s="3"/>
    </row>
    <row r="96" spans="1:9" ht="12.6" customHeight="1">
      <c r="A96" s="4" t="s">
        <v>4380</v>
      </c>
      <c r="B96" s="13" t="s">
        <v>4381</v>
      </c>
      <c r="C96" s="29">
        <v>0</v>
      </c>
      <c r="D96" s="28">
        <v>0</v>
      </c>
      <c r="E96" s="27" t="s">
        <v>2678</v>
      </c>
      <c r="F96" s="27" t="s">
        <v>2678</v>
      </c>
      <c r="G96" s="11" t="s">
        <v>2678</v>
      </c>
      <c r="H96" s="11" t="s">
        <v>2678</v>
      </c>
      <c r="I96" s="3"/>
    </row>
    <row r="97" spans="1:9" ht="12.6" customHeight="1">
      <c r="A97" s="145" t="s">
        <v>4382</v>
      </c>
      <c r="B97" s="13" t="s">
        <v>4383</v>
      </c>
      <c r="C97" s="29">
        <v>0</v>
      </c>
      <c r="D97" s="28">
        <v>0</v>
      </c>
      <c r="E97" s="27" t="s">
        <v>2678</v>
      </c>
      <c r="F97" s="27" t="s">
        <v>2678</v>
      </c>
      <c r="G97" s="11" t="s">
        <v>2678</v>
      </c>
      <c r="H97" s="11" t="s">
        <v>2678</v>
      </c>
      <c r="I97" s="3"/>
    </row>
    <row r="98" spans="1:9" ht="12.6" customHeight="1">
      <c r="A98" s="4" t="s">
        <v>4384</v>
      </c>
      <c r="B98" s="13" t="s">
        <v>4385</v>
      </c>
      <c r="C98" s="29">
        <v>0</v>
      </c>
      <c r="D98" s="28">
        <v>0</v>
      </c>
      <c r="E98" s="27" t="s">
        <v>2678</v>
      </c>
      <c r="F98" s="27" t="s">
        <v>2678</v>
      </c>
      <c r="G98" s="11" t="s">
        <v>2678</v>
      </c>
      <c r="H98" s="11" t="s">
        <v>2678</v>
      </c>
      <c r="I98" s="3"/>
    </row>
    <row r="99" spans="1:9" ht="12.6" customHeight="1">
      <c r="A99" s="145" t="s">
        <v>4386</v>
      </c>
      <c r="B99" s="13" t="s">
        <v>4387</v>
      </c>
      <c r="C99" s="29">
        <v>0</v>
      </c>
      <c r="D99" s="28">
        <v>0</v>
      </c>
      <c r="E99" s="27" t="s">
        <v>2678</v>
      </c>
      <c r="F99" s="27" t="s">
        <v>2678</v>
      </c>
      <c r="G99" s="11" t="s">
        <v>2678</v>
      </c>
      <c r="H99" s="11" t="s">
        <v>2678</v>
      </c>
      <c r="I99" s="3"/>
    </row>
    <row r="100" spans="1:9" ht="12.6" customHeight="1">
      <c r="A100" s="4" t="s">
        <v>4388</v>
      </c>
      <c r="B100" s="13" t="s">
        <v>4389</v>
      </c>
      <c r="C100" s="29">
        <v>0</v>
      </c>
      <c r="D100" s="28">
        <v>1</v>
      </c>
      <c r="E100" s="27">
        <v>1</v>
      </c>
      <c r="F100" s="27" t="s">
        <v>961</v>
      </c>
      <c r="G100" s="11">
        <v>1</v>
      </c>
      <c r="H100" s="11">
        <v>1</v>
      </c>
      <c r="I100" s="3"/>
    </row>
    <row r="101" spans="1:9" ht="12.6" customHeight="1">
      <c r="A101" s="4" t="s">
        <v>4390</v>
      </c>
      <c r="B101" s="13" t="s">
        <v>4391</v>
      </c>
      <c r="C101" s="29">
        <v>0</v>
      </c>
      <c r="D101" s="28">
        <v>0</v>
      </c>
      <c r="E101" s="27" t="s">
        <v>961</v>
      </c>
      <c r="F101" s="27" t="s">
        <v>961</v>
      </c>
      <c r="G101" s="11" t="s">
        <v>961</v>
      </c>
      <c r="H101" s="11" t="s">
        <v>961</v>
      </c>
      <c r="I101" s="3"/>
    </row>
    <row r="102" spans="1:9" ht="12.6" customHeight="1">
      <c r="A102" s="4" t="s">
        <v>4392</v>
      </c>
      <c r="B102" s="13" t="s">
        <v>4393</v>
      </c>
      <c r="C102" s="29">
        <v>0</v>
      </c>
      <c r="D102" s="28">
        <v>1</v>
      </c>
      <c r="E102" s="27">
        <v>1</v>
      </c>
      <c r="F102" s="27" t="s">
        <v>961</v>
      </c>
      <c r="G102" s="11">
        <v>1</v>
      </c>
      <c r="H102" s="11">
        <v>1</v>
      </c>
      <c r="I102" s="3"/>
    </row>
    <row r="103" spans="1:9" ht="12.6" customHeight="1">
      <c r="A103" s="4" t="s">
        <v>4394</v>
      </c>
      <c r="B103" s="13" t="s">
        <v>4395</v>
      </c>
      <c r="C103" s="29">
        <v>0</v>
      </c>
      <c r="D103" s="28">
        <v>0</v>
      </c>
      <c r="E103" s="27" t="s">
        <v>961</v>
      </c>
      <c r="F103" s="27" t="s">
        <v>961</v>
      </c>
      <c r="G103" s="11" t="s">
        <v>961</v>
      </c>
      <c r="H103" s="11" t="s">
        <v>961</v>
      </c>
      <c r="I103" s="3"/>
    </row>
    <row r="104" spans="1:9" ht="12.6" customHeight="1">
      <c r="A104" s="4" t="s">
        <v>4396</v>
      </c>
      <c r="B104" s="13" t="s">
        <v>4397</v>
      </c>
      <c r="C104" s="29">
        <v>0</v>
      </c>
      <c r="D104" s="28">
        <v>0</v>
      </c>
      <c r="E104" s="27" t="s">
        <v>961</v>
      </c>
      <c r="F104" s="27" t="s">
        <v>961</v>
      </c>
      <c r="G104" s="11" t="s">
        <v>961</v>
      </c>
      <c r="H104" s="11" t="s">
        <v>961</v>
      </c>
      <c r="I104" s="3"/>
    </row>
    <row r="105" spans="1:9" ht="12.6" customHeight="1">
      <c r="A105" s="4" t="s">
        <v>4398</v>
      </c>
      <c r="B105" s="4" t="s">
        <v>4399</v>
      </c>
      <c r="C105" s="28">
        <v>0</v>
      </c>
      <c r="D105" s="135">
        <v>0</v>
      </c>
      <c r="E105" s="184" t="s">
        <v>961</v>
      </c>
      <c r="F105" s="184" t="s">
        <v>961</v>
      </c>
      <c r="G105" s="142" t="s">
        <v>961</v>
      </c>
      <c r="H105" s="142" t="s">
        <v>961</v>
      </c>
      <c r="I105" s="8"/>
    </row>
    <row r="106" spans="1:9" ht="12.6" customHeight="1">
      <c r="A106" s="4" t="s">
        <v>4400</v>
      </c>
      <c r="B106" s="4" t="s">
        <v>4401</v>
      </c>
      <c r="C106" s="28">
        <v>0</v>
      </c>
      <c r="D106" s="135">
        <v>2</v>
      </c>
      <c r="E106" s="184">
        <v>24</v>
      </c>
      <c r="F106" s="184">
        <v>0</v>
      </c>
      <c r="G106" s="142">
        <v>24</v>
      </c>
      <c r="H106" s="142">
        <v>24</v>
      </c>
      <c r="I106" s="8"/>
    </row>
    <row r="107" spans="1:9" ht="12.6" customHeight="1">
      <c r="A107" s="4" t="s">
        <v>4402</v>
      </c>
      <c r="B107" s="4" t="s">
        <v>4403</v>
      </c>
      <c r="C107" s="28">
        <v>0</v>
      </c>
      <c r="D107" s="135">
        <v>1</v>
      </c>
      <c r="E107" s="184">
        <v>18</v>
      </c>
      <c r="F107" s="184" t="s">
        <v>961</v>
      </c>
      <c r="G107" s="142">
        <v>18</v>
      </c>
      <c r="H107" s="142">
        <v>18</v>
      </c>
      <c r="I107" s="3"/>
    </row>
    <row r="108" spans="1:9" ht="12.6" customHeight="1">
      <c r="A108" s="4" t="s">
        <v>4404</v>
      </c>
      <c r="B108" s="4" t="s">
        <v>4405</v>
      </c>
      <c r="C108" s="28">
        <v>0</v>
      </c>
      <c r="D108" s="135">
        <v>0</v>
      </c>
      <c r="E108" s="184" t="s">
        <v>961</v>
      </c>
      <c r="F108" s="184" t="s">
        <v>961</v>
      </c>
      <c r="G108" s="142" t="s">
        <v>961</v>
      </c>
      <c r="H108" s="142" t="s">
        <v>961</v>
      </c>
      <c r="I108" s="3"/>
    </row>
    <row r="109" spans="1:9" ht="12.6" customHeight="1">
      <c r="A109" s="4" t="s">
        <v>4406</v>
      </c>
      <c r="B109" s="4" t="s">
        <v>4407</v>
      </c>
      <c r="C109" s="28">
        <v>0</v>
      </c>
      <c r="D109" s="135">
        <v>0</v>
      </c>
      <c r="E109" s="184" t="s">
        <v>961</v>
      </c>
      <c r="F109" s="184" t="s">
        <v>961</v>
      </c>
      <c r="G109" s="142" t="s">
        <v>961</v>
      </c>
      <c r="H109" s="142" t="s">
        <v>961</v>
      </c>
      <c r="I109" s="3"/>
    </row>
    <row r="110" spans="1:9" ht="12.6" customHeight="1">
      <c r="A110" s="4" t="s">
        <v>4408</v>
      </c>
      <c r="B110" s="13" t="s">
        <v>4409</v>
      </c>
      <c r="C110" s="29">
        <v>0</v>
      </c>
      <c r="D110" s="135">
        <v>0</v>
      </c>
      <c r="E110" s="184" t="s">
        <v>961</v>
      </c>
      <c r="F110" s="184" t="s">
        <v>961</v>
      </c>
      <c r="G110" s="142" t="s">
        <v>961</v>
      </c>
      <c r="H110" s="142" t="s">
        <v>961</v>
      </c>
    </row>
    <row r="111" spans="1:9" ht="12.6" customHeight="1">
      <c r="A111" s="105" t="s">
        <v>4410</v>
      </c>
      <c r="B111" s="13" t="s">
        <v>4411</v>
      </c>
      <c r="C111" s="29">
        <v>0</v>
      </c>
      <c r="D111" s="135">
        <v>0</v>
      </c>
      <c r="E111" s="184" t="s">
        <v>961</v>
      </c>
      <c r="F111" s="184" t="s">
        <v>961</v>
      </c>
      <c r="G111" s="142" t="s">
        <v>961</v>
      </c>
      <c r="H111" s="142" t="s">
        <v>961</v>
      </c>
    </row>
    <row r="112" spans="1:9" ht="12.6" customHeight="1">
      <c r="A112" s="105"/>
      <c r="B112" s="13" t="s">
        <v>4412</v>
      </c>
      <c r="C112" s="29">
        <f>SUM(C7:C111)</f>
        <v>0</v>
      </c>
      <c r="D112" s="135">
        <v>20</v>
      </c>
      <c r="E112" s="184">
        <v>26.1</v>
      </c>
      <c r="F112" s="184">
        <v>80.800534130595167</v>
      </c>
      <c r="G112" s="142">
        <v>365</v>
      </c>
      <c r="H112" s="142">
        <v>1</v>
      </c>
    </row>
    <row r="113" spans="4:6">
      <c r="D113" s="110"/>
      <c r="E113" s="109"/>
      <c r="F113" s="109"/>
    </row>
    <row r="114" spans="4:6">
      <c r="E114" s="109"/>
      <c r="F114" s="109"/>
    </row>
    <row r="115" spans="4:6">
      <c r="E115" s="109"/>
      <c r="F115" s="109"/>
    </row>
    <row r="116" spans="4:6">
      <c r="E116" s="109"/>
      <c r="F116" s="109"/>
    </row>
    <row r="117" spans="4:6">
      <c r="D117" s="114"/>
    </row>
    <row r="118" spans="4:6">
      <c r="D118" s="110"/>
      <c r="E118" s="110"/>
      <c r="F118" s="110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247</vt:i4>
      </vt:variant>
      <vt:variant>
        <vt:lpstr>名前付き一覧</vt:lpstr>
      </vt:variant>
      <vt:variant>
        <vt:i4>495</vt:i4>
      </vt:variant>
    </vt:vector>
  </HeadingPairs>
  <TitlesOfParts>
    <vt:vector size="742" baseType="lpstr">
      <vt:lpstr>表3.1.1</vt:lpstr>
      <vt:lpstr>表3.1.2</vt:lpstr>
      <vt:lpstr>表3.1.3</vt:lpstr>
      <vt:lpstr>表3.1.4</vt:lpstr>
      <vt:lpstr>表3.1.5</vt:lpstr>
      <vt:lpstr>表3.1.6</vt:lpstr>
      <vt:lpstr>表3.1.7</vt:lpstr>
      <vt:lpstr>表3.1.8</vt:lpstr>
      <vt:lpstr>表3.2.1</vt:lpstr>
      <vt:lpstr>表3.2.2</vt:lpstr>
      <vt:lpstr>表3.2.5(データ集計用)</vt:lpstr>
      <vt:lpstr>表3.3.1(1)</vt:lpstr>
      <vt:lpstr>表3.3.1(2)</vt:lpstr>
      <vt:lpstr>表3.3.1(3)</vt:lpstr>
      <vt:lpstr>表3.3.1(4)</vt:lpstr>
      <vt:lpstr>表3.3.2(1)</vt:lpstr>
      <vt:lpstr>表3.3.2(2)</vt:lpstr>
      <vt:lpstr>表3.3.2(3)</vt:lpstr>
      <vt:lpstr>表3.3.2(4)</vt:lpstr>
      <vt:lpstr>表3.3.3(1)</vt:lpstr>
      <vt:lpstr>表3.3.3(2)</vt:lpstr>
      <vt:lpstr>表3.3.3(3)</vt:lpstr>
      <vt:lpstr>表3.3.3(4)</vt:lpstr>
      <vt:lpstr>表3.3.4</vt:lpstr>
      <vt:lpstr>表3.3.5</vt:lpstr>
      <vt:lpstr>表3.3.6</vt:lpstr>
      <vt:lpstr>表3.3.7</vt:lpstr>
      <vt:lpstr>表3.3.8</vt:lpstr>
      <vt:lpstr>表3.3.9</vt:lpstr>
      <vt:lpstr>表3.3.10</vt:lpstr>
      <vt:lpstr>表3.4.1.1(1)</vt:lpstr>
      <vt:lpstr>表3.4.1.1(2)</vt:lpstr>
      <vt:lpstr>表3.4.1.1(3)</vt:lpstr>
      <vt:lpstr>表3.4.1.1(4)</vt:lpstr>
      <vt:lpstr>表3.4.1.1(5)</vt:lpstr>
      <vt:lpstr>表3.4.1.1(6)</vt:lpstr>
      <vt:lpstr>表3.4.1.1(7)</vt:lpstr>
      <vt:lpstr>表3.4.1.1(8)</vt:lpstr>
      <vt:lpstr>表3.4.1.1(9)</vt:lpstr>
      <vt:lpstr>表3.4.1.1(10)</vt:lpstr>
      <vt:lpstr>表3.4.1.1(11)</vt:lpstr>
      <vt:lpstr>表3.4.1.1(12)</vt:lpstr>
      <vt:lpstr>表3.4.1.1(13)</vt:lpstr>
      <vt:lpstr>表3.4.1.1(14)</vt:lpstr>
      <vt:lpstr>表3.4.1.1(15)</vt:lpstr>
      <vt:lpstr>表3.4.1.1(16)</vt:lpstr>
      <vt:lpstr>表3.4.1.2(1)</vt:lpstr>
      <vt:lpstr>表3.4.1.2(3)</vt:lpstr>
      <vt:lpstr>表3.4.1.2(4)</vt:lpstr>
      <vt:lpstr>表3.4.1.2(5)</vt:lpstr>
      <vt:lpstr>表3.4.1.2(6)</vt:lpstr>
      <vt:lpstr>表3.4.1.2(7)</vt:lpstr>
      <vt:lpstr>表3.4.1.2(8)</vt:lpstr>
      <vt:lpstr>表3.4.1.2(9)</vt:lpstr>
      <vt:lpstr>表3.4.1.2(10)</vt:lpstr>
      <vt:lpstr>表3.4.1.2(11)</vt:lpstr>
      <vt:lpstr>表3.4.1.2(12)</vt:lpstr>
      <vt:lpstr>表3.4.1.2(13)</vt:lpstr>
      <vt:lpstr>表3.4.1.2(14)</vt:lpstr>
      <vt:lpstr>表3.4.1.2(15)</vt:lpstr>
      <vt:lpstr>表3.4.1.2(16)</vt:lpstr>
      <vt:lpstr>表3.4.2.1(1)</vt:lpstr>
      <vt:lpstr>表3.4.2.1(2)</vt:lpstr>
      <vt:lpstr>表3.4.2.1(3)</vt:lpstr>
      <vt:lpstr>表3.4.2.1(4)</vt:lpstr>
      <vt:lpstr>表3.4.2.1(5)</vt:lpstr>
      <vt:lpstr>表3.4.2.1(6)</vt:lpstr>
      <vt:lpstr>表3.4.2.1(7)</vt:lpstr>
      <vt:lpstr>表3.4.2.1(8)</vt:lpstr>
      <vt:lpstr>表3.4.2.1(9)</vt:lpstr>
      <vt:lpstr>表3.4.2.1(10)</vt:lpstr>
      <vt:lpstr>表3.4.2.1(11)</vt:lpstr>
      <vt:lpstr>表3.4.2.1(12)</vt:lpstr>
      <vt:lpstr>表3.4.2.1(13)</vt:lpstr>
      <vt:lpstr>表3.4.2.1(14)</vt:lpstr>
      <vt:lpstr>表3.4.2.1(15)</vt:lpstr>
      <vt:lpstr>表3.4.2.1(16)</vt:lpstr>
      <vt:lpstr>表3.4.2.2(1)</vt:lpstr>
      <vt:lpstr>表3.4.2.2(3)</vt:lpstr>
      <vt:lpstr>表3.4.2.2(4)</vt:lpstr>
      <vt:lpstr>表3.4.2.2(5)</vt:lpstr>
      <vt:lpstr>表3.4.2.2(6)</vt:lpstr>
      <vt:lpstr>表3.4.2.2(7)</vt:lpstr>
      <vt:lpstr>表3.4.2.2(8)</vt:lpstr>
      <vt:lpstr>表3.4.2.2(9)</vt:lpstr>
      <vt:lpstr>表3.4.2.2(10)</vt:lpstr>
      <vt:lpstr>表3.4.2.2(11)</vt:lpstr>
      <vt:lpstr>表3.4.2.2(12)</vt:lpstr>
      <vt:lpstr>表3.4.2.2(13)</vt:lpstr>
      <vt:lpstr>表3.4.2.2(14)</vt:lpstr>
      <vt:lpstr>表3.4.2.2(15)</vt:lpstr>
      <vt:lpstr>表3.4.2.2(16)</vt:lpstr>
      <vt:lpstr>表3.4.3.1</vt:lpstr>
      <vt:lpstr>表3.4.3.2</vt:lpstr>
      <vt:lpstr>表3.4.4(1)</vt:lpstr>
      <vt:lpstr>表3.4.4(2)</vt:lpstr>
      <vt:lpstr>表3.4.4(3)</vt:lpstr>
      <vt:lpstr>表3.4.4(4)</vt:lpstr>
      <vt:lpstr>表3.4.4(5)</vt:lpstr>
      <vt:lpstr>表3.4.5(1)</vt:lpstr>
      <vt:lpstr>表3.4.5(2)</vt:lpstr>
      <vt:lpstr>表3.4.5(3)</vt:lpstr>
      <vt:lpstr>表3.4.5(4)</vt:lpstr>
      <vt:lpstr>表3.4.5(5)</vt:lpstr>
      <vt:lpstr>表3.5.1</vt:lpstr>
      <vt:lpstr>表3.5.2(1)</vt:lpstr>
      <vt:lpstr>表3.5.2(2)</vt:lpstr>
      <vt:lpstr>表3.5.2(3)</vt:lpstr>
      <vt:lpstr>表3.5.2(4)</vt:lpstr>
      <vt:lpstr>表3.5.2(5)</vt:lpstr>
      <vt:lpstr>表3.5.2(6)</vt:lpstr>
      <vt:lpstr>表3.5.2(7)</vt:lpstr>
      <vt:lpstr>表3.5.2(8)</vt:lpstr>
      <vt:lpstr>表3.5.2(9)</vt:lpstr>
      <vt:lpstr>表3.5.2(10)</vt:lpstr>
      <vt:lpstr>表3.5.2(11)</vt:lpstr>
      <vt:lpstr>表3.5.2(12)</vt:lpstr>
      <vt:lpstr>表3.5.2(13)</vt:lpstr>
      <vt:lpstr>表3.5.2(14)</vt:lpstr>
      <vt:lpstr>表3.5.2(15)</vt:lpstr>
      <vt:lpstr>表3.5.2(16)</vt:lpstr>
      <vt:lpstr>表3.5.2(17)</vt:lpstr>
      <vt:lpstr>表3.5.2(18)</vt:lpstr>
      <vt:lpstr>表3.5.2(19)</vt:lpstr>
      <vt:lpstr>表3.5.2(20)</vt:lpstr>
      <vt:lpstr>表3.5.2(21)</vt:lpstr>
      <vt:lpstr>表3.5.2(22)</vt:lpstr>
      <vt:lpstr>表3.5.2(23)</vt:lpstr>
      <vt:lpstr>表3.5.2(24)</vt:lpstr>
      <vt:lpstr>表3.5.2(25)</vt:lpstr>
      <vt:lpstr>表3.5.2(26)</vt:lpstr>
      <vt:lpstr>表3.5.2(27)</vt:lpstr>
      <vt:lpstr>表3.5.2(28)</vt:lpstr>
      <vt:lpstr>表3.5.3</vt:lpstr>
      <vt:lpstr>表3.5.4</vt:lpstr>
      <vt:lpstr>表3.5.5.1(1)</vt:lpstr>
      <vt:lpstr>表3.5.5.1(2)</vt:lpstr>
      <vt:lpstr>表3.5.5.1(3)</vt:lpstr>
      <vt:lpstr>表3.5.5.1(4)</vt:lpstr>
      <vt:lpstr>表3.5.5.1(5)</vt:lpstr>
      <vt:lpstr>表3.5.5.1(6)</vt:lpstr>
      <vt:lpstr>表3.5.5.1(7)</vt:lpstr>
      <vt:lpstr>表3.5.5.1(8)</vt:lpstr>
      <vt:lpstr>表3.5.5.1(9)</vt:lpstr>
      <vt:lpstr>表3.5.5.1(10)</vt:lpstr>
      <vt:lpstr>表3.5.5.1(11)</vt:lpstr>
      <vt:lpstr>表3.5.5.1(12)</vt:lpstr>
      <vt:lpstr>表3.5.5.1(13)</vt:lpstr>
      <vt:lpstr>表3.5.5.1(14)</vt:lpstr>
      <vt:lpstr>表3.5.5.1(15)</vt:lpstr>
      <vt:lpstr>表3.5.5.1(16)</vt:lpstr>
      <vt:lpstr>表3.5.5.1(17)</vt:lpstr>
      <vt:lpstr>表3.5.5.1(18)</vt:lpstr>
      <vt:lpstr>表3.5.5.1(19)</vt:lpstr>
      <vt:lpstr>表3.5.5.1(20)</vt:lpstr>
      <vt:lpstr>表3.5.5.1(21)</vt:lpstr>
      <vt:lpstr>表3.5.5.1(22)</vt:lpstr>
      <vt:lpstr>表3.5.5.1(23)</vt:lpstr>
      <vt:lpstr>表3.5.5.1(24)</vt:lpstr>
      <vt:lpstr>表3.5.5.1(25)</vt:lpstr>
      <vt:lpstr>表3.5.5.1(26)</vt:lpstr>
      <vt:lpstr>表3.5.5.1(27)</vt:lpstr>
      <vt:lpstr>表3.5.5.1(28)</vt:lpstr>
      <vt:lpstr>表3.5.5.2(1)</vt:lpstr>
      <vt:lpstr>表3.5.5.2(2)</vt:lpstr>
      <vt:lpstr>表3.5.5.2(3)</vt:lpstr>
      <vt:lpstr>表3.5.5.2(4)</vt:lpstr>
      <vt:lpstr>表3.5.5.2(5)</vt:lpstr>
      <vt:lpstr>表3.5.5.2(6)</vt:lpstr>
      <vt:lpstr>表3.5.5.2(7)</vt:lpstr>
      <vt:lpstr>表3.5.5.2(8)</vt:lpstr>
      <vt:lpstr>表3.5.5.2(9)</vt:lpstr>
      <vt:lpstr>表3.5.5.2(10)</vt:lpstr>
      <vt:lpstr>表3.5.5.2(11)</vt:lpstr>
      <vt:lpstr>表3.5.5.2(12)</vt:lpstr>
      <vt:lpstr>表3.5.5.2(13)</vt:lpstr>
      <vt:lpstr>表3.5.5.2(14)</vt:lpstr>
      <vt:lpstr>表3.5.5.2(15)</vt:lpstr>
      <vt:lpstr>表3.5.5.2(16)</vt:lpstr>
      <vt:lpstr>表3.5.5.2(17)</vt:lpstr>
      <vt:lpstr>表3.5.5.2(18)</vt:lpstr>
      <vt:lpstr>表3.5.5.2(19)</vt:lpstr>
      <vt:lpstr>表3.5.5.2(20)</vt:lpstr>
      <vt:lpstr>表3.5.5.2(21)</vt:lpstr>
      <vt:lpstr>表3.5.5.2(22)</vt:lpstr>
      <vt:lpstr>表3.5.5.2(23)</vt:lpstr>
      <vt:lpstr>表3.5.5.2(24)</vt:lpstr>
      <vt:lpstr>表3.5.5.2(25)</vt:lpstr>
      <vt:lpstr>表3.5.5.2(26)</vt:lpstr>
      <vt:lpstr>表3.5.5.2(27)</vt:lpstr>
      <vt:lpstr>表3.5.5.2(28)</vt:lpstr>
      <vt:lpstr>表3.5.6.1(1)</vt:lpstr>
      <vt:lpstr>表3.5.6.1(2)</vt:lpstr>
      <vt:lpstr>表3.5.6.1(3)</vt:lpstr>
      <vt:lpstr>表3.5.6.1(4)</vt:lpstr>
      <vt:lpstr>表3.5.6.1(5)</vt:lpstr>
      <vt:lpstr>表3.5.6.1(6)</vt:lpstr>
      <vt:lpstr>表3.5.6.1(7)</vt:lpstr>
      <vt:lpstr>表3.5.6.1(8)</vt:lpstr>
      <vt:lpstr>表3.5.6.1(9)</vt:lpstr>
      <vt:lpstr>表3.5.6.1(10)</vt:lpstr>
      <vt:lpstr>表3.5.6.1(11)</vt:lpstr>
      <vt:lpstr>表3.5.6.1(12)</vt:lpstr>
      <vt:lpstr>表3.5.6.1(13)</vt:lpstr>
      <vt:lpstr>表3.5.6.1(14)</vt:lpstr>
      <vt:lpstr>表3.5.6.1(15)</vt:lpstr>
      <vt:lpstr>表3.5.6.1(16)</vt:lpstr>
      <vt:lpstr>表3.5.6.1(17)</vt:lpstr>
      <vt:lpstr>表3.5.6.1(18)</vt:lpstr>
      <vt:lpstr>表3.5.6.1(19)</vt:lpstr>
      <vt:lpstr>表3.5.6.1(20)</vt:lpstr>
      <vt:lpstr>表3.5.6.1(21)</vt:lpstr>
      <vt:lpstr>表3.5.6.1(22)</vt:lpstr>
      <vt:lpstr>表3.5.6.1(23)</vt:lpstr>
      <vt:lpstr>表3.5.6.1(24)</vt:lpstr>
      <vt:lpstr>表3.5.6.1(25)</vt:lpstr>
      <vt:lpstr>表3.5.6.1(26)</vt:lpstr>
      <vt:lpstr>表3.5.6.1(27)</vt:lpstr>
      <vt:lpstr>表3.5.6.1(28)</vt:lpstr>
      <vt:lpstr>表3.5.6.2(1)</vt:lpstr>
      <vt:lpstr>表3.5.6.2(2)</vt:lpstr>
      <vt:lpstr>表3.5.6.2(3)</vt:lpstr>
      <vt:lpstr>表3.5.6.2(4)</vt:lpstr>
      <vt:lpstr>表3.5.6.2(5)</vt:lpstr>
      <vt:lpstr>表3.5.6.2(6)</vt:lpstr>
      <vt:lpstr>表3.5.6.2(7)</vt:lpstr>
      <vt:lpstr>表3.5.6.2(8)</vt:lpstr>
      <vt:lpstr>表3.5.6.2(9)</vt:lpstr>
      <vt:lpstr>表3.5.6.2(10)</vt:lpstr>
      <vt:lpstr>表3.5.6.2(11)</vt:lpstr>
      <vt:lpstr>表3.5.6.2(12)</vt:lpstr>
      <vt:lpstr>表3.5.6.2(13)</vt:lpstr>
      <vt:lpstr>表3.5.6.2(14)</vt:lpstr>
      <vt:lpstr>表3.5.6.2(15)</vt:lpstr>
      <vt:lpstr>表3.5.6.2(16)</vt:lpstr>
      <vt:lpstr>表3.5.6.2(17)</vt:lpstr>
      <vt:lpstr>表3.5.6.2(18)</vt:lpstr>
      <vt:lpstr>表3.5.6.2(19)</vt:lpstr>
      <vt:lpstr>表3.5.6.2(20)</vt:lpstr>
      <vt:lpstr>表3.5.6.2(21)</vt:lpstr>
      <vt:lpstr>表3.5.6.2(22)</vt:lpstr>
      <vt:lpstr>表3.5.6.2(23)</vt:lpstr>
      <vt:lpstr>表3.5.6.2(24)</vt:lpstr>
      <vt:lpstr>表3.5.6.2(25)</vt:lpstr>
      <vt:lpstr>表3.5.6.2(26)</vt:lpstr>
      <vt:lpstr>表3.5.6.2(27)</vt:lpstr>
      <vt:lpstr>表3.5.6.2(28)</vt:lpstr>
      <vt:lpstr>表3.1.2!Print_Area</vt:lpstr>
      <vt:lpstr>表3.1.3!Print_Area</vt:lpstr>
      <vt:lpstr>表3.1.7!Print_Area</vt:lpstr>
      <vt:lpstr>'表3.3.1(1)'!Print_Area</vt:lpstr>
      <vt:lpstr>表3.3.7!Print_Area</vt:lpstr>
      <vt:lpstr>表3.3.8!Print_Area</vt:lpstr>
      <vt:lpstr>表3.3.9!Print_Area</vt:lpstr>
      <vt:lpstr>'表3.4.1.1(1)'!Print_Area</vt:lpstr>
      <vt:lpstr>'表3.4.1.1(14)'!Print_Area</vt:lpstr>
      <vt:lpstr>'表3.4.1.1(2)'!Print_Area</vt:lpstr>
      <vt:lpstr>'表3.4.2.1(1)'!Print_Area</vt:lpstr>
      <vt:lpstr>'表3.4.2.1(14)'!Print_Area</vt:lpstr>
      <vt:lpstr>'表3.4.2.1(16)'!Print_Area</vt:lpstr>
      <vt:lpstr>'表3.4.2.1(2)'!Print_Area</vt:lpstr>
      <vt:lpstr>'表3.4.2.1(6)'!Print_Area</vt:lpstr>
      <vt:lpstr>'表3.4.2.2(1)'!Print_Area</vt:lpstr>
      <vt:lpstr>'表3.4.2.2(10)'!Print_Area</vt:lpstr>
      <vt:lpstr>'表3.4.2.2(11)'!Print_Area</vt:lpstr>
      <vt:lpstr>'表3.4.2.2(12)'!Print_Area</vt:lpstr>
      <vt:lpstr>'表3.4.2.2(13)'!Print_Area</vt:lpstr>
      <vt:lpstr>'表3.4.2.2(14)'!Print_Area</vt:lpstr>
      <vt:lpstr>'表3.4.2.2(15)'!Print_Area</vt:lpstr>
      <vt:lpstr>'表3.4.2.2(16)'!Print_Area</vt:lpstr>
      <vt:lpstr>'表3.4.2.2(3)'!Print_Area</vt:lpstr>
      <vt:lpstr>'表3.4.2.2(4)'!Print_Area</vt:lpstr>
      <vt:lpstr>'表3.4.2.2(5)'!Print_Area</vt:lpstr>
      <vt:lpstr>'表3.4.2.2(6)'!Print_Area</vt:lpstr>
      <vt:lpstr>'表3.4.2.2(7)'!Print_Area</vt:lpstr>
      <vt:lpstr>'表3.4.2.2(8)'!Print_Area</vt:lpstr>
      <vt:lpstr>'表3.4.2.2(9)'!Print_Area</vt:lpstr>
      <vt:lpstr>表3.4.3.1!Print_Area</vt:lpstr>
      <vt:lpstr>表3.4.3.2!Print_Area</vt:lpstr>
      <vt:lpstr>'表3.5.2(7)'!Print_Area</vt:lpstr>
      <vt:lpstr>表3.1.3!Print_Titles</vt:lpstr>
      <vt:lpstr>表3.1.4!Print_Titles</vt:lpstr>
      <vt:lpstr>表3.1.7!Print_Titles</vt:lpstr>
      <vt:lpstr>表3.1.8!Print_Titles</vt:lpstr>
      <vt:lpstr>'表3.3.2(1)'!Print_Titles</vt:lpstr>
      <vt:lpstr>'表3.3.2(2)'!Print_Titles</vt:lpstr>
      <vt:lpstr>'表3.3.2(3)'!Print_Titles</vt:lpstr>
      <vt:lpstr>'表3.3.2(4)'!Print_Titles</vt:lpstr>
      <vt:lpstr>'表3.3.3(1)'!Print_Titles</vt:lpstr>
      <vt:lpstr>'表3.3.3(2)'!Print_Titles</vt:lpstr>
      <vt:lpstr>'表3.3.3(3)'!Print_Titles</vt:lpstr>
      <vt:lpstr>'表3.3.3(4)'!Print_Titles</vt:lpstr>
      <vt:lpstr>表3.3.4!Print_Titles</vt:lpstr>
      <vt:lpstr>表3.3.5!Print_Titles</vt:lpstr>
      <vt:lpstr>表3.3.6!Print_Titles</vt:lpstr>
      <vt:lpstr>'表3.4.1.1(1)'!Print_Titles</vt:lpstr>
      <vt:lpstr>'表3.4.1.1(10)'!Print_Titles</vt:lpstr>
      <vt:lpstr>'表3.4.1.1(11)'!Print_Titles</vt:lpstr>
      <vt:lpstr>'表3.4.1.1(12)'!Print_Titles</vt:lpstr>
      <vt:lpstr>'表3.4.1.1(13)'!Print_Titles</vt:lpstr>
      <vt:lpstr>'表3.4.1.1(14)'!Print_Titles</vt:lpstr>
      <vt:lpstr>'表3.4.1.1(15)'!Print_Titles</vt:lpstr>
      <vt:lpstr>'表3.4.1.1(16)'!Print_Titles</vt:lpstr>
      <vt:lpstr>'表3.4.1.1(2)'!Print_Titles</vt:lpstr>
      <vt:lpstr>'表3.4.1.1(3)'!Print_Titles</vt:lpstr>
      <vt:lpstr>'表3.4.1.1(4)'!Print_Titles</vt:lpstr>
      <vt:lpstr>'表3.4.1.1(5)'!Print_Titles</vt:lpstr>
      <vt:lpstr>'表3.4.1.1(6)'!Print_Titles</vt:lpstr>
      <vt:lpstr>'表3.4.1.1(7)'!Print_Titles</vt:lpstr>
      <vt:lpstr>'表3.4.1.1(8)'!Print_Titles</vt:lpstr>
      <vt:lpstr>'表3.4.1.1(9)'!Print_Titles</vt:lpstr>
      <vt:lpstr>'表3.4.1.2(1)'!Print_Titles</vt:lpstr>
      <vt:lpstr>'表3.4.1.2(10)'!Print_Titles</vt:lpstr>
      <vt:lpstr>'表3.4.1.2(11)'!Print_Titles</vt:lpstr>
      <vt:lpstr>'表3.4.1.2(12)'!Print_Titles</vt:lpstr>
      <vt:lpstr>'表3.4.1.2(13)'!Print_Titles</vt:lpstr>
      <vt:lpstr>'表3.4.1.2(14)'!Print_Titles</vt:lpstr>
      <vt:lpstr>'表3.4.1.2(15)'!Print_Titles</vt:lpstr>
      <vt:lpstr>'表3.4.1.2(16)'!Print_Titles</vt:lpstr>
      <vt:lpstr>'表3.4.1.2(3)'!Print_Titles</vt:lpstr>
      <vt:lpstr>'表3.4.1.2(4)'!Print_Titles</vt:lpstr>
      <vt:lpstr>'表3.4.1.2(5)'!Print_Titles</vt:lpstr>
      <vt:lpstr>'表3.4.1.2(6)'!Print_Titles</vt:lpstr>
      <vt:lpstr>'表3.4.1.2(7)'!Print_Titles</vt:lpstr>
      <vt:lpstr>'表3.4.1.2(8)'!Print_Titles</vt:lpstr>
      <vt:lpstr>'表3.4.1.2(9)'!Print_Titles</vt:lpstr>
      <vt:lpstr>'表3.4.2.1(1)'!Print_Titles</vt:lpstr>
      <vt:lpstr>'表3.4.2.1(10)'!Print_Titles</vt:lpstr>
      <vt:lpstr>'表3.4.2.1(11)'!Print_Titles</vt:lpstr>
      <vt:lpstr>'表3.4.2.1(12)'!Print_Titles</vt:lpstr>
      <vt:lpstr>'表3.4.2.1(13)'!Print_Titles</vt:lpstr>
      <vt:lpstr>'表3.4.2.1(14)'!Print_Titles</vt:lpstr>
      <vt:lpstr>'表3.4.2.1(15)'!Print_Titles</vt:lpstr>
      <vt:lpstr>'表3.4.2.1(16)'!Print_Titles</vt:lpstr>
      <vt:lpstr>'表3.4.2.1(2)'!Print_Titles</vt:lpstr>
      <vt:lpstr>'表3.4.2.1(3)'!Print_Titles</vt:lpstr>
      <vt:lpstr>'表3.4.2.1(4)'!Print_Titles</vt:lpstr>
      <vt:lpstr>'表3.4.2.1(5)'!Print_Titles</vt:lpstr>
      <vt:lpstr>'表3.4.2.1(6)'!Print_Titles</vt:lpstr>
      <vt:lpstr>'表3.4.2.1(7)'!Print_Titles</vt:lpstr>
      <vt:lpstr>'表3.4.2.1(8)'!Print_Titles</vt:lpstr>
      <vt:lpstr>'表3.4.2.1(9)'!Print_Titles</vt:lpstr>
      <vt:lpstr>'表3.4.2.2(1)'!Print_Titles</vt:lpstr>
      <vt:lpstr>'表3.4.2.2(10)'!Print_Titles</vt:lpstr>
      <vt:lpstr>'表3.4.2.2(11)'!Print_Titles</vt:lpstr>
      <vt:lpstr>'表3.4.2.2(12)'!Print_Titles</vt:lpstr>
      <vt:lpstr>'表3.4.2.2(13)'!Print_Titles</vt:lpstr>
      <vt:lpstr>'表3.4.2.2(14)'!Print_Titles</vt:lpstr>
      <vt:lpstr>'表3.4.2.2(15)'!Print_Titles</vt:lpstr>
      <vt:lpstr>'表3.4.2.2(16)'!Print_Titles</vt:lpstr>
      <vt:lpstr>'表3.4.2.2(3)'!Print_Titles</vt:lpstr>
      <vt:lpstr>'表3.4.2.2(4)'!Print_Titles</vt:lpstr>
      <vt:lpstr>'表3.4.2.2(5)'!Print_Titles</vt:lpstr>
      <vt:lpstr>'表3.4.2.2(6)'!Print_Titles</vt:lpstr>
      <vt:lpstr>'表3.4.2.2(7)'!Print_Titles</vt:lpstr>
      <vt:lpstr>'表3.4.2.2(8)'!Print_Titles</vt:lpstr>
      <vt:lpstr>'表3.4.2.2(9)'!Print_Titles</vt:lpstr>
      <vt:lpstr>'表3.4.5(1)'!Print_Titles</vt:lpstr>
      <vt:lpstr>'表3.4.5(2)'!Print_Titles</vt:lpstr>
      <vt:lpstr>'表3.4.5(3)'!Print_Titles</vt:lpstr>
      <vt:lpstr>'表3.4.5(4)'!Print_Titles</vt:lpstr>
      <vt:lpstr>'表3.4.5(5)'!Print_Titles</vt:lpstr>
      <vt:lpstr>'表3.5.2(1)'!Print_Titles</vt:lpstr>
      <vt:lpstr>'表3.5.2(10)'!Print_Titles</vt:lpstr>
      <vt:lpstr>'表3.5.2(11)'!Print_Titles</vt:lpstr>
      <vt:lpstr>'表3.5.2(12)'!Print_Titles</vt:lpstr>
      <vt:lpstr>'表3.5.2(13)'!Print_Titles</vt:lpstr>
      <vt:lpstr>'表3.5.2(14)'!Print_Titles</vt:lpstr>
      <vt:lpstr>'表3.5.2(15)'!Print_Titles</vt:lpstr>
      <vt:lpstr>'表3.5.2(16)'!Print_Titles</vt:lpstr>
      <vt:lpstr>'表3.5.2(17)'!Print_Titles</vt:lpstr>
      <vt:lpstr>'表3.5.2(18)'!Print_Titles</vt:lpstr>
      <vt:lpstr>'表3.5.2(19)'!Print_Titles</vt:lpstr>
      <vt:lpstr>'表3.5.2(2)'!Print_Titles</vt:lpstr>
      <vt:lpstr>'表3.5.2(20)'!Print_Titles</vt:lpstr>
      <vt:lpstr>'表3.5.2(21)'!Print_Titles</vt:lpstr>
      <vt:lpstr>'表3.5.2(22)'!Print_Titles</vt:lpstr>
      <vt:lpstr>'表3.5.2(23)'!Print_Titles</vt:lpstr>
      <vt:lpstr>'表3.5.2(24)'!Print_Titles</vt:lpstr>
      <vt:lpstr>'表3.5.2(25)'!Print_Titles</vt:lpstr>
      <vt:lpstr>'表3.5.2(26)'!Print_Titles</vt:lpstr>
      <vt:lpstr>'表3.5.2(27)'!Print_Titles</vt:lpstr>
      <vt:lpstr>'表3.5.2(28)'!Print_Titles</vt:lpstr>
      <vt:lpstr>'表3.5.2(3)'!Print_Titles</vt:lpstr>
      <vt:lpstr>'表3.5.2(4)'!Print_Titles</vt:lpstr>
      <vt:lpstr>'表3.5.2(5)'!Print_Titles</vt:lpstr>
      <vt:lpstr>'表3.5.2(6)'!Print_Titles</vt:lpstr>
      <vt:lpstr>'表3.5.2(7)'!Print_Titles</vt:lpstr>
      <vt:lpstr>'表3.5.2(8)'!Print_Titles</vt:lpstr>
      <vt:lpstr>'表3.5.2(9)'!Print_Titles</vt:lpstr>
      <vt:lpstr>'表3.5.5.1(1)'!Print_Titles</vt:lpstr>
      <vt:lpstr>'表3.5.5.1(10)'!Print_Titles</vt:lpstr>
      <vt:lpstr>'表3.5.5.1(11)'!Print_Titles</vt:lpstr>
      <vt:lpstr>'表3.5.5.1(12)'!Print_Titles</vt:lpstr>
      <vt:lpstr>'表3.5.5.1(13)'!Print_Titles</vt:lpstr>
      <vt:lpstr>'表3.5.5.1(14)'!Print_Titles</vt:lpstr>
      <vt:lpstr>'表3.5.5.1(15)'!Print_Titles</vt:lpstr>
      <vt:lpstr>'表3.5.5.1(16)'!Print_Titles</vt:lpstr>
      <vt:lpstr>'表3.5.5.1(17)'!Print_Titles</vt:lpstr>
      <vt:lpstr>'表3.5.5.1(18)'!Print_Titles</vt:lpstr>
      <vt:lpstr>'表3.5.5.1(19)'!Print_Titles</vt:lpstr>
      <vt:lpstr>'表3.5.5.1(2)'!Print_Titles</vt:lpstr>
      <vt:lpstr>'表3.5.5.1(20)'!Print_Titles</vt:lpstr>
      <vt:lpstr>'表3.5.5.1(21)'!Print_Titles</vt:lpstr>
      <vt:lpstr>'表3.5.5.1(22)'!Print_Titles</vt:lpstr>
      <vt:lpstr>'表3.5.5.1(23)'!Print_Titles</vt:lpstr>
      <vt:lpstr>'表3.5.5.1(24)'!Print_Titles</vt:lpstr>
      <vt:lpstr>'表3.5.5.1(25)'!Print_Titles</vt:lpstr>
      <vt:lpstr>'表3.5.5.1(26)'!Print_Titles</vt:lpstr>
      <vt:lpstr>'表3.5.5.1(27)'!Print_Titles</vt:lpstr>
      <vt:lpstr>'表3.5.5.1(28)'!Print_Titles</vt:lpstr>
      <vt:lpstr>'表3.5.5.1(3)'!Print_Titles</vt:lpstr>
      <vt:lpstr>'表3.5.5.1(4)'!Print_Titles</vt:lpstr>
      <vt:lpstr>'表3.5.5.1(5)'!Print_Titles</vt:lpstr>
      <vt:lpstr>'表3.5.5.1(6)'!Print_Titles</vt:lpstr>
      <vt:lpstr>'表3.5.5.1(7)'!Print_Titles</vt:lpstr>
      <vt:lpstr>'表3.5.5.1(8)'!Print_Titles</vt:lpstr>
      <vt:lpstr>'表3.5.5.1(9)'!Print_Titles</vt:lpstr>
      <vt:lpstr>'表3.5.5.2(1)'!Print_Titles</vt:lpstr>
      <vt:lpstr>'表3.5.5.2(10)'!Print_Titles</vt:lpstr>
      <vt:lpstr>'表3.5.5.2(11)'!Print_Titles</vt:lpstr>
      <vt:lpstr>'表3.5.5.2(12)'!Print_Titles</vt:lpstr>
      <vt:lpstr>'表3.5.5.2(13)'!Print_Titles</vt:lpstr>
      <vt:lpstr>'表3.5.5.2(14)'!Print_Titles</vt:lpstr>
      <vt:lpstr>'表3.5.5.2(15)'!Print_Titles</vt:lpstr>
      <vt:lpstr>'表3.5.5.2(16)'!Print_Titles</vt:lpstr>
      <vt:lpstr>'表3.5.5.2(17)'!Print_Titles</vt:lpstr>
      <vt:lpstr>'表3.5.5.2(18)'!Print_Titles</vt:lpstr>
      <vt:lpstr>'表3.5.5.2(19)'!Print_Titles</vt:lpstr>
      <vt:lpstr>'表3.5.5.2(2)'!Print_Titles</vt:lpstr>
      <vt:lpstr>'表3.5.5.2(20)'!Print_Titles</vt:lpstr>
      <vt:lpstr>'表3.5.5.2(21)'!Print_Titles</vt:lpstr>
      <vt:lpstr>'表3.5.5.2(22)'!Print_Titles</vt:lpstr>
      <vt:lpstr>'表3.5.5.2(23)'!Print_Titles</vt:lpstr>
      <vt:lpstr>'表3.5.5.2(24)'!Print_Titles</vt:lpstr>
      <vt:lpstr>'表3.5.5.2(25)'!Print_Titles</vt:lpstr>
      <vt:lpstr>'表3.5.5.2(26)'!Print_Titles</vt:lpstr>
      <vt:lpstr>'表3.5.5.2(27)'!Print_Titles</vt:lpstr>
      <vt:lpstr>'表3.5.5.2(28)'!Print_Titles</vt:lpstr>
      <vt:lpstr>'表3.5.5.2(3)'!Print_Titles</vt:lpstr>
      <vt:lpstr>'表3.5.5.2(4)'!Print_Titles</vt:lpstr>
      <vt:lpstr>'表3.5.5.2(5)'!Print_Titles</vt:lpstr>
      <vt:lpstr>'表3.5.5.2(6)'!Print_Titles</vt:lpstr>
      <vt:lpstr>'表3.5.5.2(7)'!Print_Titles</vt:lpstr>
      <vt:lpstr>'表3.5.5.2(8)'!Print_Titles</vt:lpstr>
      <vt:lpstr>'表3.5.5.2(9)'!Print_Titles</vt:lpstr>
      <vt:lpstr>'表3.5.6.1(1)'!Print_Titles</vt:lpstr>
      <vt:lpstr>'表3.5.6.1(10)'!Print_Titles</vt:lpstr>
      <vt:lpstr>'表3.5.6.1(11)'!Print_Titles</vt:lpstr>
      <vt:lpstr>'表3.5.6.1(12)'!Print_Titles</vt:lpstr>
      <vt:lpstr>'表3.5.6.1(13)'!Print_Titles</vt:lpstr>
      <vt:lpstr>'表3.5.6.1(14)'!Print_Titles</vt:lpstr>
      <vt:lpstr>'表3.5.6.1(15)'!Print_Titles</vt:lpstr>
      <vt:lpstr>'表3.5.6.1(16)'!Print_Titles</vt:lpstr>
      <vt:lpstr>'表3.5.6.1(17)'!Print_Titles</vt:lpstr>
      <vt:lpstr>'表3.5.6.1(18)'!Print_Titles</vt:lpstr>
      <vt:lpstr>'表3.5.6.1(19)'!Print_Titles</vt:lpstr>
      <vt:lpstr>'表3.5.6.1(2)'!Print_Titles</vt:lpstr>
      <vt:lpstr>'表3.5.6.1(20)'!Print_Titles</vt:lpstr>
      <vt:lpstr>'表3.5.6.1(21)'!Print_Titles</vt:lpstr>
      <vt:lpstr>'表3.5.6.1(22)'!Print_Titles</vt:lpstr>
      <vt:lpstr>'表3.5.6.1(23)'!Print_Titles</vt:lpstr>
      <vt:lpstr>'表3.5.6.1(24)'!Print_Titles</vt:lpstr>
      <vt:lpstr>'表3.5.6.1(25)'!Print_Titles</vt:lpstr>
      <vt:lpstr>'表3.5.6.1(26)'!Print_Titles</vt:lpstr>
      <vt:lpstr>'表3.5.6.1(27)'!Print_Titles</vt:lpstr>
      <vt:lpstr>'表3.5.6.1(28)'!Print_Titles</vt:lpstr>
      <vt:lpstr>'表3.5.6.1(3)'!Print_Titles</vt:lpstr>
      <vt:lpstr>'表3.5.6.1(4)'!Print_Titles</vt:lpstr>
      <vt:lpstr>'表3.5.6.1(5)'!Print_Titles</vt:lpstr>
      <vt:lpstr>'表3.5.6.1(6)'!Print_Titles</vt:lpstr>
      <vt:lpstr>'表3.5.6.1(7)'!Print_Titles</vt:lpstr>
      <vt:lpstr>'表3.5.6.1(8)'!Print_Titles</vt:lpstr>
      <vt:lpstr>'表3.5.6.1(9)'!Print_Titles</vt:lpstr>
      <vt:lpstr>'表3.5.6.2(1)'!Print_Titles</vt:lpstr>
      <vt:lpstr>'表3.5.6.2(10)'!Print_Titles</vt:lpstr>
      <vt:lpstr>'表3.5.6.2(11)'!Print_Titles</vt:lpstr>
      <vt:lpstr>'表3.5.6.2(12)'!Print_Titles</vt:lpstr>
      <vt:lpstr>'表3.5.6.2(13)'!Print_Titles</vt:lpstr>
      <vt:lpstr>'表3.5.6.2(14)'!Print_Titles</vt:lpstr>
      <vt:lpstr>'表3.5.6.2(15)'!Print_Titles</vt:lpstr>
      <vt:lpstr>'表3.5.6.2(16)'!Print_Titles</vt:lpstr>
      <vt:lpstr>'表3.5.6.2(17)'!Print_Titles</vt:lpstr>
      <vt:lpstr>'表3.5.6.2(18)'!Print_Titles</vt:lpstr>
      <vt:lpstr>'表3.5.6.2(19)'!Print_Titles</vt:lpstr>
      <vt:lpstr>'表3.5.6.2(2)'!Print_Titles</vt:lpstr>
      <vt:lpstr>'表3.5.6.2(20)'!Print_Titles</vt:lpstr>
      <vt:lpstr>'表3.5.6.2(21)'!Print_Titles</vt:lpstr>
      <vt:lpstr>'表3.5.6.2(22)'!Print_Titles</vt:lpstr>
      <vt:lpstr>'表3.5.6.2(23)'!Print_Titles</vt:lpstr>
      <vt:lpstr>'表3.5.6.2(24)'!Print_Titles</vt:lpstr>
      <vt:lpstr>'表3.5.6.2(25)'!Print_Titles</vt:lpstr>
      <vt:lpstr>'表3.5.6.2(26)'!Print_Titles</vt:lpstr>
      <vt:lpstr>'表3.5.6.2(27)'!Print_Titles</vt:lpstr>
      <vt:lpstr>'表3.5.6.2(28)'!Print_Titles</vt:lpstr>
      <vt:lpstr>'表3.5.6.2(3)'!Print_Titles</vt:lpstr>
      <vt:lpstr>'表3.5.6.2(4)'!Print_Titles</vt:lpstr>
      <vt:lpstr>'表3.5.6.2(5)'!Print_Titles</vt:lpstr>
      <vt:lpstr>'表3.5.6.2(6)'!Print_Titles</vt:lpstr>
      <vt:lpstr>'表3.5.6.2(7)'!Print_Titles</vt:lpstr>
      <vt:lpstr>'表3.5.6.2(8)'!Print_Titles</vt:lpstr>
      <vt:lpstr>'表3.5.6.2(9)'!Print_Titles</vt:lpstr>
      <vt:lpstr>表3.1.2!新しい_SQL_Server_接続</vt:lpstr>
      <vt:lpstr>表3.1.6!新しい_SQL_Server_接続</vt:lpstr>
      <vt:lpstr>表3.1.7!新しい_SQL_Server_接続</vt:lpstr>
      <vt:lpstr>表3.2.2!新しい_SQL_Server_接続</vt:lpstr>
      <vt:lpstr>'表3.3.2(1)'!新しい_SQL_Server_接続</vt:lpstr>
      <vt:lpstr>'表3.3.2(2)'!新しい_SQL_Server_接続</vt:lpstr>
      <vt:lpstr>'表3.3.2(3)'!新しい_SQL_Server_接続</vt:lpstr>
      <vt:lpstr>'表3.3.2(4)'!新しい_SQL_Server_接続</vt:lpstr>
      <vt:lpstr>'表3.3.3(1)'!新しい_SQL_Server_接続</vt:lpstr>
      <vt:lpstr>表3.3.4!新しい_SQL_Server_接続</vt:lpstr>
      <vt:lpstr>表3.3.5!新しい_SQL_Server_接続</vt:lpstr>
      <vt:lpstr>表3.3.6!新しい_SQL_Server_接続</vt:lpstr>
      <vt:lpstr>'表3.4.1.1(1)'!新しい_SQL_Server_接続</vt:lpstr>
      <vt:lpstr>'表3.4.1.1(10)'!新しい_SQL_Server_接続</vt:lpstr>
      <vt:lpstr>'表3.4.1.1(11)'!新しい_SQL_Server_接続</vt:lpstr>
      <vt:lpstr>'表3.4.1.1(12)'!新しい_SQL_Server_接続</vt:lpstr>
      <vt:lpstr>'表3.4.1.1(13)'!新しい_SQL_Server_接続</vt:lpstr>
      <vt:lpstr>'表3.4.1.1(14)'!新しい_SQL_Server_接続</vt:lpstr>
      <vt:lpstr>'表3.4.1.1(15)'!新しい_SQL_Server_接続</vt:lpstr>
      <vt:lpstr>'表3.4.1.1(16)'!新しい_SQL_Server_接続</vt:lpstr>
      <vt:lpstr>'表3.4.1.1(3)'!新しい_SQL_Server_接続</vt:lpstr>
      <vt:lpstr>'表3.4.1.1(4)'!新しい_SQL_Server_接続</vt:lpstr>
      <vt:lpstr>'表3.4.1.1(5)'!新しい_SQL_Server_接続</vt:lpstr>
      <vt:lpstr>'表3.4.1.1(6)'!新しい_SQL_Server_接続</vt:lpstr>
      <vt:lpstr>'表3.4.1.1(7)'!新しい_SQL_Server_接続</vt:lpstr>
      <vt:lpstr>'表3.4.1.1(8)'!新しい_SQL_Server_接続</vt:lpstr>
      <vt:lpstr>'表3.4.1.1(9)'!新しい_SQL_Server_接続</vt:lpstr>
      <vt:lpstr>'表3.4.1.2(1)'!新しい_SQL_Server_接続</vt:lpstr>
      <vt:lpstr>'表3.4.1.2(10)'!新しい_SQL_Server_接続</vt:lpstr>
      <vt:lpstr>'表3.4.1.2(11)'!新しい_SQL_Server_接続</vt:lpstr>
      <vt:lpstr>'表3.4.1.2(12)'!新しい_SQL_Server_接続</vt:lpstr>
      <vt:lpstr>'表3.4.1.2(13)'!新しい_SQL_Server_接続</vt:lpstr>
      <vt:lpstr>'表3.4.1.2(14)'!新しい_SQL_Server_接続</vt:lpstr>
      <vt:lpstr>'表3.4.1.2(15)'!新しい_SQL_Server_接続</vt:lpstr>
      <vt:lpstr>'表3.4.1.2(16)'!新しい_SQL_Server_接続</vt:lpstr>
      <vt:lpstr>'表3.4.1.2(3)'!新しい_SQL_Server_接続</vt:lpstr>
      <vt:lpstr>'表3.4.1.2(4)'!新しい_SQL_Server_接続</vt:lpstr>
      <vt:lpstr>'表3.4.1.2(5)'!新しい_SQL_Server_接続</vt:lpstr>
      <vt:lpstr>'表3.4.1.2(6)'!新しい_SQL_Server_接続</vt:lpstr>
      <vt:lpstr>'表3.4.1.2(7)'!新しい_SQL_Server_接続</vt:lpstr>
      <vt:lpstr>'表3.4.1.2(8)'!新しい_SQL_Server_接続</vt:lpstr>
      <vt:lpstr>'表3.4.1.2(9)'!新しい_SQL_Server_接続</vt:lpstr>
      <vt:lpstr>'表3.4.2.1(1)'!新しい_SQL_Server_接続</vt:lpstr>
      <vt:lpstr>'表3.4.2.1(2)'!新しい_SQL_Server_接続</vt:lpstr>
      <vt:lpstr>'表3.4.2.1(3)'!新しい_SQL_Server_接続</vt:lpstr>
      <vt:lpstr>表3.4.3.1!新しい_SQL_Server_接続</vt:lpstr>
      <vt:lpstr>'表3.4.2.1(10)'!新しい_SQL_Server_接続_1</vt:lpstr>
      <vt:lpstr>'表3.4.2.1(11)'!新しい_SQL_Server_接続_1</vt:lpstr>
      <vt:lpstr>'表3.4.2.1(12)'!新しい_SQL_Server_接続_1</vt:lpstr>
      <vt:lpstr>'表3.4.2.1(13)'!新しい_SQL_Server_接続_1</vt:lpstr>
      <vt:lpstr>'表3.4.2.1(14)'!新しい_SQL_Server_接続_1</vt:lpstr>
      <vt:lpstr>'表3.4.2.1(15)'!新しい_SQL_Server_接続_1</vt:lpstr>
      <vt:lpstr>'表3.4.2.1(16)'!新しい_SQL_Server_接続_1</vt:lpstr>
      <vt:lpstr>'表3.4.2.1(4)'!新しい_SQL_Server_接続_1</vt:lpstr>
      <vt:lpstr>'表3.4.2.1(5)'!新しい_SQL_Server_接続_1</vt:lpstr>
      <vt:lpstr>'表3.4.2.1(6)'!新しい_SQL_Server_接続_1</vt:lpstr>
      <vt:lpstr>'表3.4.2.1(7)'!新しい_SQL_Server_接続_1</vt:lpstr>
      <vt:lpstr>'表3.4.2.1(8)'!新しい_SQL_Server_接続_1</vt:lpstr>
      <vt:lpstr>'表3.4.2.1(9)'!新しい_SQL_Server_接続_1</vt:lpstr>
      <vt:lpstr>'表3.4.2.2(1)'!新しい_SQL_Server_接続_1</vt:lpstr>
      <vt:lpstr>'表3.4.2.2(10)'!新しい_SQL_Server_接続_1</vt:lpstr>
      <vt:lpstr>'表3.4.2.2(11)'!新しい_SQL_Server_接続_1</vt:lpstr>
      <vt:lpstr>'表3.4.2.2(12)'!新しい_SQL_Server_接続_1</vt:lpstr>
      <vt:lpstr>'表3.4.2.2(13)'!新しい_SQL_Server_接続_1</vt:lpstr>
      <vt:lpstr>'表3.4.2.2(14)'!新しい_SQL_Server_接続_1</vt:lpstr>
      <vt:lpstr>'表3.4.2.2(15)'!新しい_SQL_Server_接続_1</vt:lpstr>
      <vt:lpstr>'表3.4.2.2(16)'!新しい_SQL_Server_接続_1</vt:lpstr>
      <vt:lpstr>'表3.4.2.2(3)'!新しい_SQL_Server_接続_1</vt:lpstr>
      <vt:lpstr>'表3.4.2.2(4)'!新しい_SQL_Server_接続_1</vt:lpstr>
      <vt:lpstr>'表3.4.2.2(5)'!新しい_SQL_Server_接続_1</vt:lpstr>
      <vt:lpstr>'表3.4.2.2(6)'!新しい_SQL_Server_接続_1</vt:lpstr>
      <vt:lpstr>'表3.4.2.2(7)'!新しい_SQL_Server_接続_1</vt:lpstr>
      <vt:lpstr>'表3.4.2.2(8)'!新しい_SQL_Server_接続_1</vt:lpstr>
      <vt:lpstr>'表3.4.2.2(9)'!新しい_SQL_Server_接続_1</vt:lpstr>
      <vt:lpstr>表3.4.3.1!新しい_SQL_Server_接続_1</vt:lpstr>
      <vt:lpstr>表3.4.3.2!新しい_SQL_Server_接続_1</vt:lpstr>
      <vt:lpstr>'表3.4.4(1)'!新しい_SQL_Server_接続_1</vt:lpstr>
      <vt:lpstr>'表3.4.4(2)'!新しい_SQL_Server_接続_1</vt:lpstr>
      <vt:lpstr>'表3.4.4(3)'!新しい_SQL_Server_接続_1</vt:lpstr>
      <vt:lpstr>'表3.4.4(4)'!新しい_SQL_Server_接続_1</vt:lpstr>
      <vt:lpstr>'表3.4.4(5)'!新しい_SQL_Server_接続_1</vt:lpstr>
      <vt:lpstr>'表3.4.5(1)'!新しい_SQL_Server_接続_1</vt:lpstr>
      <vt:lpstr>'表3.4.5(2)'!新しい_SQL_Server_接続_1</vt:lpstr>
      <vt:lpstr>'表3.4.5(3)'!新しい_SQL_Server_接続_1</vt:lpstr>
      <vt:lpstr>'表3.4.5(4)'!新しい_SQL_Server_接続_1</vt:lpstr>
      <vt:lpstr>'表3.4.5(5)'!新しい_SQL_Server_接続_1</vt:lpstr>
      <vt:lpstr>表3.5.1!新しい_SQL_Server_接続_1</vt:lpstr>
      <vt:lpstr>'表3.5.2(1)'!新しい_SQL_Server_接続_1</vt:lpstr>
      <vt:lpstr>'表3.5.2(10)'!新しい_SQL_Server_接続_1</vt:lpstr>
      <vt:lpstr>'表3.5.2(11)'!新しい_SQL_Server_接続_1</vt:lpstr>
      <vt:lpstr>'表3.5.2(12)'!新しい_SQL_Server_接続_1</vt:lpstr>
      <vt:lpstr>'表3.5.2(13)'!新しい_SQL_Server_接続_1</vt:lpstr>
      <vt:lpstr>'表3.5.2(14)'!新しい_SQL_Server_接続_1</vt:lpstr>
      <vt:lpstr>'表3.5.2(15)'!新しい_SQL_Server_接続_1</vt:lpstr>
      <vt:lpstr>'表3.5.2(16)'!新しい_SQL_Server_接続_1</vt:lpstr>
      <vt:lpstr>'表3.5.2(17)'!新しい_SQL_Server_接続_1</vt:lpstr>
      <vt:lpstr>'表3.5.2(18)'!新しい_SQL_Server_接続_1</vt:lpstr>
      <vt:lpstr>'表3.5.2(19)'!新しい_SQL_Server_接続_1</vt:lpstr>
      <vt:lpstr>'表3.5.2(2)'!新しい_SQL_Server_接続_1</vt:lpstr>
      <vt:lpstr>'表3.5.2(20)'!新しい_SQL_Server_接続_1</vt:lpstr>
      <vt:lpstr>'表3.5.2(21)'!新しい_SQL_Server_接続_1</vt:lpstr>
      <vt:lpstr>'表3.5.2(22)'!新しい_SQL_Server_接続_1</vt:lpstr>
      <vt:lpstr>'表3.5.2(23)'!新しい_SQL_Server_接続_1</vt:lpstr>
      <vt:lpstr>'表3.5.2(24)'!新しい_SQL_Server_接続_1</vt:lpstr>
      <vt:lpstr>'表3.5.2(25)'!新しい_SQL_Server_接続_1</vt:lpstr>
      <vt:lpstr>'表3.5.2(26)'!新しい_SQL_Server_接続_1</vt:lpstr>
      <vt:lpstr>'表3.5.2(27)'!新しい_SQL_Server_接続_1</vt:lpstr>
      <vt:lpstr>'表3.5.2(28)'!新しい_SQL_Server_接続_1</vt:lpstr>
      <vt:lpstr>'表3.5.2(3)'!新しい_SQL_Server_接続_1</vt:lpstr>
      <vt:lpstr>'表3.5.2(4)'!新しい_SQL_Server_接続_1</vt:lpstr>
      <vt:lpstr>'表3.5.2(5)'!新しい_SQL_Server_接続_1</vt:lpstr>
      <vt:lpstr>'表3.5.2(6)'!新しい_SQL_Server_接続_1</vt:lpstr>
      <vt:lpstr>'表3.5.2(7)'!新しい_SQL_Server_接続_1</vt:lpstr>
      <vt:lpstr>'表3.5.2(8)'!新しい_SQL_Server_接続_1</vt:lpstr>
      <vt:lpstr>'表3.5.2(9)'!新しい_SQL_Server_接続_1</vt:lpstr>
      <vt:lpstr>表3.5.3!新しい_SQL_Server_接続_1</vt:lpstr>
      <vt:lpstr>'表3.5.5.1(1)'!新しい_SQL_Server_接続_1</vt:lpstr>
      <vt:lpstr>'表3.5.5.1(10)'!新しい_SQL_Server_接続_1</vt:lpstr>
      <vt:lpstr>'表3.5.5.1(11)'!新しい_SQL_Server_接続_1</vt:lpstr>
      <vt:lpstr>'表3.5.5.1(12)'!新しい_SQL_Server_接続_1</vt:lpstr>
      <vt:lpstr>'表3.5.5.1(13)'!新しい_SQL_Server_接続_1</vt:lpstr>
      <vt:lpstr>'表3.5.5.1(14)'!新しい_SQL_Server_接続_1</vt:lpstr>
      <vt:lpstr>'表3.5.5.1(15)'!新しい_SQL_Server_接続_1</vt:lpstr>
      <vt:lpstr>'表3.5.5.1(16)'!新しい_SQL_Server_接続_1</vt:lpstr>
      <vt:lpstr>'表3.5.5.1(17)'!新しい_SQL_Server_接続_1</vt:lpstr>
      <vt:lpstr>'表3.5.5.1(18)'!新しい_SQL_Server_接続_1</vt:lpstr>
      <vt:lpstr>'表3.5.5.1(19)'!新しい_SQL_Server_接続_1</vt:lpstr>
      <vt:lpstr>'表3.5.5.1(2)'!新しい_SQL_Server_接続_1</vt:lpstr>
      <vt:lpstr>'表3.5.5.1(20)'!新しい_SQL_Server_接続_1</vt:lpstr>
      <vt:lpstr>'表3.5.5.1(21)'!新しい_SQL_Server_接続_1</vt:lpstr>
      <vt:lpstr>'表3.5.5.1(22)'!新しい_SQL_Server_接続_1</vt:lpstr>
      <vt:lpstr>'表3.5.5.1(23)'!新しい_SQL_Server_接続_1</vt:lpstr>
      <vt:lpstr>'表3.5.5.1(24)'!新しい_SQL_Server_接続_1</vt:lpstr>
      <vt:lpstr>'表3.5.5.1(25)'!新しい_SQL_Server_接続_1</vt:lpstr>
      <vt:lpstr>'表3.5.5.1(26)'!新しい_SQL_Server_接続_1</vt:lpstr>
      <vt:lpstr>'表3.5.5.1(27)'!新しい_SQL_Server_接続_1</vt:lpstr>
      <vt:lpstr>'表3.5.5.1(28)'!新しい_SQL_Server_接続_1</vt:lpstr>
      <vt:lpstr>'表3.5.5.1(3)'!新しい_SQL_Server_接続_1</vt:lpstr>
      <vt:lpstr>'表3.5.5.1(4)'!新しい_SQL_Server_接続_1</vt:lpstr>
      <vt:lpstr>'表3.5.5.1(5)'!新しい_SQL_Server_接続_1</vt:lpstr>
      <vt:lpstr>'表3.5.5.1(6)'!新しい_SQL_Server_接続_1</vt:lpstr>
      <vt:lpstr>'表3.5.5.1(7)'!新しい_SQL_Server_接続_1</vt:lpstr>
      <vt:lpstr>'表3.5.5.1(8)'!新しい_SQL_Server_接続_1</vt:lpstr>
      <vt:lpstr>'表3.5.5.1(9)'!新しい_SQL_Server_接続_1</vt:lpstr>
      <vt:lpstr>'表3.5.5.2(1)'!新しい_SQL_Server_接続_1</vt:lpstr>
      <vt:lpstr>'表3.5.5.2(10)'!新しい_SQL_Server_接続_1</vt:lpstr>
      <vt:lpstr>'表3.5.5.2(11)'!新しい_SQL_Server_接続_1</vt:lpstr>
      <vt:lpstr>'表3.5.5.2(12)'!新しい_SQL_Server_接続_1</vt:lpstr>
      <vt:lpstr>'表3.5.5.2(13)'!新しい_SQL_Server_接続_1</vt:lpstr>
      <vt:lpstr>'表3.5.5.2(14)'!新しい_SQL_Server_接続_1</vt:lpstr>
      <vt:lpstr>'表3.5.5.2(15)'!新しい_SQL_Server_接続_1</vt:lpstr>
      <vt:lpstr>'表3.5.5.2(16)'!新しい_SQL_Server_接続_1</vt:lpstr>
      <vt:lpstr>'表3.5.5.2(17)'!新しい_SQL_Server_接続_1</vt:lpstr>
      <vt:lpstr>'表3.5.5.2(18)'!新しい_SQL_Server_接続_1</vt:lpstr>
      <vt:lpstr>'表3.5.5.2(19)'!新しい_SQL_Server_接続_1</vt:lpstr>
      <vt:lpstr>'表3.5.5.2(2)'!新しい_SQL_Server_接続_1</vt:lpstr>
      <vt:lpstr>'表3.5.5.2(20)'!新しい_SQL_Server_接続_1</vt:lpstr>
      <vt:lpstr>'表3.5.5.2(21)'!新しい_SQL_Server_接続_1</vt:lpstr>
      <vt:lpstr>'表3.5.5.2(22)'!新しい_SQL_Server_接続_1</vt:lpstr>
      <vt:lpstr>'表3.5.5.2(23)'!新しい_SQL_Server_接続_1</vt:lpstr>
      <vt:lpstr>'表3.5.5.2(24)'!新しい_SQL_Server_接続_1</vt:lpstr>
      <vt:lpstr>'表3.5.5.2(25)'!新しい_SQL_Server_接続_1</vt:lpstr>
      <vt:lpstr>'表3.5.5.2(26)'!新しい_SQL_Server_接続_1</vt:lpstr>
      <vt:lpstr>'表3.5.5.2(27)'!新しい_SQL_Server_接続_1</vt:lpstr>
      <vt:lpstr>'表3.5.5.2(28)'!新しい_SQL_Server_接続_1</vt:lpstr>
      <vt:lpstr>'表3.5.5.2(3)'!新しい_SQL_Server_接続_1</vt:lpstr>
      <vt:lpstr>'表3.5.5.2(4)'!新しい_SQL_Server_接続_1</vt:lpstr>
      <vt:lpstr>'表3.5.5.2(5)'!新しい_SQL_Server_接続_1</vt:lpstr>
      <vt:lpstr>'表3.5.5.2(6)'!新しい_SQL_Server_接続_1</vt:lpstr>
      <vt:lpstr>'表3.5.5.2(7)'!新しい_SQL_Server_接続_1</vt:lpstr>
      <vt:lpstr>'表3.5.5.2(8)'!新しい_SQL_Server_接続_1</vt:lpstr>
      <vt:lpstr>'表3.5.5.2(9)'!新しい_SQL_Server_接続_1</vt:lpstr>
      <vt:lpstr>'表3.5.6.1(1)'!新しい_SQL_Server_接続_1</vt:lpstr>
      <vt:lpstr>'表3.5.6.1(10)'!新しい_SQL_Server_接続_1</vt:lpstr>
      <vt:lpstr>'表3.5.6.1(11)'!新しい_SQL_Server_接続_1</vt:lpstr>
      <vt:lpstr>'表3.5.6.1(12)'!新しい_SQL_Server_接続_1</vt:lpstr>
      <vt:lpstr>'表3.5.6.1(13)'!新しい_SQL_Server_接続_1</vt:lpstr>
      <vt:lpstr>'表3.5.6.1(14)'!新しい_SQL_Server_接続_1</vt:lpstr>
      <vt:lpstr>'表3.5.6.1(15)'!新しい_SQL_Server_接続_1</vt:lpstr>
      <vt:lpstr>'表3.5.6.1(16)'!新しい_SQL_Server_接続_1</vt:lpstr>
      <vt:lpstr>'表3.5.6.1(17)'!新しい_SQL_Server_接続_1</vt:lpstr>
      <vt:lpstr>'表3.5.6.1(18)'!新しい_SQL_Server_接続_1</vt:lpstr>
      <vt:lpstr>'表3.5.6.1(19)'!新しい_SQL_Server_接続_1</vt:lpstr>
      <vt:lpstr>'表3.5.6.1(2)'!新しい_SQL_Server_接続_1</vt:lpstr>
      <vt:lpstr>'表3.5.6.1(20)'!新しい_SQL_Server_接続_1</vt:lpstr>
      <vt:lpstr>'表3.5.6.1(21)'!新しい_SQL_Server_接続_1</vt:lpstr>
      <vt:lpstr>'表3.5.6.1(22)'!新しい_SQL_Server_接続_1</vt:lpstr>
      <vt:lpstr>'表3.5.6.1(23)'!新しい_SQL_Server_接続_1</vt:lpstr>
      <vt:lpstr>'表3.5.6.1(24)'!新しい_SQL_Server_接続_1</vt:lpstr>
      <vt:lpstr>'表3.5.6.1(25)'!新しい_SQL_Server_接続_1</vt:lpstr>
      <vt:lpstr>'表3.5.6.1(26)'!新しい_SQL_Server_接続_1</vt:lpstr>
      <vt:lpstr>'表3.5.6.1(27)'!新しい_SQL_Server_接続_1</vt:lpstr>
      <vt:lpstr>'表3.5.6.1(28)'!新しい_SQL_Server_接続_1</vt:lpstr>
      <vt:lpstr>'表3.5.6.1(3)'!新しい_SQL_Server_接続_1</vt:lpstr>
      <vt:lpstr>'表3.5.6.1(4)'!新しい_SQL_Server_接続_1</vt:lpstr>
      <vt:lpstr>'表3.5.6.1(5)'!新しい_SQL_Server_接続_1</vt:lpstr>
      <vt:lpstr>'表3.5.6.1(6)'!新しい_SQL_Server_接続_1</vt:lpstr>
      <vt:lpstr>'表3.5.6.1(7)'!新しい_SQL_Server_接続_1</vt:lpstr>
      <vt:lpstr>'表3.5.6.1(8)'!新しい_SQL_Server_接続_1</vt:lpstr>
      <vt:lpstr>'表3.5.6.1(9)'!新しい_SQL_Server_接続_1</vt:lpstr>
      <vt:lpstr>'表3.5.6.2(1)'!新しい_SQL_Server_接続_1</vt:lpstr>
      <vt:lpstr>'表3.5.6.2(10)'!新しい_SQL_Server_接続_1</vt:lpstr>
      <vt:lpstr>'表3.5.6.2(11)'!新しい_SQL_Server_接続_1</vt:lpstr>
      <vt:lpstr>'表3.5.6.2(12)'!新しい_SQL_Server_接続_1</vt:lpstr>
      <vt:lpstr>'表3.5.6.2(13)'!新しい_SQL_Server_接続_1</vt:lpstr>
      <vt:lpstr>'表3.5.6.2(14)'!新しい_SQL_Server_接続_1</vt:lpstr>
      <vt:lpstr>'表3.5.6.2(15)'!新しい_SQL_Server_接続_1</vt:lpstr>
      <vt:lpstr>'表3.5.6.2(16)'!新しい_SQL_Server_接続_1</vt:lpstr>
      <vt:lpstr>'表3.5.6.2(17)'!新しい_SQL_Server_接続_1</vt:lpstr>
      <vt:lpstr>'表3.5.6.2(18)'!新しい_SQL_Server_接続_1</vt:lpstr>
      <vt:lpstr>'表3.5.6.2(19)'!新しい_SQL_Server_接続_1</vt:lpstr>
      <vt:lpstr>'表3.5.6.2(2)'!新しい_SQL_Server_接続_1</vt:lpstr>
      <vt:lpstr>'表3.5.6.2(20)'!新しい_SQL_Server_接続_1</vt:lpstr>
      <vt:lpstr>'表3.5.6.2(21)'!新しい_SQL_Server_接続_1</vt:lpstr>
      <vt:lpstr>'表3.5.6.2(22)'!新しい_SQL_Server_接続_1</vt:lpstr>
      <vt:lpstr>'表3.5.6.2(23)'!新しい_SQL_Server_接続_1</vt:lpstr>
      <vt:lpstr>'表3.5.6.2(24)'!新しい_SQL_Server_接続_1</vt:lpstr>
      <vt:lpstr>'表3.5.6.2(25)'!新しい_SQL_Server_接続_1</vt:lpstr>
      <vt:lpstr>'表3.5.6.2(26)'!新しい_SQL_Server_接続_1</vt:lpstr>
      <vt:lpstr>'表3.5.6.2(27)'!新しい_SQL_Server_接続_1</vt:lpstr>
      <vt:lpstr>'表3.5.6.2(28)'!新しい_SQL_Server_接続_1</vt:lpstr>
      <vt:lpstr>'表3.5.6.2(3)'!新しい_SQL_Server_接続_1</vt:lpstr>
      <vt:lpstr>'表3.5.6.2(4)'!新しい_SQL_Server_接続_1</vt:lpstr>
      <vt:lpstr>'表3.5.6.2(5)'!新しい_SQL_Server_接続_1</vt:lpstr>
      <vt:lpstr>'表3.5.6.2(6)'!新しい_SQL_Server_接続_1</vt:lpstr>
      <vt:lpstr>'表3.5.6.2(7)'!新しい_SQL_Server_接続_1</vt:lpstr>
      <vt:lpstr>'表3.5.6.2(8)'!新しい_SQL_Server_接続_1</vt:lpstr>
      <vt:lpstr>'表3.5.6.2(9)'!新しい_SQL_Server_接続_1</vt:lpstr>
      <vt:lpstr>表3.1.1!新しい_SQL_Server_接続_2</vt:lpstr>
      <vt:lpstr>表3.1.2!新しい_SQL_Server_接続_2</vt:lpstr>
      <vt:lpstr>表3.1.6!新しい_SQL_Server_接続_2</vt:lpstr>
      <vt:lpstr>表3.2.2!新しい_SQL_Server_接続_2</vt:lpstr>
      <vt:lpstr>'表3.3.2(1)'!新しい_SQL_Server_接続_2</vt:lpstr>
      <vt:lpstr>表3.3.4!新しい_SQL_Server_接続_2</vt:lpstr>
      <vt:lpstr>表3.3.5!新しい_SQL_Server_接続_2</vt:lpstr>
      <vt:lpstr>表3.3.6!新しい_SQL_Server_接続_2</vt:lpstr>
      <vt:lpstr>表3.1.1!新しい_SQL_Server_接続_3</vt:lpstr>
      <vt:lpstr>表3.2.1!新しい_SQL_Server_接続_5</vt:lpstr>
      <vt:lpstr>表3.2.1!新しい_SQL_Server_接続_6</vt:lpstr>
      <vt:lpstr>表3.2.1!新しい_SQL_Server_接続_7</vt:lpstr>
    </vt:vector>
  </TitlesOfParts>
  <Company>中外テクノス（株）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塔岡　誠</dc:creator>
  <cp:lastModifiedBy> 長谷</cp:lastModifiedBy>
  <cp:lastPrinted>2012-03-06T00:19:17Z</cp:lastPrinted>
  <dcterms:created xsi:type="dcterms:W3CDTF">2006-01-18T06:55:50Z</dcterms:created>
  <dcterms:modified xsi:type="dcterms:W3CDTF">2012-03-23T02:43:37Z</dcterms:modified>
</cp:coreProperties>
</file>