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96" windowWidth="10536" windowHeight="3672"/>
  </bookViews>
  <sheets>
    <sheet name="Sheet1" sheetId="1" r:id="rId1"/>
    <sheet name="Sheet2" sheetId="2" r:id="rId2"/>
    <sheet name="Sheet3" sheetId="3" r:id="rId3"/>
  </sheets>
  <externalReferences>
    <externalReference r:id="rId4"/>
  </externalReferences>
  <calcPr calcId="145621"/>
</workbook>
</file>

<file path=xl/calcChain.xml><?xml version="1.0" encoding="utf-8"?>
<calcChain xmlns="http://schemas.openxmlformats.org/spreadsheetml/2006/main">
  <c r="I46" i="1" l="1"/>
  <c r="D46" i="1"/>
  <c r="H46" i="1" s="1"/>
  <c r="D45" i="1"/>
  <c r="D44" i="1"/>
  <c r="I44" i="1" s="1"/>
  <c r="D43" i="1"/>
  <c r="H42" i="1"/>
  <c r="D42" i="1"/>
  <c r="I42" i="1" s="1"/>
  <c r="D41" i="1"/>
  <c r="I40" i="1"/>
  <c r="H40" i="1"/>
  <c r="D40" i="1"/>
  <c r="D39" i="1"/>
  <c r="I38" i="1"/>
  <c r="D38" i="1"/>
  <c r="H38" i="1" s="1"/>
  <c r="D37" i="1"/>
  <c r="D36" i="1"/>
  <c r="I36" i="1" s="1"/>
  <c r="D35" i="1"/>
  <c r="H34" i="1"/>
  <c r="D34" i="1"/>
  <c r="I34" i="1" s="1"/>
  <c r="D33" i="1"/>
  <c r="I32" i="1"/>
  <c r="H32" i="1"/>
  <c r="D32" i="1"/>
  <c r="D31" i="1"/>
  <c r="I30" i="1"/>
  <c r="D30" i="1"/>
  <c r="H30" i="1" s="1"/>
  <c r="D29" i="1"/>
  <c r="D28" i="1"/>
  <c r="I28" i="1" s="1"/>
  <c r="D27" i="1"/>
  <c r="H26" i="1"/>
  <c r="D26" i="1"/>
  <c r="I26" i="1" s="1"/>
  <c r="D25" i="1"/>
  <c r="I24" i="1"/>
  <c r="H24" i="1"/>
  <c r="D24" i="1"/>
  <c r="D23" i="1"/>
  <c r="I22" i="1"/>
  <c r="D22" i="1"/>
  <c r="H22" i="1" s="1"/>
  <c r="D21" i="1"/>
  <c r="D20" i="1"/>
  <c r="I20" i="1" s="1"/>
  <c r="D19" i="1"/>
  <c r="H18" i="1"/>
  <c r="D18" i="1"/>
  <c r="I18" i="1" s="1"/>
  <c r="D17" i="1"/>
  <c r="I16" i="1"/>
  <c r="H16" i="1"/>
  <c r="D16" i="1"/>
  <c r="D15" i="1"/>
  <c r="I14" i="1"/>
  <c r="D14" i="1"/>
  <c r="H14" i="1" s="1"/>
  <c r="D13" i="1"/>
  <c r="D47" i="1" s="1"/>
  <c r="D12" i="1"/>
  <c r="I12" i="1" s="1"/>
  <c r="D11" i="1"/>
  <c r="H10" i="1"/>
  <c r="D10" i="1"/>
  <c r="D48" i="1" s="1"/>
  <c r="D9" i="1"/>
  <c r="I8" i="1"/>
  <c r="H8" i="1"/>
  <c r="D8" i="1"/>
  <c r="G8" i="1" s="1"/>
  <c r="D7" i="1"/>
  <c r="G40" i="1" l="1"/>
  <c r="G32" i="1"/>
  <c r="G42" i="1"/>
  <c r="G26" i="1"/>
  <c r="G18" i="1"/>
  <c r="G34" i="1"/>
  <c r="G10" i="1"/>
  <c r="G16" i="1"/>
  <c r="G24" i="1"/>
  <c r="G12" i="1"/>
  <c r="G20" i="1"/>
  <c r="G28" i="1"/>
  <c r="I10" i="1"/>
  <c r="I48" i="1" s="1"/>
  <c r="H12" i="1"/>
  <c r="G14" i="1"/>
  <c r="H20" i="1"/>
  <c r="G22" i="1"/>
  <c r="H28" i="1"/>
  <c r="G30" i="1"/>
  <c r="H36" i="1"/>
  <c r="G38" i="1"/>
  <c r="H44" i="1"/>
  <c r="G46" i="1"/>
  <c r="G36" i="1"/>
  <c r="G44" i="1"/>
  <c r="G48" i="1" l="1"/>
  <c r="H48" i="1"/>
</calcChain>
</file>

<file path=xl/sharedStrings.xml><?xml version="1.0" encoding="utf-8"?>
<sst xmlns="http://schemas.openxmlformats.org/spreadsheetml/2006/main" count="41" uniqueCount="36">
  <si>
    <t>２．常勤職員在職状況統計表</t>
  </si>
  <si>
    <t>第１表　俸給表別在職者数</t>
    <rPh sb="0" eb="1">
      <t>ダイ</t>
    </rPh>
    <rPh sb="2" eb="3">
      <t>ヒョウ</t>
    </rPh>
    <rPh sb="4" eb="6">
      <t>ホウキュウ</t>
    </rPh>
    <rPh sb="6" eb="7">
      <t>ヒョウ</t>
    </rPh>
    <rPh sb="7" eb="8">
      <t>ベツ</t>
    </rPh>
    <rPh sb="8" eb="11">
      <t>ザイショクシャ</t>
    </rPh>
    <rPh sb="11" eb="12">
      <t>スウ</t>
    </rPh>
    <phoneticPr fontId="5"/>
  </si>
  <si>
    <t>常 勤 職 員</t>
    <rPh sb="0" eb="1">
      <t>ツネ</t>
    </rPh>
    <rPh sb="2" eb="3">
      <t>ツトム</t>
    </rPh>
    <rPh sb="4" eb="5">
      <t>ショク</t>
    </rPh>
    <rPh sb="6" eb="7">
      <t>イン</t>
    </rPh>
    <phoneticPr fontId="5"/>
  </si>
  <si>
    <t>職　　　　　　員　　　　　　数</t>
    <rPh sb="0" eb="15">
      <t>ショクインスウ</t>
    </rPh>
    <phoneticPr fontId="5"/>
  </si>
  <si>
    <t>百　　　　　　分　　　　　　比</t>
  </si>
  <si>
    <t>増　　　　　　　　減</t>
  </si>
  <si>
    <t>俸　給　表　名</t>
  </si>
  <si>
    <t>対前年同期</t>
  </si>
  <si>
    <t>対　前　期</t>
  </si>
  <si>
    <t>現　　　在</t>
  </si>
  <si>
    <t>行政職俸給表（一）</t>
  </si>
  <si>
    <t>行政職俸給表（二）</t>
  </si>
  <si>
    <t>専門行政職俸給表</t>
  </si>
  <si>
    <t>税務職俸給表</t>
  </si>
  <si>
    <t>公安職俸給表（一）</t>
  </si>
  <si>
    <t>公安職俸給表（二）</t>
  </si>
  <si>
    <t>海事職俸給表（一）</t>
  </si>
  <si>
    <t>海事職俸給表（二）</t>
  </si>
  <si>
    <t>教育職俸給表（一）</t>
  </si>
  <si>
    <t>教育職俸給表（二）</t>
  </si>
  <si>
    <t>研究職俸給表</t>
  </si>
  <si>
    <t>医療職俸給表（一）</t>
  </si>
  <si>
    <t>医療職俸給表（二）</t>
  </si>
  <si>
    <t>医療職俸給表（三）</t>
  </si>
  <si>
    <t>福祉職俸給表</t>
    <rPh sb="0" eb="2">
      <t>フクシ</t>
    </rPh>
    <phoneticPr fontId="5"/>
  </si>
  <si>
    <t>専門スタッフ職俸給表</t>
    <rPh sb="6" eb="7">
      <t>ショク</t>
    </rPh>
    <rPh sb="7" eb="9">
      <t>ホウキュウ</t>
    </rPh>
    <rPh sb="9" eb="10">
      <t>ヒョウ</t>
    </rPh>
    <phoneticPr fontId="5"/>
  </si>
  <si>
    <t>指定職俸給表</t>
  </si>
  <si>
    <t>特定任期付職員俸給表</t>
  </si>
  <si>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</si>
  <si>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</si>
  <si>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</si>
  <si>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(23.1.1)</t>
    <phoneticPr fontId="8"/>
  </si>
  <si>
    <t>(23.7.1)</t>
    <phoneticPr fontId="8"/>
  </si>
  <si>
    <t xml:space="preserve">   (注１) 百分比は、小数点以下第３位で四捨五入した。</t>
    <phoneticPr fontId="8"/>
  </si>
  <si>
    <t>　（注２）上段の数は、常勤職員数の内数としての派遣職員数(国際機関等に派遣される一般職の国家公務員の処遇等に関する法律</t>
    <phoneticPr fontId="5"/>
  </si>
  <si>
    <t>　　　　　（昭和４５年法律第１１７号）第２条第１項の規定により派遣された職員の数をいう。）である。</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</si>
</sst>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_ * #,##0___ ;_ * \-#,##0____\ ;_ * &quot;&quot;___ ;_ @_ "/>
    <numFmt numFmtId="177" formatCode="_ * #,##0___ ;_ * \-#,##0____\ ;_ * &quot;－&quot;___ ;_ @_ "/>
    <numFmt numFmtId="178" formatCode="[$-411]\(ge\.m\.d\)"/>
    <numFmt numFmtId="179" formatCode="_ * #,##0.00___ ;_ * \-#,##0.00____\ ;_ * &quot;－&quot;___ ;_ @_ "/>
    <numFmt numFmtId="180" formatCode="_ * #,##0___ ;_ * \-#,##0___ ;_ * &quot;－&quot;___ ;_ @_ "/>
  </numFmts>
  <fonts count="16">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4"/>
      <name val="ＭＳ 明朝"/>
      <family val="1"/>
      <charset val="128"/>
    </font>
    <font>
      <sz val="11"/>
      <name val="ＭＳ Ｐゴシック"/>
      <family val="3"/>
      <charset val="128"/>
    </font>
    <font>
      <sz val="6"/>
      <name val="ＭＳ Ｐゴシック"/>
      <family val="2"/>
      <charset val="128"/>
      <scheme val="minor"/>
    </font>
    <font>
      <sz val="16"/>
      <name val="ＭＳ 明朝"/>
      <family val="1"/>
      <charset val="128"/>
    </font>
    <font>
      <sz val="18"/>
      <name val="ＭＳ 明朝"/>
      <family val="1"/>
      <charset val="128"/>
    </font>
    <font>
      <sz val="14"/>
      <name val="ＭＳ Ｐ明朝"/>
      <family val="1"/>
      <charset val="128"/>
    </font>
    <font>
      <sz val="14"/>
      <color theme="1"/>
      <name val="ＭＳ Ｐ明朝"/>
      <family val="1"/>
      <charset val="128"/>
    </font>
    <font>
      <sz val="14"/>
      <color theme="1"/>
      <name val="ＭＳ Ｐゴシック"/>
      <family val="2"/>
      <charset val="128"/>
      <scheme val="minor"/>
    </font>
    <font>
      <sz val="16"/>
      <name val="ＭＳ Ｐ明朝"/>
      <family val="1"/>
      <charset val="128"/>
    </font>
    <font>
      <sz val="11"/>
      <name val="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2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s>
  <cellStyleXfs count="17">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7" fillId="0" borderId="0"/>
    <xf numFmtId="0" fontId="15" fillId="0" borderId="0"/>
    <xf numFmtId="38" fontId="15" fillId="0" borderId="0" applyFont="0" applyFill="0" applyBorder="0" applyAlignment="0" applyProtection="0"/>
  </cellStyleXfs>
  <cellXfs count="74">
    <xf numFmtId="0" fontId="0" fillId="0" borderId="0" xfId="0">
      <alignment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2" fillId="0" borderId="0" xfId="1" applyFont="1"/>
    <xf numFmtId="0" fontId="4" fillId="0" borderId="24" xfId="14" applyFont="1" applyBorder="1" applyAlignment="1">
      <alignment horizontal="centerContinuous" vertical="center"/>
    </xf>
    <xf numFmtId="0" fontId="4" fillId="0" borderId="25" xfId="14" applyFont="1" applyBorder="1" applyAlignment="1">
      <alignment horizontal="centerContinuous" vertical="center"/>
    </xf>
    <xf numFmtId="177" fontId="2" fillId="0" borderId="0" xfId="5" applyNumberFormat="1" applyFont="1" applyFill="1" applyBorder="1" applyAlignment="1">
      <alignment vertical="center"/>
    </xf>
    <xf numFmtId="0" fontId="9" fillId="0" borderId="0" xfId="1" applyFont="1" applyBorder="1" applyAlignment="1">
      <alignment vertical="center"/>
    </xf>
    <xf numFmtId="0" fontId="4" fillId="0" borderId="0" xfId="1" applyFont="1" applyBorder="1" applyAlignment="1">
      <alignment horizontal="center" vertical="center"/>
    </xf>
    <xf numFmtId="176" fontId="1" fillId="0" borderId="0" xfId="5" applyNumberFormat="1" applyFont="1" applyFill="1" applyBorder="1" applyAlignment="1">
      <alignment vertical="center"/>
    </xf>
    <xf numFmtId="179" fontId="2" fillId="0" borderId="0" xfId="3" applyNumberFormat="1" applyFont="1" applyBorder="1" applyAlignment="1">
      <alignment vertical="center"/>
    </xf>
    <xf numFmtId="180" fontId="2" fillId="0" borderId="0" xfId="5" applyNumberFormat="1" applyFont="1" applyBorder="1" applyAlignment="1">
      <alignment vertical="center"/>
    </xf>
    <xf numFmtId="0" fontId="10" fillId="0" borderId="0" xfId="1" applyFont="1" applyBorder="1" applyAlignment="1">
      <alignment vertical="center"/>
    </xf>
    <xf numFmtId="0" fontId="9" fillId="0" borderId="0" xfId="1" applyFont="1" applyAlignment="1">
      <alignment horizontal="right" vertical="center"/>
    </xf>
    <xf numFmtId="0" fontId="6" fillId="0" borderId="23" xfId="14" applyFont="1" applyBorder="1" applyAlignment="1">
      <alignment horizontal="centerContinuous" vertical="center"/>
    </xf>
    <xf numFmtId="0" fontId="6" fillId="0" borderId="26" xfId="14" applyFont="1" applyBorder="1" applyAlignment="1">
      <alignment horizontal="centerContinuous" vertical="center"/>
    </xf>
    <xf numFmtId="58" fontId="2" fillId="0" borderId="11" xfId="14" applyNumberFormat="1" applyFont="1" applyBorder="1" applyAlignment="1">
      <alignment horizontal="centerContinuous" vertical="center"/>
    </xf>
    <xf numFmtId="58" fontId="2" fillId="0" borderId="20" xfId="14" applyNumberFormat="1" applyFont="1" applyBorder="1" applyAlignment="1">
      <alignment horizontal="centerContinuous" vertical="center"/>
    </xf>
    <xf numFmtId="0" fontId="2" fillId="0" borderId="13" xfId="14" applyFont="1" applyBorder="1" applyAlignment="1">
      <alignment horizontal="center" vertical="center"/>
    </xf>
    <xf numFmtId="0" fontId="2" fillId="0" borderId="20" xfId="14" applyFont="1" applyBorder="1" applyAlignment="1">
      <alignment horizontal="center" vertical="center"/>
    </xf>
    <xf numFmtId="0" fontId="11" fillId="0" borderId="0" xfId="0" applyFont="1" applyAlignment="1"/>
    <xf numFmtId="0" fontId="11" fillId="0" borderId="0" xfId="0" applyFont="1" applyBorder="1" applyAlignment="1"/>
    <xf numFmtId="0" fontId="11" fillId="0" borderId="0" xfId="1" applyFont="1"/>
    <xf numFmtId="0" fontId="12" fillId="0" borderId="0" xfId="0" applyFont="1">
      <alignment vertical="center"/>
    </xf>
    <xf numFmtId="0" fontId="6" fillId="0" borderId="9" xfId="1" applyFont="1" applyBorder="1" applyAlignment="1">
      <alignment horizontal="center" vertical="center"/>
    </xf>
    <xf numFmtId="0" fontId="6" fillId="0" borderId="10" xfId="14" applyFont="1" applyBorder="1" applyAlignment="1">
      <alignment horizontal="centerContinuous" vertical="center"/>
    </xf>
    <xf numFmtId="0" fontId="6" fillId="0" borderId="21" xfId="14" applyFont="1" applyBorder="1" applyAlignment="1">
      <alignment horizontal="centerContinuous" vertical="center"/>
    </xf>
    <xf numFmtId="178" fontId="6" fillId="0" borderId="17" xfId="14" applyNumberFormat="1" applyFont="1" applyBorder="1" applyAlignment="1">
      <alignment horizontal="distributed" vertical="center"/>
    </xf>
    <xf numFmtId="178" fontId="6" fillId="0" borderId="21" xfId="14" applyNumberFormat="1" applyFont="1" applyBorder="1" applyAlignment="1">
      <alignment horizontal="distributed" vertical="center"/>
    </xf>
    <xf numFmtId="179" fontId="9" fillId="2" borderId="8" xfId="3" applyNumberFormat="1" applyFont="1" applyFill="1" applyBorder="1" applyAlignment="1">
      <alignment vertical="center"/>
    </xf>
    <xf numFmtId="177" fontId="9" fillId="2" borderId="5" xfId="5" applyNumberFormat="1" applyFont="1" applyFill="1" applyBorder="1" applyAlignment="1">
      <alignment vertical="center"/>
    </xf>
    <xf numFmtId="179" fontId="9" fillId="2" borderId="5" xfId="3" applyNumberFormat="1" applyFont="1" applyFill="1" applyBorder="1" applyAlignment="1">
      <alignment vertical="center"/>
    </xf>
    <xf numFmtId="180" fontId="9" fillId="2" borderId="4" xfId="5" applyNumberFormat="1" applyFont="1" applyFill="1" applyBorder="1" applyAlignment="1">
      <alignment vertical="center"/>
    </xf>
    <xf numFmtId="180" fontId="9" fillId="2" borderId="22" xfId="5" applyNumberFormat="1" applyFont="1" applyFill="1" applyBorder="1" applyAlignment="1">
      <alignment vertical="center"/>
    </xf>
    <xf numFmtId="177" fontId="9" fillId="2" borderId="8" xfId="5" applyNumberFormat="1" applyFont="1" applyFill="1" applyBorder="1" applyAlignment="1">
      <alignment vertical="center"/>
    </xf>
    <xf numFmtId="177" fontId="9" fillId="2" borderId="10" xfId="5" applyNumberFormat="1" applyFont="1" applyFill="1" applyBorder="1" applyAlignment="1">
      <alignment vertical="center"/>
    </xf>
    <xf numFmtId="179" fontId="9" fillId="2" borderId="10" xfId="3" applyNumberFormat="1" applyFont="1" applyFill="1" applyBorder="1" applyAlignment="1">
      <alignment vertical="center"/>
    </xf>
    <xf numFmtId="176" fontId="14" fillId="2" borderId="10" xfId="5" applyNumberFormat="1" applyFont="1" applyFill="1" applyBorder="1" applyAlignment="1">
      <alignment vertical="center"/>
    </xf>
    <xf numFmtId="179" fontId="14" fillId="2" borderId="10" xfId="3" applyNumberFormat="1" applyFont="1" applyFill="1" applyBorder="1" applyAlignment="1">
      <alignment vertical="center"/>
    </xf>
    <xf numFmtId="179" fontId="14" fillId="2" borderId="21" xfId="3" applyNumberFormat="1" applyFont="1" applyFill="1" applyBorder="1" applyAlignment="1">
      <alignment vertical="center"/>
    </xf>
    <xf numFmtId="176" fontId="9" fillId="3" borderId="3" xfId="5" applyNumberFormat="1" applyFont="1" applyFill="1" applyBorder="1" applyAlignment="1">
      <alignment vertical="center"/>
    </xf>
    <xf numFmtId="179" fontId="9" fillId="3" borderId="8" xfId="3" applyNumberFormat="1" applyFont="1" applyFill="1" applyBorder="1" applyAlignment="1">
      <alignment vertical="center"/>
    </xf>
    <xf numFmtId="179" fontId="9" fillId="3" borderId="14" xfId="3" applyNumberFormat="1" applyFont="1" applyFill="1" applyBorder="1" applyAlignment="1">
      <alignment vertical="center"/>
    </xf>
    <xf numFmtId="176" fontId="9" fillId="3" borderId="16" xfId="5" applyNumberFormat="1" applyFont="1" applyFill="1" applyBorder="1" applyAlignment="1">
      <alignment vertical="center"/>
    </xf>
    <xf numFmtId="176" fontId="9" fillId="3" borderId="19" xfId="5" applyNumberFormat="1" applyFont="1" applyFill="1" applyBorder="1" applyAlignment="1">
      <alignment vertical="center"/>
    </xf>
    <xf numFmtId="176" fontId="9" fillId="3" borderId="8" xfId="5" applyNumberFormat="1" applyFont="1" applyFill="1" applyBorder="1" applyAlignment="1">
      <alignment vertical="center"/>
    </xf>
    <xf numFmtId="176" fontId="9" fillId="3" borderId="15" xfId="5" applyNumberFormat="1" applyFont="1" applyFill="1" applyBorder="1" applyAlignment="1">
      <alignment vertical="center"/>
    </xf>
    <xf numFmtId="176" fontId="9" fillId="3" borderId="18" xfId="5" applyNumberFormat="1" applyFont="1" applyFill="1" applyBorder="1" applyAlignment="1">
      <alignment vertical="center"/>
    </xf>
    <xf numFmtId="176" fontId="9" fillId="3" borderId="14" xfId="5" applyNumberFormat="1" applyFont="1" applyFill="1" applyBorder="1" applyAlignment="1">
      <alignment vertical="center"/>
    </xf>
    <xf numFmtId="176" fontId="9" fillId="3" borderId="11" xfId="5" applyNumberFormat="1" applyFont="1" applyFill="1" applyBorder="1" applyAlignment="1">
      <alignment vertical="center"/>
    </xf>
    <xf numFmtId="179" fontId="9" fillId="3" borderId="11" xfId="3" applyNumberFormat="1" applyFont="1" applyFill="1" applyBorder="1" applyAlignment="1">
      <alignment vertical="center"/>
    </xf>
    <xf numFmtId="179" fontId="9" fillId="3" borderId="20" xfId="3" applyNumberFormat="1" applyFont="1" applyFill="1" applyBorder="1" applyAlignment="1">
      <alignment vertical="center"/>
    </xf>
    <xf numFmtId="176" fontId="9" fillId="3" borderId="13" xfId="5" applyNumberFormat="1" applyFont="1" applyFill="1" applyBorder="1" applyAlignment="1">
      <alignment vertical="center"/>
    </xf>
    <xf numFmtId="176" fontId="9" fillId="3" borderId="20" xfId="5" applyNumberFormat="1" applyFont="1" applyFill="1" applyBorder="1" applyAlignment="1">
      <alignment vertical="center"/>
    </xf>
    <xf numFmtId="176" fontId="9" fillId="3" borderId="7" xfId="5" applyNumberFormat="1" applyFont="1" applyFill="1" applyBorder="1" applyAlignment="1">
      <alignment vertical="center"/>
    </xf>
    <xf numFmtId="176" fontId="14" fillId="3" borderId="3" xfId="5" applyNumberFormat="1" applyFont="1" applyFill="1" applyBorder="1" applyAlignment="1">
      <alignment vertical="center"/>
    </xf>
    <xf numFmtId="179" fontId="14" fillId="3" borderId="3" xfId="3" applyNumberFormat="1" applyFont="1" applyFill="1" applyBorder="1" applyAlignment="1">
      <alignment vertical="center"/>
    </xf>
    <xf numFmtId="179" fontId="14" fillId="3" borderId="19" xfId="3" applyNumberFormat="1" applyFont="1" applyFill="1" applyBorder="1" applyAlignment="1">
      <alignment vertical="center"/>
    </xf>
    <xf numFmtId="176" fontId="14" fillId="3" borderId="16" xfId="5" applyNumberFormat="1" applyFont="1" applyFill="1" applyBorder="1" applyAlignment="1">
      <alignment vertical="center"/>
    </xf>
    <xf numFmtId="176" fontId="14" fillId="3" borderId="19" xfId="5" applyNumberFormat="1" applyFont="1" applyFill="1" applyBorder="1" applyAlignment="1">
      <alignment vertical="center"/>
    </xf>
    <xf numFmtId="177" fontId="9" fillId="2" borderId="22" xfId="5" applyNumberFormat="1" applyFont="1" applyFill="1" applyBorder="1" applyAlignment="1">
      <alignment vertical="center"/>
    </xf>
    <xf numFmtId="177" fontId="9" fillId="2" borderId="14" xfId="5" applyNumberFormat="1" applyFont="1" applyFill="1" applyBorder="1" applyAlignment="1">
      <alignment vertical="center"/>
    </xf>
    <xf numFmtId="177" fontId="9" fillId="2" borderId="21" xfId="5" applyNumberFormat="1" applyFont="1" applyFill="1" applyBorder="1" applyAlignment="1">
      <alignment vertical="center"/>
    </xf>
    <xf numFmtId="177" fontId="14" fillId="2" borderId="21" xfId="5" applyNumberFormat="1" applyFont="1" applyFill="1" applyBorder="1" applyAlignment="1">
      <alignment vertical="center"/>
    </xf>
    <xf numFmtId="177" fontId="14" fillId="2" borderId="10" xfId="5" applyNumberFormat="1" applyFont="1" applyFill="1" applyBorder="1" applyAlignment="1">
      <alignment vertical="center"/>
    </xf>
    <xf numFmtId="179" fontId="9" fillId="0" borderId="22" xfId="3" applyNumberFormat="1" applyFont="1" applyBorder="1" applyAlignment="1">
      <alignment vertical="center"/>
    </xf>
    <xf numFmtId="180" fontId="14" fillId="2" borderId="27" xfId="5" applyNumberFormat="1" applyFont="1" applyFill="1" applyBorder="1" applyAlignment="1">
      <alignment vertical="center"/>
    </xf>
    <xf numFmtId="180" fontId="14" fillId="2" borderId="28" xfId="5" applyNumberFormat="1" applyFont="1" applyFill="1" applyBorder="1" applyAlignment="1">
      <alignment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1" xfId="1" applyFont="1" applyBorder="1" applyAlignment="1">
      <alignment horizontal="distributed" vertical="center"/>
    </xf>
    <xf numFmtId="0" fontId="13" fillId="0" borderId="6" xfId="0" applyFont="1" applyBorder="1" applyAlignment="1">
      <alignment horizontal="distributed" vertical="center"/>
    </xf>
    <xf numFmtId="0" fontId="6" fillId="0" borderId="12" xfId="1" applyFont="1" applyBorder="1" applyAlignment="1">
      <alignment horizontal="distributed" vertical="center"/>
    </xf>
    <xf numFmtId="0" fontId="13" fillId="0" borderId="2" xfId="0" applyFont="1" applyBorder="1" applyAlignment="1">
      <alignment horizontal="distributed" vertical="center"/>
    </xf>
  </cellXfs>
  <cellStyles count="17">
    <cellStyle name="桁区切り 10" xfId="3"/>
    <cellStyle name="桁区切り 11" xfId="4"/>
    <cellStyle name="桁区切り 12" xfId="2"/>
    <cellStyle name="桁区切り 13" xfId="16"/>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5"/>
    <cellStyle name="標準_検察官在職状況(11.1.1)"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1843;&#30330;&#65298;/&#9660;&#20154;&#20107;&#35352;&#37682;&#12539;&#9660;&#20154;&#20107;&#32113;&#35336;/&#20154;&#20107;&#32113;&#35336;&#22577;&#21578;(&#21547;&#12416;&#38306;&#20418;&#36039;&#26009;&#65289;/&#24179;&#25104;&#65298;&#65300;&#24180;&#65297;&#26376;/&#9733;&#24179;&#25104;&#65298;&#65300;&#24180;&#65297;&#26376;&#65297;&#26085;&#29694;&#22312;/03&#31532;&#65297;&#12289;&#65298;&#12289;&#65299;&#12289;&#65300;&#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第１表"/>
      <sheetName val="２第２表"/>
      <sheetName val="２第３表"/>
      <sheetName val="２第４表行（一）"/>
      <sheetName val="２第４表行（二）"/>
      <sheetName val="２第４表専行"/>
      <sheetName val="２第４表税・公安"/>
      <sheetName val="２第４表海事職（一、二）"/>
      <sheetName val="２第４表教育職（一，二）"/>
      <sheetName val="２第４表研究職"/>
      <sheetName val="２第４表医療職（一）"/>
      <sheetName val="２第４表医療職（二）"/>
      <sheetName val="２第４表医療職（三）"/>
      <sheetName val="２第４表福祉・スタッフ"/>
      <sheetName val="２第４表指定職"/>
      <sheetName val="２第４表特定任期職員"/>
      <sheetName val="２第４表第１号、第２号"/>
      <sheetName val="1会"/>
      <sheetName val="2人"/>
      <sheetName val="3内"/>
      <sheetName val="4内"/>
      <sheetName val="5内"/>
      <sheetName val="6宮"/>
      <sheetName val="7公"/>
      <sheetName val="8警"/>
      <sheetName val="9金"/>
      <sheetName val="10消"/>
      <sheetName val="11総"/>
      <sheetName val="12公"/>
      <sheetName val="13消"/>
      <sheetName val="14法"/>
      <sheetName val="15公"/>
      <sheetName val="16公"/>
      <sheetName val="17外"/>
      <sheetName val="18財"/>
      <sheetName val="19国"/>
      <sheetName val="20文"/>
      <sheetName val="21文"/>
      <sheetName val="22厚"/>
      <sheetName val="23中"/>
      <sheetName val="24農"/>
      <sheetName val="25林"/>
      <sheetName val="26水"/>
      <sheetName val="27経"/>
      <sheetName val="28資"/>
      <sheetName val="29特"/>
      <sheetName val="30中"/>
      <sheetName val="31国"/>
      <sheetName val="32観"/>
      <sheetName val="33気"/>
      <sheetName val="34運"/>
      <sheetName val="35海"/>
      <sheetName val="36環"/>
      <sheetName val="37防"/>
      <sheetName val="Sheet2"/>
      <sheetName val="Sheet3"/>
      <sheetName val="Sheet4"/>
      <sheetName val="Sheet1"/>
    </sheetNames>
    <sheetDataSet>
      <sheetData sheetId="0"/>
      <sheetData sheetId="1">
        <row r="4">
          <cell r="N4">
            <v>300</v>
          </cell>
        </row>
        <row r="5">
          <cell r="N5">
            <v>148137</v>
          </cell>
        </row>
        <row r="6">
          <cell r="N6">
            <v>0</v>
          </cell>
        </row>
        <row r="7">
          <cell r="N7">
            <v>3696</v>
          </cell>
        </row>
        <row r="8">
          <cell r="N8">
            <v>6</v>
          </cell>
        </row>
        <row r="9">
          <cell r="N9">
            <v>8340</v>
          </cell>
        </row>
        <row r="10">
          <cell r="N10">
            <v>0</v>
          </cell>
        </row>
        <row r="11">
          <cell r="N11">
            <v>53937</v>
          </cell>
        </row>
        <row r="12">
          <cell r="N12">
            <v>13</v>
          </cell>
        </row>
        <row r="13">
          <cell r="N13">
            <v>23043</v>
          </cell>
        </row>
        <row r="14">
          <cell r="N14">
            <v>5</v>
          </cell>
        </row>
        <row r="15">
          <cell r="N15">
            <v>23878</v>
          </cell>
        </row>
        <row r="16">
          <cell r="N16">
            <v>0</v>
          </cell>
        </row>
        <row r="17">
          <cell r="N17">
            <v>206</v>
          </cell>
        </row>
        <row r="18">
          <cell r="N18">
            <v>0</v>
          </cell>
        </row>
        <row r="19">
          <cell r="N19">
            <v>341</v>
          </cell>
        </row>
        <row r="20">
          <cell r="N20">
            <v>0</v>
          </cell>
        </row>
        <row r="21">
          <cell r="N21">
            <v>90</v>
          </cell>
        </row>
        <row r="22">
          <cell r="N22">
            <v>0</v>
          </cell>
        </row>
        <row r="23">
          <cell r="N23">
            <v>102</v>
          </cell>
        </row>
        <row r="24">
          <cell r="N24">
            <v>4</v>
          </cell>
        </row>
        <row r="25">
          <cell r="N25">
            <v>1414</v>
          </cell>
        </row>
        <row r="26">
          <cell r="N26">
            <v>0</v>
          </cell>
        </row>
        <row r="27">
          <cell r="N27">
            <v>721</v>
          </cell>
        </row>
        <row r="28">
          <cell r="N28">
            <v>0</v>
          </cell>
        </row>
        <row r="29">
          <cell r="N29">
            <v>473</v>
          </cell>
        </row>
        <row r="30">
          <cell r="N30">
            <v>0</v>
          </cell>
        </row>
        <row r="31">
          <cell r="N31">
            <v>1872</v>
          </cell>
        </row>
        <row r="32">
          <cell r="N32">
            <v>0</v>
          </cell>
        </row>
        <row r="33">
          <cell r="N33">
            <v>248</v>
          </cell>
        </row>
        <row r="34">
          <cell r="N34">
            <v>0</v>
          </cell>
        </row>
        <row r="35">
          <cell r="N35">
            <v>213</v>
          </cell>
        </row>
        <row r="36">
          <cell r="N36">
            <v>13</v>
          </cell>
        </row>
        <row r="37">
          <cell r="N37">
            <v>872</v>
          </cell>
        </row>
        <row r="39">
          <cell r="N39">
            <v>383</v>
          </cell>
        </row>
        <row r="40">
          <cell r="N40">
            <v>0</v>
          </cell>
        </row>
        <row r="41">
          <cell r="N41">
            <v>21</v>
          </cell>
        </row>
        <row r="42">
          <cell r="N42">
            <v>0</v>
          </cell>
        </row>
        <row r="43">
          <cell r="N43">
            <v>50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52"/>
  <sheetViews>
    <sheetView tabSelected="1" zoomScale="70" zoomScaleNormal="70" workbookViewId="0">
      <selection activeCell="J9" sqref="J9"/>
    </sheetView>
  </sheetViews>
  <sheetFormatPr defaultRowHeight="13.2"/>
  <cols>
    <col min="1" max="1" width="35.109375" customWidth="1"/>
    <col min="2" max="9" width="17.33203125" customWidth="1"/>
  </cols>
  <sheetData>
    <row r="2" spans="1:9" ht="21">
      <c r="A2" s="12" t="s">
        <v>0</v>
      </c>
      <c r="B2" s="3"/>
      <c r="C2" s="3"/>
      <c r="D2" s="3"/>
      <c r="E2" s="3"/>
      <c r="F2" s="3"/>
      <c r="G2" s="3"/>
      <c r="H2" s="3"/>
      <c r="I2" s="3"/>
    </row>
    <row r="3" spans="1:9" ht="19.8" thickBot="1">
      <c r="A3" s="7" t="s">
        <v>1</v>
      </c>
      <c r="B3" s="3"/>
      <c r="C3" s="3"/>
      <c r="D3" s="3"/>
      <c r="E3" s="3"/>
      <c r="F3" s="3"/>
      <c r="G3" s="3"/>
      <c r="H3" s="3"/>
      <c r="I3" s="13" t="s">
        <v>2</v>
      </c>
    </row>
    <row r="4" spans="1:9" ht="16.2">
      <c r="A4" s="1"/>
      <c r="B4" s="14" t="s">
        <v>3</v>
      </c>
      <c r="C4" s="4"/>
      <c r="D4" s="5"/>
      <c r="E4" s="14" t="s">
        <v>4</v>
      </c>
      <c r="F4" s="4"/>
      <c r="G4" s="5"/>
      <c r="H4" s="15" t="s">
        <v>5</v>
      </c>
      <c r="I4" s="5"/>
    </row>
    <row r="5" spans="1:9" ht="16.2">
      <c r="A5" s="24" t="s">
        <v>6</v>
      </c>
      <c r="B5" s="16">
        <v>40544</v>
      </c>
      <c r="C5" s="16">
        <v>40725</v>
      </c>
      <c r="D5" s="17">
        <v>40909</v>
      </c>
      <c r="E5" s="16">
        <v>40544</v>
      </c>
      <c r="F5" s="16">
        <v>40725</v>
      </c>
      <c r="G5" s="17">
        <v>40909</v>
      </c>
      <c r="H5" s="18" t="s">
        <v>7</v>
      </c>
      <c r="I5" s="19" t="s">
        <v>8</v>
      </c>
    </row>
    <row r="6" spans="1:9" ht="16.8" thickBot="1">
      <c r="A6" s="2"/>
      <c r="B6" s="25" t="s">
        <v>9</v>
      </c>
      <c r="C6" s="25" t="s">
        <v>9</v>
      </c>
      <c r="D6" s="26" t="s">
        <v>9</v>
      </c>
      <c r="E6" s="25" t="s">
        <v>9</v>
      </c>
      <c r="F6" s="25" t="s">
        <v>9</v>
      </c>
      <c r="G6" s="26" t="s">
        <v>9</v>
      </c>
      <c r="H6" s="27" t="s">
        <v>31</v>
      </c>
      <c r="I6" s="28" t="s">
        <v>32</v>
      </c>
    </row>
    <row r="7" spans="1:9" ht="30.6" customHeight="1">
      <c r="A7" s="70" t="s">
        <v>10</v>
      </c>
      <c r="B7" s="40">
        <v>335</v>
      </c>
      <c r="C7" s="40">
        <v>324</v>
      </c>
      <c r="D7" s="44">
        <f>SUM('[1]２第２表'!N4)</f>
        <v>300</v>
      </c>
      <c r="E7" s="41"/>
      <c r="F7" s="41"/>
      <c r="G7" s="42"/>
      <c r="H7" s="43"/>
      <c r="I7" s="44"/>
    </row>
    <row r="8" spans="1:9" ht="30.6" customHeight="1">
      <c r="A8" s="71"/>
      <c r="B8" s="30">
        <v>149764</v>
      </c>
      <c r="C8" s="30">
        <v>148123</v>
      </c>
      <c r="D8" s="60">
        <f>SUM('[1]２第２表'!N5)</f>
        <v>148137</v>
      </c>
      <c r="E8" s="31">
        <v>55.413145470421952</v>
      </c>
      <c r="F8" s="31">
        <v>54.946249323015969</v>
      </c>
      <c r="G8" s="65">
        <f>D8/D$48*100</f>
        <v>55.26736980342266</v>
      </c>
      <c r="H8" s="32">
        <f>SUM(D8)-B8</f>
        <v>-1627</v>
      </c>
      <c r="I8" s="33">
        <f>SUM(D8)-C8</f>
        <v>14</v>
      </c>
    </row>
    <row r="9" spans="1:9" ht="30.6" customHeight="1">
      <c r="A9" s="72" t="s">
        <v>11</v>
      </c>
      <c r="B9" s="45"/>
      <c r="C9" s="45">
        <v>0</v>
      </c>
      <c r="D9" s="48">
        <f>SUM('[1]２第２表'!N6)</f>
        <v>0</v>
      </c>
      <c r="E9" s="41"/>
      <c r="F9" s="41"/>
      <c r="G9" s="42"/>
      <c r="H9" s="47"/>
      <c r="I9" s="48"/>
    </row>
    <row r="10" spans="1:9" ht="30.6" customHeight="1">
      <c r="A10" s="71"/>
      <c r="B10" s="30">
        <v>3936</v>
      </c>
      <c r="C10" s="30">
        <v>3717</v>
      </c>
      <c r="D10" s="60">
        <f>SUM('[1]２第２表'!N7)</f>
        <v>3696</v>
      </c>
      <c r="E10" s="31">
        <v>1.4563322331907589</v>
      </c>
      <c r="F10" s="31">
        <v>1.378821713938081</v>
      </c>
      <c r="G10" s="65">
        <f>D10/D$48*100</f>
        <v>1.3789141051422005</v>
      </c>
      <c r="H10" s="32">
        <f>SUM(D10)-B10</f>
        <v>-240</v>
      </c>
      <c r="I10" s="33">
        <f>SUM(D10)-C10</f>
        <v>-21</v>
      </c>
    </row>
    <row r="11" spans="1:9" ht="30.6" customHeight="1">
      <c r="A11" s="72" t="s">
        <v>12</v>
      </c>
      <c r="B11" s="45">
        <v>6</v>
      </c>
      <c r="C11" s="45">
        <v>6</v>
      </c>
      <c r="D11" s="48">
        <f>SUM('[1]２第２表'!N8)</f>
        <v>6</v>
      </c>
      <c r="E11" s="41"/>
      <c r="F11" s="41"/>
      <c r="G11" s="42"/>
      <c r="H11" s="47"/>
      <c r="I11" s="48"/>
    </row>
    <row r="12" spans="1:9" ht="30.6" customHeight="1">
      <c r="A12" s="71"/>
      <c r="B12" s="30">
        <v>8405</v>
      </c>
      <c r="C12" s="30">
        <v>8266</v>
      </c>
      <c r="D12" s="60">
        <f>SUM('[1]２第２表'!N9)</f>
        <v>8340</v>
      </c>
      <c r="E12" s="31">
        <v>3.1098761229594327</v>
      </c>
      <c r="F12" s="31">
        <v>3.0662739541060473</v>
      </c>
      <c r="G12" s="65">
        <f>D12/D$48*100</f>
        <v>3.1115107242656799</v>
      </c>
      <c r="H12" s="32">
        <f>SUM(D12)-B12</f>
        <v>-65</v>
      </c>
      <c r="I12" s="33">
        <f>SUM(D12)-C12</f>
        <v>74</v>
      </c>
    </row>
    <row r="13" spans="1:9" ht="30.6" customHeight="1">
      <c r="A13" s="72" t="s">
        <v>13</v>
      </c>
      <c r="B13" s="45"/>
      <c r="C13" s="45">
        <v>0</v>
      </c>
      <c r="D13" s="48">
        <f>SUM('[1]２第２表'!N10)</f>
        <v>0</v>
      </c>
      <c r="E13" s="41"/>
      <c r="F13" s="41"/>
      <c r="G13" s="42"/>
      <c r="H13" s="47"/>
      <c r="I13" s="48"/>
    </row>
    <row r="14" spans="1:9" ht="30.6" customHeight="1">
      <c r="A14" s="71"/>
      <c r="B14" s="30">
        <v>54336</v>
      </c>
      <c r="C14" s="30">
        <v>55434</v>
      </c>
      <c r="D14" s="60">
        <f>SUM('[1]２第２表'!N11)</f>
        <v>53937</v>
      </c>
      <c r="E14" s="31">
        <v>20.104488877706572</v>
      </c>
      <c r="F14" s="31">
        <v>20.563250710369541</v>
      </c>
      <c r="G14" s="65">
        <f>D14/D$48*100</f>
        <v>20.122968097688005</v>
      </c>
      <c r="H14" s="32">
        <f>SUM(D14)-B14</f>
        <v>-399</v>
      </c>
      <c r="I14" s="33">
        <f>SUM(D14)-C14</f>
        <v>-1497</v>
      </c>
    </row>
    <row r="15" spans="1:9" ht="30.6" customHeight="1">
      <c r="A15" s="72" t="s">
        <v>14</v>
      </c>
      <c r="B15" s="49">
        <v>11</v>
      </c>
      <c r="C15" s="49">
        <v>13</v>
      </c>
      <c r="D15" s="53">
        <f>SUM('[1]２第２表'!N12)</f>
        <v>13</v>
      </c>
      <c r="E15" s="50"/>
      <c r="F15" s="50"/>
      <c r="G15" s="51"/>
      <c r="H15" s="52"/>
      <c r="I15" s="53"/>
    </row>
    <row r="16" spans="1:9" ht="30.6" customHeight="1">
      <c r="A16" s="71"/>
      <c r="B16" s="30">
        <v>23065</v>
      </c>
      <c r="C16" s="30">
        <v>23359</v>
      </c>
      <c r="D16" s="60">
        <f>SUM('[1]２第２表'!N13)</f>
        <v>23043</v>
      </c>
      <c r="E16" s="31">
        <v>8.5341216866221679</v>
      </c>
      <c r="F16" s="31">
        <v>8.6650245939950583</v>
      </c>
      <c r="G16" s="65">
        <f>D16/D$48*100</f>
        <v>8.5969474363613969</v>
      </c>
      <c r="H16" s="32">
        <f>SUM(D16)-B16</f>
        <v>-22</v>
      </c>
      <c r="I16" s="33">
        <f>SUM(D16)-C16</f>
        <v>-316</v>
      </c>
    </row>
    <row r="17" spans="1:9" ht="30.6" customHeight="1">
      <c r="A17" s="72" t="s">
        <v>15</v>
      </c>
      <c r="B17" s="45">
        <v>8</v>
      </c>
      <c r="C17" s="45">
        <v>4</v>
      </c>
      <c r="D17" s="48">
        <f>SUM('[1]２第２表'!N14)</f>
        <v>5</v>
      </c>
      <c r="E17" s="41"/>
      <c r="F17" s="41"/>
      <c r="G17" s="42"/>
      <c r="H17" s="47"/>
      <c r="I17" s="48"/>
    </row>
    <row r="18" spans="1:9" ht="30.6" customHeight="1">
      <c r="A18" s="71"/>
      <c r="B18" s="30">
        <v>23871</v>
      </c>
      <c r="C18" s="30">
        <v>23690</v>
      </c>
      <c r="D18" s="60">
        <f>SUM('[1]２第２表'!N15)</f>
        <v>23878</v>
      </c>
      <c r="E18" s="31">
        <v>8.8323441916912095</v>
      </c>
      <c r="F18" s="31">
        <v>8.7878090942139195</v>
      </c>
      <c r="G18" s="65">
        <f>D18/D$48*100</f>
        <v>8.9084715916086221</v>
      </c>
      <c r="H18" s="32">
        <f>SUM(D18)-B18</f>
        <v>7</v>
      </c>
      <c r="I18" s="33">
        <f>SUM(D18)-C18</f>
        <v>188</v>
      </c>
    </row>
    <row r="19" spans="1:9" ht="30.6" customHeight="1">
      <c r="A19" s="72" t="s">
        <v>16</v>
      </c>
      <c r="B19" s="45"/>
      <c r="C19" s="45">
        <v>0</v>
      </c>
      <c r="D19" s="48">
        <f>SUM('[1]２第２表'!N16)</f>
        <v>0</v>
      </c>
      <c r="E19" s="41"/>
      <c r="F19" s="41"/>
      <c r="G19" s="42"/>
      <c r="H19" s="47"/>
      <c r="I19" s="48"/>
    </row>
    <row r="20" spans="1:9" ht="30.6" customHeight="1">
      <c r="A20" s="71"/>
      <c r="B20" s="30">
        <v>205</v>
      </c>
      <c r="C20" s="30">
        <v>207</v>
      </c>
      <c r="D20" s="60">
        <f>SUM('[1]２第２表'!N17)</f>
        <v>206</v>
      </c>
      <c r="E20" s="31">
        <v>7.5850637145352021E-2</v>
      </c>
      <c r="F20" s="31">
        <v>7.6786681405752705E-2</v>
      </c>
      <c r="G20" s="65">
        <f>D20/D$48*100</f>
        <v>7.6855061055003601E-2</v>
      </c>
      <c r="H20" s="32">
        <f>SUM(D20)-B20</f>
        <v>1</v>
      </c>
      <c r="I20" s="33">
        <f>SUM(D20)-C20</f>
        <v>-1</v>
      </c>
    </row>
    <row r="21" spans="1:9" ht="30.6" customHeight="1">
      <c r="A21" s="72" t="s">
        <v>17</v>
      </c>
      <c r="B21" s="45"/>
      <c r="C21" s="45">
        <v>0</v>
      </c>
      <c r="D21" s="48">
        <f>SUM('[1]２第２表'!N18)</f>
        <v>0</v>
      </c>
      <c r="E21" s="41"/>
      <c r="F21" s="41"/>
      <c r="G21" s="42"/>
      <c r="H21" s="47"/>
      <c r="I21" s="48"/>
    </row>
    <row r="22" spans="1:9" ht="30.6" customHeight="1">
      <c r="A22" s="71"/>
      <c r="B22" s="30">
        <v>354</v>
      </c>
      <c r="C22" s="30">
        <v>343</v>
      </c>
      <c r="D22" s="60">
        <f>SUM('[1]２第２表'!N19)</f>
        <v>341</v>
      </c>
      <c r="E22" s="31">
        <v>0.13098110024124202</v>
      </c>
      <c r="F22" s="31">
        <v>0.12723590203948393</v>
      </c>
      <c r="G22" s="65">
        <f>D22/D$48*100</f>
        <v>0.12722124184347683</v>
      </c>
      <c r="H22" s="32">
        <f>SUM(D22)-B22</f>
        <v>-13</v>
      </c>
      <c r="I22" s="33">
        <f>SUM(D22)-C22</f>
        <v>-2</v>
      </c>
    </row>
    <row r="23" spans="1:9" ht="30.6" customHeight="1">
      <c r="A23" s="72" t="s">
        <v>18</v>
      </c>
      <c r="B23" s="45"/>
      <c r="C23" s="45">
        <v>0</v>
      </c>
      <c r="D23" s="48">
        <f>SUM('[1]２第２表'!N20)</f>
        <v>0</v>
      </c>
      <c r="E23" s="41"/>
      <c r="F23" s="41"/>
      <c r="G23" s="42"/>
      <c r="H23" s="47"/>
      <c r="I23" s="48"/>
    </row>
    <row r="24" spans="1:9" ht="30.6" customHeight="1">
      <c r="A24" s="71"/>
      <c r="B24" s="34">
        <v>90</v>
      </c>
      <c r="C24" s="34">
        <v>90</v>
      </c>
      <c r="D24" s="61">
        <f>SUM('[1]２第２表'!N21)</f>
        <v>90</v>
      </c>
      <c r="E24" s="29">
        <v>3.3300279722349668E-2</v>
      </c>
      <c r="F24" s="29">
        <v>3.3385513654675084E-2</v>
      </c>
      <c r="G24" s="65">
        <f>D24/D$48*100</f>
        <v>3.3577453858982156E-2</v>
      </c>
      <c r="H24" s="32">
        <f>SUM(D24)-B24</f>
        <v>0</v>
      </c>
      <c r="I24" s="33">
        <f>SUM(D24)-C24</f>
        <v>0</v>
      </c>
    </row>
    <row r="25" spans="1:9" ht="30.6" customHeight="1">
      <c r="A25" s="72" t="s">
        <v>19</v>
      </c>
      <c r="B25" s="49"/>
      <c r="C25" s="49">
        <v>0</v>
      </c>
      <c r="D25" s="53">
        <f>SUM('[1]２第２表'!N22)</f>
        <v>0</v>
      </c>
      <c r="E25" s="50"/>
      <c r="F25" s="50"/>
      <c r="G25" s="51"/>
      <c r="H25" s="52"/>
      <c r="I25" s="48"/>
    </row>
    <row r="26" spans="1:9" ht="30.6" customHeight="1">
      <c r="A26" s="71"/>
      <c r="B26" s="30">
        <v>103</v>
      </c>
      <c r="C26" s="30">
        <v>101</v>
      </c>
      <c r="D26" s="60">
        <f>SUM('[1]２第２表'!N23)</f>
        <v>102</v>
      </c>
      <c r="E26" s="31">
        <v>3.8110320126689065E-2</v>
      </c>
      <c r="F26" s="31">
        <v>3.746596532357982E-2</v>
      </c>
      <c r="G26" s="65">
        <f>D26/D$48*100</f>
        <v>3.8054447706846448E-2</v>
      </c>
      <c r="H26" s="32">
        <f>SUM(D26)-B26</f>
        <v>-1</v>
      </c>
      <c r="I26" s="33">
        <f>SUM(D26)-C26</f>
        <v>1</v>
      </c>
    </row>
    <row r="27" spans="1:9" ht="30.6" customHeight="1">
      <c r="A27" s="72" t="s">
        <v>20</v>
      </c>
      <c r="B27" s="45">
        <v>3</v>
      </c>
      <c r="C27" s="45">
        <v>2</v>
      </c>
      <c r="D27" s="48">
        <f>SUM('[1]２第２表'!N24)</f>
        <v>4</v>
      </c>
      <c r="E27" s="41"/>
      <c r="F27" s="41"/>
      <c r="G27" s="42"/>
      <c r="H27" s="54"/>
      <c r="I27" s="46"/>
    </row>
    <row r="28" spans="1:9" ht="30.6" customHeight="1">
      <c r="A28" s="71"/>
      <c r="B28" s="30">
        <v>1380</v>
      </c>
      <c r="C28" s="30">
        <v>1415</v>
      </c>
      <c r="D28" s="60">
        <f>SUM('[1]２第２表'!N25)</f>
        <v>1414</v>
      </c>
      <c r="E28" s="31">
        <v>0.51060428907602817</v>
      </c>
      <c r="F28" s="31">
        <v>0.52489446468183598</v>
      </c>
      <c r="G28" s="65">
        <f>D28/D$48*100</f>
        <v>0.52753910840667517</v>
      </c>
      <c r="H28" s="32">
        <f>SUM(D28)-B28</f>
        <v>34</v>
      </c>
      <c r="I28" s="33">
        <f>SUM(D28)-C28</f>
        <v>-1</v>
      </c>
    </row>
    <row r="29" spans="1:9" ht="30.6" customHeight="1">
      <c r="A29" s="72" t="s">
        <v>21</v>
      </c>
      <c r="B29" s="45"/>
      <c r="C29" s="45">
        <v>0</v>
      </c>
      <c r="D29" s="48">
        <f>SUM('[1]２第２表'!N26)</f>
        <v>0</v>
      </c>
      <c r="E29" s="41"/>
      <c r="F29" s="41"/>
      <c r="G29" s="42"/>
      <c r="H29" s="47"/>
      <c r="I29" s="46"/>
    </row>
    <row r="30" spans="1:9" ht="30.6" customHeight="1">
      <c r="A30" s="71"/>
      <c r="B30" s="30">
        <v>777</v>
      </c>
      <c r="C30" s="30">
        <v>730</v>
      </c>
      <c r="D30" s="60">
        <f>SUM('[1]２第２表'!N27)</f>
        <v>721</v>
      </c>
      <c r="E30" s="31">
        <v>0.28749241493628547</v>
      </c>
      <c r="F30" s="31">
        <v>0.2707936107545868</v>
      </c>
      <c r="G30" s="65">
        <f>D30/D$48*100</f>
        <v>0.2689927136925126</v>
      </c>
      <c r="H30" s="32">
        <f>SUM(D30)-B30</f>
        <v>-56</v>
      </c>
      <c r="I30" s="33">
        <f>SUM(D30)-C30</f>
        <v>-9</v>
      </c>
    </row>
    <row r="31" spans="1:9" ht="30.6" customHeight="1">
      <c r="A31" s="72" t="s">
        <v>22</v>
      </c>
      <c r="B31" s="45"/>
      <c r="C31" s="45">
        <v>0</v>
      </c>
      <c r="D31" s="48">
        <f>SUM('[1]２第２表'!N28)</f>
        <v>0</v>
      </c>
      <c r="E31" s="41"/>
      <c r="F31" s="41"/>
      <c r="G31" s="42"/>
      <c r="H31" s="47"/>
      <c r="I31" s="46"/>
    </row>
    <row r="32" spans="1:9" ht="30.6" customHeight="1">
      <c r="A32" s="71"/>
      <c r="B32" s="34">
        <v>469</v>
      </c>
      <c r="C32" s="34">
        <v>480</v>
      </c>
      <c r="D32" s="61">
        <f>SUM('[1]２第２表'!N29)</f>
        <v>473</v>
      </c>
      <c r="E32" s="29">
        <v>0.17353145766424438</v>
      </c>
      <c r="F32" s="29">
        <v>0.17805607282493377</v>
      </c>
      <c r="G32" s="65">
        <f>D32/D$48*100</f>
        <v>0.176468174169984</v>
      </c>
      <c r="H32" s="32">
        <f>SUM(D32)-B32</f>
        <v>4</v>
      </c>
      <c r="I32" s="33">
        <f>SUM(D32)-C32</f>
        <v>-7</v>
      </c>
    </row>
    <row r="33" spans="1:9" ht="30.6" customHeight="1">
      <c r="A33" s="72" t="s">
        <v>23</v>
      </c>
      <c r="B33" s="49"/>
      <c r="C33" s="49">
        <v>0</v>
      </c>
      <c r="D33" s="53">
        <f>SUM('[1]２第２表'!N30)</f>
        <v>0</v>
      </c>
      <c r="E33" s="50"/>
      <c r="F33" s="50"/>
      <c r="G33" s="51"/>
      <c r="H33" s="52"/>
      <c r="I33" s="53"/>
    </row>
    <row r="34" spans="1:9" ht="30.6" customHeight="1">
      <c r="A34" s="71"/>
      <c r="B34" s="34">
        <v>1831</v>
      </c>
      <c r="C34" s="34">
        <v>1900</v>
      </c>
      <c r="D34" s="61">
        <f>SUM('[1]２第２表'!N31)</f>
        <v>1872</v>
      </c>
      <c r="E34" s="29">
        <v>0.67747569079580272</v>
      </c>
      <c r="F34" s="29">
        <v>0.70480528826536293</v>
      </c>
      <c r="G34" s="65">
        <f>D34/D$48*100</f>
        <v>0.69841104026682888</v>
      </c>
      <c r="H34" s="32">
        <f>SUM(D34)-B34</f>
        <v>41</v>
      </c>
      <c r="I34" s="33">
        <f>SUM(D34)-C34</f>
        <v>-28</v>
      </c>
    </row>
    <row r="35" spans="1:9" ht="30.6" customHeight="1">
      <c r="A35" s="72" t="s">
        <v>24</v>
      </c>
      <c r="B35" s="49"/>
      <c r="C35" s="49">
        <v>0</v>
      </c>
      <c r="D35" s="53">
        <f>SUM('[1]２第２表'!N32)</f>
        <v>0</v>
      </c>
      <c r="E35" s="50"/>
      <c r="F35" s="50"/>
      <c r="G35" s="51"/>
      <c r="H35" s="52"/>
      <c r="I35" s="53"/>
    </row>
    <row r="36" spans="1:9" ht="30.6" customHeight="1">
      <c r="A36" s="71"/>
      <c r="B36" s="30">
        <v>258</v>
      </c>
      <c r="C36" s="30">
        <v>247</v>
      </c>
      <c r="D36" s="60">
        <f>SUM('[1]２第２表'!N33)</f>
        <v>248</v>
      </c>
      <c r="E36" s="31">
        <v>9.5460801870735718E-2</v>
      </c>
      <c r="F36" s="31">
        <v>9.1624687474497174E-2</v>
      </c>
      <c r="G36" s="65">
        <f>D36/D$48*100</f>
        <v>9.2524539522528607E-2</v>
      </c>
      <c r="H36" s="32">
        <f>SUM(D36)-B36</f>
        <v>-10</v>
      </c>
      <c r="I36" s="33">
        <f>SUM(D36)-C36</f>
        <v>1</v>
      </c>
    </row>
    <row r="37" spans="1:9" ht="30.6" customHeight="1">
      <c r="A37" s="72" t="s">
        <v>25</v>
      </c>
      <c r="B37" s="45"/>
      <c r="C37" s="45">
        <v>0</v>
      </c>
      <c r="D37" s="48">
        <f>SUM('[1]２第２表'!N34)</f>
        <v>0</v>
      </c>
      <c r="E37" s="41"/>
      <c r="F37" s="41"/>
      <c r="G37" s="42"/>
      <c r="H37" s="47"/>
      <c r="I37" s="48"/>
    </row>
    <row r="38" spans="1:9" ht="30.6" customHeight="1">
      <c r="A38" s="71"/>
      <c r="B38" s="30">
        <v>158</v>
      </c>
      <c r="C38" s="30">
        <v>185</v>
      </c>
      <c r="D38" s="60">
        <f>SUM('[1]２第２表'!N35)</f>
        <v>213</v>
      </c>
      <c r="E38" s="31">
        <v>5.8460491068124974E-2</v>
      </c>
      <c r="F38" s="31">
        <v>6.8625778067943219E-2</v>
      </c>
      <c r="G38" s="65">
        <f>D38/D$48*100</f>
        <v>7.9466640799591107E-2</v>
      </c>
      <c r="H38" s="32">
        <f>SUM(D38)-B38</f>
        <v>55</v>
      </c>
      <c r="I38" s="33">
        <f>SUM(D38)-C38</f>
        <v>28</v>
      </c>
    </row>
    <row r="39" spans="1:9" ht="30.6" customHeight="1">
      <c r="A39" s="72" t="s">
        <v>26</v>
      </c>
      <c r="B39" s="45">
        <v>16</v>
      </c>
      <c r="C39" s="45">
        <v>15</v>
      </c>
      <c r="D39" s="48">
        <f>SUM('[1]２第２表'!N36)</f>
        <v>13</v>
      </c>
      <c r="E39" s="41"/>
      <c r="F39" s="41"/>
      <c r="G39" s="42"/>
      <c r="H39" s="47"/>
      <c r="I39" s="48"/>
    </row>
    <row r="40" spans="1:9" ht="30.6" customHeight="1">
      <c r="A40" s="71"/>
      <c r="B40" s="30">
        <v>867</v>
      </c>
      <c r="C40" s="30">
        <v>862</v>
      </c>
      <c r="D40" s="60">
        <f>SUM('[1]２第２表'!N37)</f>
        <v>872</v>
      </c>
      <c r="E40" s="31">
        <v>0.32079269465863514</v>
      </c>
      <c r="F40" s="31">
        <v>0.31975903078144358</v>
      </c>
      <c r="G40" s="65">
        <f>D40/D$48*100</f>
        <v>0.32532821961147151</v>
      </c>
      <c r="H40" s="32">
        <f>SUM(D40)-B40</f>
        <v>5</v>
      </c>
      <c r="I40" s="33">
        <f>SUM(D40)-C40</f>
        <v>10</v>
      </c>
    </row>
    <row r="41" spans="1:9" ht="30.6" customHeight="1">
      <c r="A41" s="72" t="s">
        <v>27</v>
      </c>
      <c r="B41" s="45"/>
      <c r="C41" s="45">
        <v>0</v>
      </c>
      <c r="D41" s="48">
        <f>SUM('[1]２第２表'!N38)</f>
        <v>0</v>
      </c>
      <c r="E41" s="41"/>
      <c r="F41" s="41"/>
      <c r="G41" s="42"/>
      <c r="H41" s="47"/>
      <c r="I41" s="48"/>
    </row>
    <row r="42" spans="1:9" ht="30.6" customHeight="1">
      <c r="A42" s="71"/>
      <c r="B42" s="30">
        <v>329</v>
      </c>
      <c r="C42" s="30">
        <v>356</v>
      </c>
      <c r="D42" s="60">
        <f>SUM('[1]２第２表'!N39)</f>
        <v>383</v>
      </c>
      <c r="E42" s="31">
        <v>0.12173102254058935</v>
      </c>
      <c r="F42" s="31">
        <v>0.13205825401182589</v>
      </c>
      <c r="G42" s="65">
        <f>D42/D$48*100</f>
        <v>0.14289072031100186</v>
      </c>
      <c r="H42" s="32">
        <f>SUM(D42)-B42</f>
        <v>54</v>
      </c>
      <c r="I42" s="33">
        <f>SUM(D42)-C42</f>
        <v>27</v>
      </c>
    </row>
    <row r="43" spans="1:9" ht="30.6" customHeight="1">
      <c r="A43" s="72" t="s">
        <v>28</v>
      </c>
      <c r="B43" s="45"/>
      <c r="C43" s="45">
        <v>0</v>
      </c>
      <c r="D43" s="48">
        <f>SUM('[1]２第２表'!N40)</f>
        <v>0</v>
      </c>
      <c r="E43" s="41"/>
      <c r="F43" s="41"/>
      <c r="G43" s="42"/>
      <c r="H43" s="47"/>
      <c r="I43" s="48"/>
    </row>
    <row r="44" spans="1:9" ht="30.6" customHeight="1">
      <c r="A44" s="71"/>
      <c r="B44" s="34">
        <v>20</v>
      </c>
      <c r="C44" s="34">
        <v>18</v>
      </c>
      <c r="D44" s="61">
        <f>SUM('[1]２第２表'!N41)</f>
        <v>21</v>
      </c>
      <c r="E44" s="31">
        <v>7.4000621605221492E-3</v>
      </c>
      <c r="F44" s="31">
        <v>6.6771027309350164E-3</v>
      </c>
      <c r="G44" s="65">
        <f>D44/D$48*100</f>
        <v>7.8347392337625027E-3</v>
      </c>
      <c r="H44" s="32">
        <f>SUM(D44)-B44</f>
        <v>1</v>
      </c>
      <c r="I44" s="33">
        <f>SUM(D44)-C44</f>
        <v>3</v>
      </c>
    </row>
    <row r="45" spans="1:9" ht="30.6" customHeight="1">
      <c r="A45" s="72" t="s">
        <v>29</v>
      </c>
      <c r="B45" s="49"/>
      <c r="C45" s="49">
        <v>0</v>
      </c>
      <c r="D45" s="53">
        <f>SUM('[1]２第２表'!N42)</f>
        <v>0</v>
      </c>
      <c r="E45" s="41"/>
      <c r="F45" s="41"/>
      <c r="G45" s="42"/>
      <c r="H45" s="47"/>
      <c r="I45" s="48"/>
    </row>
    <row r="46" spans="1:9" ht="30.6" customHeight="1" thickBot="1">
      <c r="A46" s="73"/>
      <c r="B46" s="35">
        <v>50</v>
      </c>
      <c r="C46" s="35">
        <v>55</v>
      </c>
      <c r="D46" s="62">
        <f>SUM('[1]２第２表'!N43)</f>
        <v>50</v>
      </c>
      <c r="E46" s="36">
        <v>1.8500155401305372E-2</v>
      </c>
      <c r="F46" s="36">
        <v>2.0402258344523663E-2</v>
      </c>
      <c r="G46" s="65">
        <f>D46/D$48*100</f>
        <v>1.8654141032767864E-2</v>
      </c>
      <c r="H46" s="32">
        <f>SUM(D46)-B46</f>
        <v>0</v>
      </c>
      <c r="I46" s="33">
        <f>SUM(D46)-C46</f>
        <v>-5</v>
      </c>
    </row>
    <row r="47" spans="1:9" ht="30.6" customHeight="1">
      <c r="A47" s="68" t="s">
        <v>30</v>
      </c>
      <c r="B47" s="55">
        <v>379</v>
      </c>
      <c r="C47" s="55">
        <v>364</v>
      </c>
      <c r="D47" s="59">
        <f>SUM(D7)+D9+D11+D13+D15+D17+D19+D21+D23+D25+D27+D29+D31+D33+D35+D37+D39+D41+D43+D45</f>
        <v>341</v>
      </c>
      <c r="E47" s="56"/>
      <c r="F47" s="56"/>
      <c r="G47" s="57"/>
      <c r="H47" s="58"/>
      <c r="I47" s="59"/>
    </row>
    <row r="48" spans="1:9" ht="30.6" customHeight="1" thickBot="1">
      <c r="A48" s="69"/>
      <c r="B48" s="37">
        <v>270268</v>
      </c>
      <c r="C48" s="64">
        <v>269578</v>
      </c>
      <c r="D48" s="63">
        <f>SUM(D8)+D10+D12+D14+D16+D18+D20+D22+D24+D26+D28+D30+D32+D34+D36+D38+D40+D42+D44+D46</f>
        <v>268037</v>
      </c>
      <c r="E48" s="38">
        <v>100</v>
      </c>
      <c r="F48" s="38">
        <v>100</v>
      </c>
      <c r="G48" s="39">
        <f>SUM(G8)+G10+G12+G14+G16+G18+G20+G22+G24+G26+G28+G30+G32+G34+G36+G38+G40+G42+G44+G46</f>
        <v>99.999999999999986</v>
      </c>
      <c r="H48" s="66">
        <f>SUM(H8)+H10+H12+H14+H16+H18+H20+H22+H24+H26+H28+H30+H32+H34+H36+H38+H40+H42+H44+H46</f>
        <v>-2231</v>
      </c>
      <c r="I48" s="67">
        <f>SUM(I8)+I10+I12+I14+I16+I18+I20+I22+I24+I26+I28+I30+I32+I34+I36+I38+I40+I42+I44+I46</f>
        <v>-1541</v>
      </c>
    </row>
    <row r="49" spans="1:9" ht="14.4">
      <c r="A49" s="8"/>
      <c r="B49" s="9"/>
      <c r="C49" s="9"/>
      <c r="D49" s="6"/>
      <c r="E49" s="10"/>
      <c r="F49" s="10"/>
      <c r="G49" s="10"/>
      <c r="H49" s="11"/>
      <c r="I49" s="11"/>
    </row>
    <row r="50" spans="1:9" ht="16.2">
      <c r="A50" s="20" t="s">
        <v>33</v>
      </c>
      <c r="B50" s="20"/>
      <c r="C50" s="21"/>
      <c r="D50" s="20"/>
      <c r="E50" s="20"/>
      <c r="F50" s="20"/>
      <c r="G50" s="20"/>
      <c r="H50" s="20"/>
      <c r="I50" s="22"/>
    </row>
    <row r="51" spans="1:9" ht="16.2">
      <c r="A51" s="23" t="s">
        <v>34</v>
      </c>
      <c r="B51" s="23"/>
      <c r="C51" s="23"/>
      <c r="D51" s="23"/>
      <c r="E51" s="23"/>
      <c r="F51" s="23"/>
      <c r="G51" s="23"/>
      <c r="H51" s="23"/>
      <c r="I51" s="23"/>
    </row>
    <row r="52" spans="1:9" ht="16.2">
      <c r="A52" s="23" t="s">
        <v>35</v>
      </c>
      <c r="B52" s="23"/>
      <c r="C52" s="23"/>
      <c r="D52" s="23"/>
      <c r="E52" s="23"/>
      <c r="F52" s="23"/>
      <c r="G52" s="23"/>
      <c r="H52" s="23"/>
      <c r="I52" s="23"/>
    </row>
  </sheetData>
  <mergeCells count="21">
    <mergeCell ref="A37:A38"/>
    <mergeCell ref="A39:A40"/>
    <mergeCell ref="A41:A42"/>
    <mergeCell ref="A43:A44"/>
    <mergeCell ref="A45:A46"/>
    <mergeCell ref="A47:A48"/>
    <mergeCell ref="A7:A8"/>
    <mergeCell ref="A9:A10"/>
    <mergeCell ref="A11:A12"/>
    <mergeCell ref="A13:A14"/>
    <mergeCell ref="A15:A16"/>
    <mergeCell ref="A17:A18"/>
    <mergeCell ref="A19:A20"/>
    <mergeCell ref="A21:A22"/>
    <mergeCell ref="A23:A24"/>
    <mergeCell ref="A25:A26"/>
    <mergeCell ref="A27:A28"/>
    <mergeCell ref="A29:A30"/>
    <mergeCell ref="A31:A32"/>
    <mergeCell ref="A33:A34"/>
    <mergeCell ref="A35:A36"/>
  </mergeCells>
  <phoneticPr fontId="8"/>
  <pageMargins left="0.7" right="0.7" top="0.75" bottom="0.75" header="0.3" footer="0.3"/>
  <pageSetup paperSize="9" scale="5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2012-03-14T09:12:05Z</cp:lastPrinted>
  <dcterms:created xsi:type="dcterms:W3CDTF">2012-03-14T09:08:04Z</dcterms:created>
  <dcterms:modified xsi:type="dcterms:W3CDTF">2012-03-15T02:50:12Z</dcterms:modified>
</cp:coreProperties>
</file>