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externalReferences>
    <externalReference r:id="rId4"/>
  </externalReferences>
  <calcPr calcId="145621"/>
</workbook>
</file>

<file path=xl/calcChain.xml><?xml version="1.0" encoding="utf-8"?>
<calcChain xmlns="http://schemas.openxmlformats.org/spreadsheetml/2006/main">
  <c r="M44" i="1" l="1"/>
  <c r="L44" i="1"/>
  <c r="H44" i="1"/>
  <c r="D44" i="1"/>
  <c r="E43" i="1"/>
  <c r="N43" i="1" s="1"/>
  <c r="D43" i="1"/>
  <c r="C43" i="1"/>
  <c r="E42" i="1"/>
  <c r="N42" i="1" s="1"/>
  <c r="D42" i="1"/>
  <c r="C42" i="1"/>
  <c r="H41" i="1"/>
  <c r="G41" i="1"/>
  <c r="F41" i="1"/>
  <c r="E41" i="1"/>
  <c r="D41" i="1"/>
  <c r="N41" i="1" s="1"/>
  <c r="C41" i="1"/>
  <c r="H40" i="1"/>
  <c r="G40" i="1"/>
  <c r="F40" i="1"/>
  <c r="E40" i="1"/>
  <c r="D40" i="1"/>
  <c r="C40" i="1"/>
  <c r="N40" i="1" s="1"/>
  <c r="H39" i="1"/>
  <c r="G39" i="1"/>
  <c r="F39" i="1"/>
  <c r="E39" i="1"/>
  <c r="D39" i="1"/>
  <c r="C39" i="1"/>
  <c r="N39" i="1" s="1"/>
  <c r="I38" i="1"/>
  <c r="H38" i="1"/>
  <c r="G38" i="1"/>
  <c r="F38" i="1"/>
  <c r="E38" i="1"/>
  <c r="D38" i="1"/>
  <c r="C38" i="1"/>
  <c r="B37" i="1"/>
  <c r="B45" i="1" s="1"/>
  <c r="B36" i="1"/>
  <c r="N36" i="1" s="1"/>
  <c r="E35" i="1"/>
  <c r="N35" i="1" s="1"/>
  <c r="D35" i="1"/>
  <c r="C35" i="1"/>
  <c r="E34" i="1"/>
  <c r="N34" i="1" s="1"/>
  <c r="D34" i="1"/>
  <c r="C34" i="1"/>
  <c r="H33" i="1"/>
  <c r="G33" i="1"/>
  <c r="F33" i="1"/>
  <c r="E33" i="1"/>
  <c r="D33" i="1"/>
  <c r="N33" i="1" s="1"/>
  <c r="C33" i="1"/>
  <c r="H32" i="1"/>
  <c r="G32" i="1"/>
  <c r="F32" i="1"/>
  <c r="E32" i="1"/>
  <c r="D32" i="1"/>
  <c r="C32" i="1"/>
  <c r="N32" i="1" s="1"/>
  <c r="I31" i="1"/>
  <c r="H31" i="1"/>
  <c r="G31" i="1"/>
  <c r="F31" i="1"/>
  <c r="E31" i="1"/>
  <c r="D31" i="1"/>
  <c r="C31" i="1"/>
  <c r="N31" i="1" s="1"/>
  <c r="I30" i="1"/>
  <c r="H30" i="1"/>
  <c r="G30" i="1"/>
  <c r="F30" i="1"/>
  <c r="E30" i="1"/>
  <c r="D30" i="1"/>
  <c r="C30" i="1"/>
  <c r="N30" i="1" s="1"/>
  <c r="J29" i="1"/>
  <c r="I29" i="1"/>
  <c r="H29" i="1"/>
  <c r="G29" i="1"/>
  <c r="F29" i="1"/>
  <c r="E29" i="1"/>
  <c r="D29" i="1"/>
  <c r="C29" i="1"/>
  <c r="N29" i="1" s="1"/>
  <c r="J28" i="1"/>
  <c r="I28" i="1"/>
  <c r="H28" i="1"/>
  <c r="G28" i="1"/>
  <c r="F28" i="1"/>
  <c r="E28" i="1"/>
  <c r="D28" i="1"/>
  <c r="C28" i="1"/>
  <c r="N28" i="1" s="1"/>
  <c r="G27" i="1"/>
  <c r="F27" i="1"/>
  <c r="E27" i="1"/>
  <c r="D27" i="1"/>
  <c r="C27" i="1"/>
  <c r="N27" i="1" s="1"/>
  <c r="G26" i="1"/>
  <c r="F26" i="1"/>
  <c r="E26" i="1"/>
  <c r="D26" i="1"/>
  <c r="C26" i="1"/>
  <c r="N26" i="1" s="1"/>
  <c r="H25" i="1"/>
  <c r="G25" i="1"/>
  <c r="F25" i="1"/>
  <c r="E25" i="1"/>
  <c r="D25" i="1"/>
  <c r="N25" i="1" s="1"/>
  <c r="C25" i="1"/>
  <c r="H24" i="1"/>
  <c r="G24" i="1"/>
  <c r="F24" i="1"/>
  <c r="E24" i="1"/>
  <c r="D24" i="1"/>
  <c r="C24" i="1"/>
  <c r="N24" i="1" s="1"/>
  <c r="E23" i="1"/>
  <c r="D23" i="1"/>
  <c r="C23" i="1"/>
  <c r="N23" i="1" s="1"/>
  <c r="E22" i="1"/>
  <c r="D22" i="1"/>
  <c r="C22" i="1"/>
  <c r="N22" i="1" s="1"/>
  <c r="G21" i="1"/>
  <c r="F21" i="1"/>
  <c r="E21" i="1"/>
  <c r="D21" i="1"/>
  <c r="C21" i="1"/>
  <c r="N21" i="1" s="1"/>
  <c r="G20" i="1"/>
  <c r="F20" i="1"/>
  <c r="E20" i="1"/>
  <c r="D20" i="1"/>
  <c r="C20" i="1"/>
  <c r="N20" i="1" s="1"/>
  <c r="H19" i="1"/>
  <c r="G19" i="1"/>
  <c r="F19" i="1"/>
  <c r="E19" i="1"/>
  <c r="D19" i="1"/>
  <c r="C19" i="1"/>
  <c r="N19" i="1" s="1"/>
  <c r="H18" i="1"/>
  <c r="G18" i="1"/>
  <c r="F18" i="1"/>
  <c r="E18" i="1"/>
  <c r="N18" i="1" s="1"/>
  <c r="D18" i="1"/>
  <c r="C18" i="1"/>
  <c r="I17" i="1"/>
  <c r="H17" i="1"/>
  <c r="G17" i="1"/>
  <c r="F17" i="1"/>
  <c r="E17" i="1"/>
  <c r="N17" i="1" s="1"/>
  <c r="D17" i="1"/>
  <c r="C17" i="1"/>
  <c r="I16" i="1"/>
  <c r="H16" i="1"/>
  <c r="G16" i="1"/>
  <c r="F16" i="1"/>
  <c r="E16" i="1"/>
  <c r="N16" i="1" s="1"/>
  <c r="D16" i="1"/>
  <c r="C16" i="1"/>
  <c r="L15" i="1"/>
  <c r="K15" i="1"/>
  <c r="J15" i="1"/>
  <c r="I15" i="1"/>
  <c r="H15" i="1"/>
  <c r="G15" i="1"/>
  <c r="F15" i="1"/>
  <c r="E15" i="1"/>
  <c r="D15" i="1"/>
  <c r="N15" i="1" s="1"/>
  <c r="C15" i="1"/>
  <c r="L14" i="1"/>
  <c r="K14" i="1"/>
  <c r="J14" i="1"/>
  <c r="I14" i="1"/>
  <c r="H14" i="1"/>
  <c r="G14" i="1"/>
  <c r="F14" i="1"/>
  <c r="E14" i="1"/>
  <c r="D14" i="1"/>
  <c r="C14" i="1"/>
  <c r="N14" i="1" s="1"/>
  <c r="M13" i="1"/>
  <c r="M45" i="1" s="1"/>
  <c r="L13" i="1"/>
  <c r="L45" i="1" s="1"/>
  <c r="K13" i="1"/>
  <c r="K45" i="1" s="1"/>
  <c r="J13" i="1"/>
  <c r="I13" i="1"/>
  <c r="H13" i="1"/>
  <c r="H45" i="1" s="1"/>
  <c r="G13" i="1"/>
  <c r="G45" i="1" s="1"/>
  <c r="F13" i="1"/>
  <c r="E13" i="1"/>
  <c r="D13" i="1"/>
  <c r="D45" i="1" s="1"/>
  <c r="C13" i="1"/>
  <c r="N13" i="1" s="1"/>
  <c r="M12" i="1"/>
  <c r="L12" i="1"/>
  <c r="K12" i="1"/>
  <c r="J12" i="1"/>
  <c r="I12" i="1"/>
  <c r="H12" i="1"/>
  <c r="G12" i="1"/>
  <c r="F12" i="1"/>
  <c r="E12" i="1"/>
  <c r="D12" i="1"/>
  <c r="C12" i="1"/>
  <c r="N12" i="1" s="1"/>
  <c r="L11" i="1"/>
  <c r="K11" i="1"/>
  <c r="J11" i="1"/>
  <c r="I11" i="1"/>
  <c r="H11" i="1"/>
  <c r="G11" i="1"/>
  <c r="F11" i="1"/>
  <c r="E11" i="1"/>
  <c r="D11" i="1"/>
  <c r="C11" i="1"/>
  <c r="N11" i="1" s="1"/>
  <c r="L10" i="1"/>
  <c r="K10" i="1"/>
  <c r="K44" i="1" s="1"/>
  <c r="J10" i="1"/>
  <c r="I10" i="1"/>
  <c r="I44" i="1" s="1"/>
  <c r="H10" i="1"/>
  <c r="G10" i="1"/>
  <c r="F10" i="1"/>
  <c r="E10" i="1"/>
  <c r="E44" i="1" s="1"/>
  <c r="D10" i="1"/>
  <c r="C10" i="1"/>
  <c r="J9" i="1"/>
  <c r="J45" i="1" s="1"/>
  <c r="I9" i="1"/>
  <c r="I45" i="1" s="1"/>
  <c r="H9" i="1"/>
  <c r="G9" i="1"/>
  <c r="F9" i="1"/>
  <c r="E9" i="1"/>
  <c r="D9" i="1"/>
  <c r="C9" i="1"/>
  <c r="N9" i="1" s="1"/>
  <c r="J8" i="1"/>
  <c r="J44" i="1" s="1"/>
  <c r="I8" i="1"/>
  <c r="H8" i="1"/>
  <c r="G8" i="1"/>
  <c r="F8" i="1"/>
  <c r="E8" i="1"/>
  <c r="D8" i="1"/>
  <c r="C8" i="1"/>
  <c r="N8" i="1" s="1"/>
  <c r="G7" i="1"/>
  <c r="F7" i="1"/>
  <c r="F45" i="1" s="1"/>
  <c r="E7" i="1"/>
  <c r="E45" i="1" s="1"/>
  <c r="D7" i="1"/>
  <c r="C7" i="1"/>
  <c r="N7" i="1" s="1"/>
  <c r="G6" i="1"/>
  <c r="G44" i="1" s="1"/>
  <c r="F6" i="1"/>
  <c r="F44" i="1" s="1"/>
  <c r="E6" i="1"/>
  <c r="D6" i="1"/>
  <c r="C6" i="1"/>
  <c r="C44" i="1" s="1"/>
  <c r="L5" i="1"/>
  <c r="K5" i="1"/>
  <c r="J5" i="1"/>
  <c r="I5" i="1"/>
  <c r="H5" i="1"/>
  <c r="G5" i="1"/>
  <c r="F5" i="1"/>
  <c r="E5" i="1"/>
  <c r="D5" i="1"/>
  <c r="C5" i="1"/>
  <c r="N5" i="1" s="1"/>
  <c r="L4" i="1"/>
  <c r="K4" i="1"/>
  <c r="J4" i="1"/>
  <c r="I4" i="1"/>
  <c r="H4" i="1"/>
  <c r="G4" i="1"/>
  <c r="F4" i="1"/>
  <c r="E4" i="1"/>
  <c r="N4" i="1" s="1"/>
  <c r="D4" i="1"/>
  <c r="C4" i="1"/>
  <c r="N45" i="1" l="1"/>
  <c r="C45" i="1"/>
  <c r="N6" i="1"/>
  <c r="B44" i="1"/>
  <c r="N44" i="1" s="1"/>
  <c r="N10" i="1"/>
  <c r="N37" i="1"/>
</calcChain>
</file>

<file path=xl/sharedStrings.xml><?xml version="1.0" encoding="utf-8"?>
<sst xmlns="http://schemas.openxmlformats.org/spreadsheetml/2006/main" count="33" uniqueCount="31">
  <si>
    <t>第２表　俸給表別、級別在職者数</t>
    <rPh sb="0" eb="1">
      <t>ダイ</t>
    </rPh>
    <rPh sb="9" eb="10">
      <t>キュウ</t>
    </rPh>
    <phoneticPr fontId="3"/>
  </si>
  <si>
    <t>常 勤 職 員</t>
    <rPh sb="0" eb="3">
      <t>ジョウキン</t>
    </rPh>
    <rPh sb="4" eb="7">
      <t>ショクイン</t>
    </rPh>
    <phoneticPr fontId="3"/>
  </si>
  <si>
    <t>俸  給  表  名</t>
    <rPh sb="0" eb="4">
      <t>ホウキュウ</t>
    </rPh>
    <rPh sb="6" eb="7">
      <t>ヒョウ</t>
    </rPh>
    <rPh sb="9" eb="10">
      <t>メイ</t>
    </rPh>
    <phoneticPr fontId="3"/>
  </si>
  <si>
    <t>指 定 職</t>
    <rPh sb="0" eb="1">
      <t>ユビ</t>
    </rPh>
    <rPh sb="2" eb="3">
      <t>サダム</t>
    </rPh>
    <rPh sb="4" eb="5">
      <t>ショク</t>
    </rPh>
    <phoneticPr fontId="3"/>
  </si>
  <si>
    <t xml:space="preserve">               職    務    の    級　（号　　俸）</t>
    <rPh sb="33" eb="34">
      <t>ゴウ</t>
    </rPh>
    <rPh sb="36" eb="37">
      <t>ブ</t>
    </rPh>
    <phoneticPr fontId="6"/>
  </si>
  <si>
    <t>計</t>
    <rPh sb="0" eb="1">
      <t>ケイ</t>
    </rPh>
    <phoneticPr fontId="3"/>
  </si>
  <si>
    <t>行政職俸給表（一）</t>
    <rPh sb="0" eb="3">
      <t>ギョウセイショク</t>
    </rPh>
    <rPh sb="3" eb="5">
      <t>ホウキュウ</t>
    </rPh>
    <rPh sb="5" eb="6">
      <t>ヒョウ</t>
    </rPh>
    <rPh sb="6" eb="8">
      <t>（１</t>
    </rPh>
    <phoneticPr fontId="3"/>
  </si>
  <si>
    <t>行政職俸給表（二）</t>
    <rPh sb="0" eb="3">
      <t>ギョウセイショク</t>
    </rPh>
    <rPh sb="3" eb="5">
      <t>ホウキュウ</t>
    </rPh>
    <rPh sb="5" eb="6">
      <t>ヒョウ</t>
    </rPh>
    <rPh sb="6" eb="7">
      <t>（１</t>
    </rPh>
    <rPh sb="7" eb="8">
      <t>２</t>
    </rPh>
    <phoneticPr fontId="3"/>
  </si>
  <si>
    <t>専門行政職俸給表</t>
    <rPh sb="0" eb="2">
      <t>センモン</t>
    </rPh>
    <rPh sb="2" eb="5">
      <t>ギョウセイショク</t>
    </rPh>
    <rPh sb="5" eb="7">
      <t>ホウキュウ</t>
    </rPh>
    <rPh sb="7" eb="8">
      <t>ヒョウ</t>
    </rPh>
    <phoneticPr fontId="3"/>
  </si>
  <si>
    <t>税務職俸給表</t>
    <rPh sb="0" eb="2">
      <t>ゼイム</t>
    </rPh>
    <rPh sb="2" eb="3">
      <t>ギョウセイショク</t>
    </rPh>
    <rPh sb="3" eb="5">
      <t>ホウキュウ</t>
    </rPh>
    <rPh sb="5" eb="6">
      <t>ヒョウ</t>
    </rPh>
    <phoneticPr fontId="3"/>
  </si>
  <si>
    <t>公安職俸給表（一）</t>
    <rPh sb="0" eb="2">
      <t>コウアン</t>
    </rPh>
    <rPh sb="2" eb="3">
      <t>ギョウセイショク</t>
    </rPh>
    <rPh sb="3" eb="5">
      <t>ホウキュウ</t>
    </rPh>
    <rPh sb="5" eb="6">
      <t>ヒョウ</t>
    </rPh>
    <rPh sb="6" eb="7">
      <t>（１</t>
    </rPh>
    <rPh sb="7" eb="8">
      <t>１</t>
    </rPh>
    <phoneticPr fontId="3"/>
  </si>
  <si>
    <t>公安職俸給表（二）</t>
    <rPh sb="0" eb="2">
      <t>コウアン</t>
    </rPh>
    <rPh sb="2" eb="3">
      <t>ギョウセイショク</t>
    </rPh>
    <rPh sb="3" eb="5">
      <t>ホウキュウ</t>
    </rPh>
    <rPh sb="5" eb="6">
      <t>ヒョウ</t>
    </rPh>
    <rPh sb="6" eb="7">
      <t>（１</t>
    </rPh>
    <rPh sb="7" eb="8">
      <t>２</t>
    </rPh>
    <phoneticPr fontId="3"/>
  </si>
  <si>
    <t>海事職俸給表（一）</t>
    <rPh sb="0" eb="2">
      <t>カイジ</t>
    </rPh>
    <rPh sb="2" eb="3">
      <t>ギョウセイショク</t>
    </rPh>
    <rPh sb="3" eb="5">
      <t>ホウキュウ</t>
    </rPh>
    <rPh sb="5" eb="6">
      <t>ヒョウ</t>
    </rPh>
    <rPh sb="6" eb="7">
      <t>（１</t>
    </rPh>
    <rPh sb="7" eb="8">
      <t>１</t>
    </rPh>
    <phoneticPr fontId="3"/>
  </si>
  <si>
    <t>海事職俸給表（二）</t>
    <rPh sb="2" eb="3">
      <t>ギョウセイショク</t>
    </rPh>
    <rPh sb="3" eb="5">
      <t>ホウキュウ</t>
    </rPh>
    <rPh sb="5" eb="6">
      <t>ヒョウ</t>
    </rPh>
    <rPh sb="6" eb="7">
      <t>（１</t>
    </rPh>
    <rPh sb="7" eb="8">
      <t>２</t>
    </rPh>
    <phoneticPr fontId="3"/>
  </si>
  <si>
    <t>教育職俸給表（一）</t>
    <rPh sb="0" eb="2">
      <t>キョウイク</t>
    </rPh>
    <rPh sb="2" eb="3">
      <t>ギョウセイショク</t>
    </rPh>
    <rPh sb="3" eb="5">
      <t>ホウキュウ</t>
    </rPh>
    <rPh sb="5" eb="6">
      <t>ヒョウ</t>
    </rPh>
    <rPh sb="6" eb="7">
      <t>（１</t>
    </rPh>
    <rPh sb="7" eb="8">
      <t>１</t>
    </rPh>
    <phoneticPr fontId="3"/>
  </si>
  <si>
    <t>教育職俸給表（二）</t>
    <rPh sb="0" eb="2">
      <t>キョウイク</t>
    </rPh>
    <rPh sb="2" eb="3">
      <t>ギョウセイショク</t>
    </rPh>
    <rPh sb="3" eb="5">
      <t>ホウキュウ</t>
    </rPh>
    <rPh sb="5" eb="6">
      <t>ヒョウ</t>
    </rPh>
    <rPh sb="6" eb="7">
      <t>（１</t>
    </rPh>
    <rPh sb="7" eb="8">
      <t>２</t>
    </rPh>
    <phoneticPr fontId="3"/>
  </si>
  <si>
    <t>研究職俸給表</t>
    <rPh sb="0" eb="2">
      <t>ケンキュウ</t>
    </rPh>
    <rPh sb="2" eb="3">
      <t>ギョウセイショク</t>
    </rPh>
    <rPh sb="3" eb="5">
      <t>ホウキュウ</t>
    </rPh>
    <rPh sb="5" eb="6">
      <t>ヒョウ</t>
    </rPh>
    <phoneticPr fontId="3"/>
  </si>
  <si>
    <t>医療職俸給表（一）</t>
    <rPh sb="0" eb="2">
      <t>イリョウ</t>
    </rPh>
    <rPh sb="2" eb="3">
      <t>ギョウセイショク</t>
    </rPh>
    <rPh sb="3" eb="5">
      <t>ホウキュウ</t>
    </rPh>
    <rPh sb="5" eb="6">
      <t>ヒョウ</t>
    </rPh>
    <rPh sb="6" eb="7">
      <t>（１</t>
    </rPh>
    <rPh sb="7" eb="8">
      <t>１</t>
    </rPh>
    <phoneticPr fontId="3"/>
  </si>
  <si>
    <t>医療職俸給表（二）</t>
    <rPh sb="0" eb="2">
      <t>イリョウ</t>
    </rPh>
    <rPh sb="2" eb="3">
      <t>ギョウセイショク</t>
    </rPh>
    <rPh sb="3" eb="5">
      <t>ホウキュウ</t>
    </rPh>
    <rPh sb="5" eb="6">
      <t>ヒョウ</t>
    </rPh>
    <rPh sb="6" eb="7">
      <t>（１</t>
    </rPh>
    <rPh sb="7" eb="8">
      <t>２</t>
    </rPh>
    <phoneticPr fontId="3"/>
  </si>
  <si>
    <t>医療職俸給表（三）</t>
    <rPh sb="0" eb="2">
      <t>イリョウ</t>
    </rPh>
    <rPh sb="2" eb="3">
      <t>ギョウセイショク</t>
    </rPh>
    <rPh sb="3" eb="5">
      <t>ホウキュウ</t>
    </rPh>
    <rPh sb="5" eb="6">
      <t>ヒョウ</t>
    </rPh>
    <rPh sb="6" eb="7">
      <t>（１</t>
    </rPh>
    <rPh sb="7" eb="8">
      <t>３</t>
    </rPh>
    <phoneticPr fontId="3"/>
  </si>
  <si>
    <t>福祉職俸給表</t>
    <rPh sb="0" eb="2">
      <t>フクシ</t>
    </rPh>
    <rPh sb="2" eb="3">
      <t>ギョウセイショク</t>
    </rPh>
    <rPh sb="3" eb="5">
      <t>ホウキュウ</t>
    </rPh>
    <rPh sb="5" eb="6">
      <t>ヒョウ</t>
    </rPh>
    <phoneticPr fontId="3"/>
  </si>
  <si>
    <t>専門スタッフ職俸給表</t>
    <rPh sb="0" eb="2">
      <t>センモン</t>
    </rPh>
    <rPh sb="6" eb="7">
      <t>ショク</t>
    </rPh>
    <rPh sb="7" eb="10">
      <t>ホウキュウヒョウ</t>
    </rPh>
    <phoneticPr fontId="3"/>
  </si>
  <si>
    <t>指定職俸給表</t>
    <rPh sb="0" eb="2">
      <t>シテイ</t>
    </rPh>
    <rPh sb="2" eb="3">
      <t>ギョウセイショク</t>
    </rPh>
    <rPh sb="3" eb="5">
      <t>ホウキュウ</t>
    </rPh>
    <rPh sb="5" eb="6">
      <t>ヒョウ</t>
    </rPh>
    <phoneticPr fontId="3"/>
  </si>
  <si>
    <t>特定任期付職員俸給表</t>
    <rPh sb="0" eb="2">
      <t>トクテイ</t>
    </rPh>
    <rPh sb="2" eb="5">
      <t>ニンキツキ</t>
    </rPh>
    <rPh sb="5" eb="7">
      <t>ショクイン</t>
    </rPh>
    <rPh sb="7" eb="9">
      <t>ホウキュウ</t>
    </rPh>
    <rPh sb="9" eb="10">
      <t>ヒョウ</t>
    </rPh>
    <phoneticPr fontId="3"/>
  </si>
  <si>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</si>
  <si>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</si>
  <si>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</si>
  <si>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（注１）特定任期付職員俸給表７号俸に号俸外５名を含む</t>
    <rPh sb="1" eb="2">
      <t>チュウ</t>
    </rPh>
    <rPh sb="4" eb="6">
      <t>トクテイ</t>
    </rPh>
    <rPh sb="6" eb="8">
      <t>ニンキ</t>
    </rPh>
    <rPh sb="8" eb="9">
      <t>ツ</t>
    </rPh>
    <rPh sb="9" eb="11">
      <t>ショクイン</t>
    </rPh>
    <rPh sb="11" eb="14">
      <t>ホウキュウヒョウ</t>
    </rPh>
    <rPh sb="15" eb="17">
      <t>ゴウホウ</t>
    </rPh>
    <rPh sb="18" eb="20">
      <t>ゴウホウ</t>
    </rPh>
    <rPh sb="20" eb="21">
      <t>ガイ</t>
    </rPh>
    <rPh sb="22" eb="23">
      <t>メイ</t>
    </rPh>
    <rPh sb="24" eb="25">
      <t>フク</t>
    </rPh>
    <phoneticPr fontId="6"/>
  </si>
  <si>
    <t xml:space="preserve"> </t>
    <phoneticPr fontId="13"/>
  </si>
  <si>
    <t>（注２）上段の数は、常勤職員数の内数としての派遣職員数(国際機関等に派遣される一般職の国家公務員の処遇等に関する法律</t>
    <phoneticPr fontId="6"/>
  </si>
  <si>
    <t>　　　　（昭和４５年法律第１１７号）第２条第１項の規定により派遣された職員の数をいう。）である。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</si>
</sst>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_ * #,##0___ ;_ * \-#,##0____\ ;_ * &quot;&quot;___ ;_ @_ "/>
    <numFmt numFmtId="177" formatCode="_ * #,##0___ ;_ * \-#,##0____\ ;_ * &quot;－&quot;___ ;_ @_ "/>
    <numFmt numFmtId="178" formatCode="0_);[Red]\(0\)"/>
  </numFmts>
  <fonts count="14">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4"/>
      <name val="ＭＳ 明朝"/>
      <family val="1"/>
      <charset val="128"/>
    </font>
    <font>
      <sz val="6"/>
      <name val="ＭＳ Ｐゴシック"/>
      <family val="2"/>
      <charset val="128"/>
      <scheme val="minor"/>
    </font>
    <font>
      <sz val="16"/>
      <name val="ＭＳ 明朝"/>
      <family val="1"/>
      <charset val="128"/>
    </font>
    <font>
      <sz val="14"/>
      <color theme="1"/>
      <name val="ＭＳ Ｐゴシック"/>
      <family val="2"/>
      <charset val="128"/>
      <scheme val="minor"/>
    </font>
    <font>
      <sz val="16"/>
      <name val="ＭＳ Ｐ明朝"/>
      <family val="1"/>
      <charset val="128"/>
    </font>
    <font>
      <sz val="16"/>
      <color theme="1"/>
      <name val="ＭＳ Ｐ明朝"/>
      <family val="1"/>
      <charset val="128"/>
    </font>
    <font>
      <sz val="11"/>
      <name val="ＭＳ 明朝"/>
      <family val="1"/>
      <charset val="128"/>
    </font>
    <font>
      <sz val="11"/>
      <name val="明朝"/>
      <family val="1"/>
      <charset val="128"/>
    </font>
    <font>
      <sz val="12"/>
      <name val="ＭＳ ゴシック"/>
      <family val="3"/>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5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medium">
        <color indexed="64"/>
      </bottom>
      <diagonal/>
    </border>
    <border diagonalUp="1">
      <left/>
      <right style="medium">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left style="thin">
        <color indexed="64"/>
      </left>
      <right/>
      <top/>
      <bottom style="medium">
        <color indexed="64"/>
      </bottom>
      <diagonal/>
    </border>
    <border diagonalUp="1">
      <left/>
      <right style="thin">
        <color indexed="64"/>
      </right>
      <top style="thin">
        <color indexed="64"/>
      </top>
      <bottom style="medium">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style="thin">
        <color indexed="64"/>
      </left>
      <right/>
      <top style="thin">
        <color indexed="64"/>
      </top>
      <bottom/>
      <diagonal/>
    </border>
    <border diagonalUp="1">
      <left/>
      <right/>
      <top style="thin">
        <color indexed="64"/>
      </top>
      <bottom style="thin">
        <color indexed="64"/>
      </bottom>
      <diagonal style="thin">
        <color indexed="64"/>
      </diagonal>
    </border>
    <border diagonalUp="1">
      <left/>
      <right style="medium">
        <color indexed="64"/>
      </right>
      <top style="thin">
        <color indexed="64"/>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left style="thin">
        <color indexed="64"/>
      </left>
      <right/>
      <top/>
      <bottom/>
      <diagonal/>
    </border>
    <border diagonalUp="1">
      <left/>
      <right style="medium">
        <color indexed="64"/>
      </right>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style="thin">
        <color indexed="64"/>
      </left>
      <right style="medium">
        <color indexed="64"/>
      </right>
      <top/>
      <bottom style="thin">
        <color indexed="64"/>
      </bottom>
      <diagonal style="thin">
        <color indexed="64"/>
      </diagonal>
    </border>
    <border diagonalUp="1">
      <left style="thin">
        <color indexed="64"/>
      </left>
      <right style="medium">
        <color indexed="64"/>
      </right>
      <top style="thin">
        <color indexed="64"/>
      </top>
      <bottom/>
      <diagonal style="thin">
        <color indexed="64"/>
      </diagonal>
    </border>
    <border>
      <left/>
      <right/>
      <top/>
      <bottom style="thin">
        <color indexed="64"/>
      </bottom>
      <diagonal/>
    </border>
    <border diagonalUp="1">
      <left/>
      <right style="medium">
        <color indexed="64"/>
      </right>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bottom/>
      <diagonal style="thin">
        <color indexed="64"/>
      </diagonal>
    </border>
    <border diagonalUp="1">
      <left style="medium">
        <color indexed="64"/>
      </left>
      <right/>
      <top/>
      <bottom style="thin">
        <color indexed="64"/>
      </bottom>
      <diagonal style="thin">
        <color indexed="64"/>
      </diagonal>
    </border>
    <border diagonalUp="1">
      <left style="medium">
        <color indexed="64"/>
      </left>
      <right/>
      <top/>
      <bottom/>
      <diagonal style="thin">
        <color indexed="64"/>
      </diagonal>
    </border>
    <border diagonalUp="1">
      <left style="medium">
        <color indexed="64"/>
      </left>
      <right/>
      <top style="thin">
        <color indexed="64"/>
      </top>
      <bottom/>
      <diagonal style="thin">
        <color indexed="64"/>
      </diagonal>
    </border>
    <border>
      <left style="thin">
        <color indexed="64"/>
      </left>
      <right/>
      <top/>
      <bottom style="thin">
        <color indexed="64"/>
      </bottom>
      <diagonal/>
    </border>
    <border diagonalUp="1">
      <left style="medium">
        <color indexed="64"/>
      </left>
      <right/>
      <top style="thin">
        <color indexed="64"/>
      </top>
      <bottom style="thin">
        <color indexed="64"/>
      </bottom>
      <diagonal style="thin">
        <color indexed="64"/>
      </diagonal>
    </border>
    <border diagonalUp="1">
      <left/>
      <right/>
      <top/>
      <bottom style="thin">
        <color indexed="64"/>
      </bottom>
      <diagonal style="thin">
        <color indexed="64"/>
      </diagonal>
    </border>
    <border diagonalUp="1">
      <left/>
      <right/>
      <top style="thin">
        <color indexed="64"/>
      </top>
      <bottom/>
      <diagonal style="thin">
        <color indexed="64"/>
      </diagonal>
    </border>
    <border diagonalUp="1">
      <left style="medium">
        <color indexed="64"/>
      </left>
      <right style="thin">
        <color indexed="64"/>
      </right>
      <top style="medium">
        <color indexed="64"/>
      </top>
      <bottom/>
      <diagonal style="thin">
        <color indexed="64"/>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bottom style="medium">
        <color indexed="64"/>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2" fillId="0" borderId="0"/>
    <xf numFmtId="38" fontId="12" fillId="0" borderId="0" applyFont="0" applyFill="0" applyBorder="0" applyAlignment="0" applyProtection="0"/>
  </cellStyleXfs>
  <cellXfs count="124">
    <xf numFmtId="0" fontId="0" fillId="0" borderId="0" xfId="0">
      <alignment vertical="center"/>
    </xf>
    <xf numFmtId="0" fontId="0" fillId="0" borderId="0" xfId="0">
      <alignment vertical="center"/>
    </xf>
    <xf numFmtId="0" fontId="10" fillId="0" borderId="0" xfId="0" applyFont="1">
      <alignment vertical="center"/>
    </xf>
    <xf numFmtId="0" fontId="11" fillId="0" borderId="0" xfId="0" applyFont="1" applyAlignment="1"/>
    <xf numFmtId="0" fontId="9" fillId="0" borderId="0" xfId="0" applyFont="1" applyAlignment="1"/>
    <xf numFmtId="0" fontId="9" fillId="0" borderId="0" xfId="0" applyFont="1" applyBorder="1" applyAlignment="1"/>
    <xf numFmtId="0" fontId="9" fillId="0" borderId="0" xfId="0" applyFont="1" applyAlignment="1">
      <alignment vertical="center"/>
    </xf>
    <xf numFmtId="0" fontId="9" fillId="0" borderId="0" xfId="0" applyFont="1" applyFill="1" applyBorder="1" applyAlignment="1">
      <alignment vertical="center"/>
    </xf>
    <xf numFmtId="0" fontId="11" fillId="0" borderId="15" xfId="0" applyFont="1" applyBorder="1" applyAlignment="1"/>
    <xf numFmtId="0" fontId="11" fillId="0" borderId="0" xfId="0" applyFont="1" applyAlignment="1">
      <alignment vertical="center"/>
    </xf>
    <xf numFmtId="0" fontId="11" fillId="0" borderId="0" xfId="0" applyFont="1" applyFill="1" applyBorder="1" applyAlignment="1">
      <alignment vertical="center"/>
    </xf>
    <xf numFmtId="0" fontId="4" fillId="0" borderId="0" xfId="0" applyFont="1" applyFill="1" applyBorder="1" applyAlignment="1">
      <alignment vertical="center"/>
    </xf>
    <xf numFmtId="41" fontId="5" fillId="2" borderId="2" xfId="5" applyNumberFormat="1" applyFont="1" applyFill="1" applyBorder="1" applyAlignment="1">
      <alignment vertical="center"/>
    </xf>
    <xf numFmtId="41" fontId="5" fillId="2" borderId="8" xfId="9" applyNumberFormat="1" applyFont="1" applyFill="1" applyBorder="1"/>
    <xf numFmtId="41" fontId="5" fillId="3" borderId="1" xfId="5" applyNumberFormat="1" applyFont="1" applyFill="1" applyBorder="1" applyAlignment="1">
      <alignment vertical="center"/>
    </xf>
    <xf numFmtId="41" fontId="5" fillId="3" borderId="3" xfId="5" applyNumberFormat="1" applyFont="1" applyFill="1" applyBorder="1" applyAlignment="1">
      <alignment vertical="center"/>
    </xf>
    <xf numFmtId="41" fontId="5" fillId="2" borderId="20" xfId="1" applyNumberFormat="1" applyFont="1" applyFill="1" applyBorder="1" applyAlignment="1">
      <alignment vertical="center"/>
    </xf>
    <xf numFmtId="41" fontId="5" fillId="3" borderId="10" xfId="5" applyNumberFormat="1" applyFont="1" applyFill="1" applyBorder="1" applyAlignment="1">
      <alignment vertical="center"/>
    </xf>
    <xf numFmtId="41" fontId="5" fillId="3" borderId="25" xfId="1" applyNumberFormat="1" applyFont="1" applyFill="1" applyBorder="1" applyAlignment="1">
      <alignment vertical="center"/>
    </xf>
    <xf numFmtId="41" fontId="5" fillId="2" borderId="7" xfId="5" applyNumberFormat="1" applyFont="1" applyFill="1" applyBorder="1" applyAlignment="1">
      <alignment vertical="center"/>
    </xf>
    <xf numFmtId="41" fontId="5" fillId="2" borderId="30" xfId="1" applyNumberFormat="1" applyFont="1" applyFill="1" applyBorder="1" applyAlignment="1">
      <alignment vertical="center"/>
    </xf>
    <xf numFmtId="41" fontId="5" fillId="3" borderId="7" xfId="5" applyNumberFormat="1" applyFont="1" applyFill="1" applyBorder="1" applyAlignment="1">
      <alignment vertical="center"/>
    </xf>
    <xf numFmtId="41" fontId="5" fillId="3" borderId="30" xfId="1" applyNumberFormat="1" applyFont="1" applyFill="1" applyBorder="1" applyAlignment="1">
      <alignment vertical="center"/>
    </xf>
    <xf numFmtId="41" fontId="5" fillId="2" borderId="5" xfId="5" applyNumberFormat="1" applyFont="1" applyFill="1" applyBorder="1" applyAlignment="1">
      <alignment vertical="center"/>
    </xf>
    <xf numFmtId="41" fontId="5" fillId="2" borderId="4" xfId="5" applyNumberFormat="1" applyFont="1" applyFill="1" applyBorder="1" applyAlignment="1">
      <alignment vertical="center"/>
    </xf>
    <xf numFmtId="41" fontId="5" fillId="3" borderId="25" xfId="5" applyNumberFormat="1" applyFont="1" applyFill="1" applyBorder="1" applyAlignment="1">
      <alignment vertical="center"/>
    </xf>
    <xf numFmtId="41" fontId="5" fillId="3" borderId="9" xfId="5" applyNumberFormat="1" applyFont="1" applyFill="1" applyBorder="1" applyAlignment="1">
      <alignment vertical="center"/>
    </xf>
    <xf numFmtId="177" fontId="2" fillId="2" borderId="36" xfId="5" applyNumberFormat="1" applyFont="1" applyFill="1" applyBorder="1" applyAlignment="1">
      <alignment vertical="center"/>
    </xf>
    <xf numFmtId="176" fontId="2" fillId="3" borderId="0" xfId="5" applyNumberFormat="1" applyFont="1" applyFill="1" applyBorder="1" applyAlignment="1">
      <alignment vertical="center"/>
    </xf>
    <xf numFmtId="41" fontId="5" fillId="2" borderId="4" xfId="12" applyNumberFormat="1" applyFont="1" applyFill="1" applyBorder="1"/>
    <xf numFmtId="41" fontId="5" fillId="3" borderId="7" xfId="12" applyNumberFormat="1" applyFont="1" applyFill="1" applyBorder="1"/>
    <xf numFmtId="41" fontId="5" fillId="3" borderId="6" xfId="12" applyNumberFormat="1" applyFont="1" applyFill="1" applyBorder="1"/>
    <xf numFmtId="41" fontId="5" fillId="2" borderId="43" xfId="1" applyNumberFormat="1" applyFont="1" applyFill="1" applyBorder="1" applyAlignment="1">
      <alignment vertical="center"/>
    </xf>
    <xf numFmtId="41" fontId="5" fillId="3" borderId="9" xfId="1" applyNumberFormat="1" applyFont="1" applyFill="1" applyBorder="1" applyAlignment="1">
      <alignment vertical="center"/>
    </xf>
    <xf numFmtId="41" fontId="5" fillId="2" borderId="5" xfId="4" applyNumberFormat="1" applyFont="1" applyFill="1" applyBorder="1"/>
    <xf numFmtId="41" fontId="5" fillId="3" borderId="10" xfId="4" applyNumberFormat="1" applyFont="1" applyFill="1" applyBorder="1"/>
    <xf numFmtId="41" fontId="5" fillId="3" borderId="9" xfId="4" applyNumberFormat="1" applyFont="1" applyFill="1" applyBorder="1"/>
    <xf numFmtId="41" fontId="5" fillId="2" borderId="5" xfId="3" applyNumberFormat="1" applyFont="1" applyFill="1" applyBorder="1"/>
    <xf numFmtId="41" fontId="5" fillId="2" borderId="4" xfId="3" applyNumberFormat="1" applyFont="1" applyFill="1" applyBorder="1"/>
    <xf numFmtId="41" fontId="5" fillId="3" borderId="7" xfId="3" applyNumberFormat="1" applyFont="1" applyFill="1" applyBorder="1"/>
    <xf numFmtId="41" fontId="5" fillId="3" borderId="6" xfId="3" applyNumberFormat="1" applyFont="1" applyFill="1" applyBorder="1"/>
    <xf numFmtId="41" fontId="5" fillId="2" borderId="5" xfId="12" applyNumberFormat="1" applyFont="1" applyFill="1" applyBorder="1"/>
    <xf numFmtId="41" fontId="5" fillId="3" borderId="10" xfId="12" applyNumberFormat="1" applyFont="1" applyFill="1" applyBorder="1"/>
    <xf numFmtId="41" fontId="5" fillId="3" borderId="9" xfId="12" applyNumberFormat="1" applyFont="1" applyFill="1" applyBorder="1"/>
    <xf numFmtId="41" fontId="5" fillId="2" borderId="7" xfId="11" applyNumberFormat="1" applyFont="1" applyFill="1" applyBorder="1"/>
    <xf numFmtId="41" fontId="5" fillId="2" borderId="30" xfId="11" applyNumberFormat="1" applyFont="1" applyFill="1" applyBorder="1"/>
    <xf numFmtId="41" fontId="5" fillId="3" borderId="10" xfId="11" applyNumberFormat="1" applyFont="1" applyFill="1" applyBorder="1"/>
    <xf numFmtId="41" fontId="5" fillId="3" borderId="9" xfId="11" applyNumberFormat="1" applyFont="1" applyFill="1" applyBorder="1"/>
    <xf numFmtId="41" fontId="5" fillId="2" borderId="7" xfId="10" applyNumberFormat="1" applyFont="1" applyFill="1" applyBorder="1"/>
    <xf numFmtId="41" fontId="5" fillId="2" borderId="6" xfId="10" applyNumberFormat="1" applyFont="1" applyFill="1" applyBorder="1"/>
    <xf numFmtId="41" fontId="5" fillId="3" borderId="7" xfId="10" applyNumberFormat="1" applyFont="1" applyFill="1" applyBorder="1"/>
    <xf numFmtId="41" fontId="5" fillId="3" borderId="6" xfId="10" applyNumberFormat="1" applyFont="1" applyFill="1" applyBorder="1"/>
    <xf numFmtId="41" fontId="5" fillId="2" borderId="5" xfId="9" applyNumberFormat="1" applyFont="1" applyFill="1" applyBorder="1"/>
    <xf numFmtId="41" fontId="5" fillId="2" borderId="4" xfId="9" applyNumberFormat="1" applyFont="1" applyFill="1" applyBorder="1"/>
    <xf numFmtId="41" fontId="5" fillId="3" borderId="10" xfId="9" applyNumberFormat="1" applyFont="1" applyFill="1" applyBorder="1"/>
    <xf numFmtId="41" fontId="5" fillId="3" borderId="9" xfId="9" applyNumberFormat="1" applyFont="1" applyFill="1" applyBorder="1"/>
    <xf numFmtId="41" fontId="5" fillId="2" borderId="5" xfId="8" applyNumberFormat="1" applyFont="1" applyFill="1" applyBorder="1"/>
    <xf numFmtId="41" fontId="5" fillId="2" borderId="4" xfId="8" applyNumberFormat="1" applyFont="1" applyFill="1" applyBorder="1"/>
    <xf numFmtId="41" fontId="5" fillId="3" borderId="10" xfId="8" applyNumberFormat="1" applyFont="1" applyFill="1" applyBorder="1"/>
    <xf numFmtId="41" fontId="5" fillId="3" borderId="9" xfId="8" applyNumberFormat="1" applyFont="1" applyFill="1" applyBorder="1"/>
    <xf numFmtId="41" fontId="5" fillId="3" borderId="6" xfId="8" applyNumberFormat="1" applyFont="1" applyFill="1" applyBorder="1"/>
    <xf numFmtId="41" fontId="5" fillId="2" borderId="5" xfId="7" applyNumberFormat="1" applyFont="1" applyFill="1" applyBorder="1"/>
    <xf numFmtId="41" fontId="5" fillId="2" borderId="4" xfId="7" applyNumberFormat="1" applyFont="1" applyFill="1" applyBorder="1"/>
    <xf numFmtId="41" fontId="5" fillId="3" borderId="10" xfId="7" applyNumberFormat="1" applyFont="1" applyFill="1" applyBorder="1"/>
    <xf numFmtId="41" fontId="5" fillId="3" borderId="9" xfId="7" applyNumberFormat="1" applyFont="1" applyFill="1" applyBorder="1"/>
    <xf numFmtId="41" fontId="5" fillId="2" borderId="7" xfId="5" applyNumberFormat="1" applyFont="1" applyFill="1" applyBorder="1"/>
    <xf numFmtId="41" fontId="5" fillId="2" borderId="4" xfId="5" applyNumberFormat="1" applyFont="1" applyFill="1" applyBorder="1"/>
    <xf numFmtId="41" fontId="5" fillId="3" borderId="1" xfId="5" applyNumberFormat="1" applyFont="1" applyFill="1" applyBorder="1"/>
    <xf numFmtId="41" fontId="5" fillId="3" borderId="9" xfId="5" applyNumberFormat="1" applyFont="1" applyFill="1" applyBorder="1"/>
    <xf numFmtId="41" fontId="5" fillId="2" borderId="6" xfId="5" applyNumberFormat="1" applyFont="1" applyFill="1" applyBorder="1"/>
    <xf numFmtId="41" fontId="5" fillId="3" borderId="6" xfId="5" applyNumberFormat="1" applyFont="1" applyFill="1" applyBorder="1"/>
    <xf numFmtId="0" fontId="5" fillId="0" borderId="49" xfId="1" applyFont="1" applyBorder="1" applyAlignment="1">
      <alignment horizontal="center" vertical="center"/>
    </xf>
    <xf numFmtId="0" fontId="5" fillId="0" borderId="50" xfId="1" applyFont="1" applyBorder="1" applyAlignment="1">
      <alignment horizontal="center" vertical="center"/>
    </xf>
    <xf numFmtId="0" fontId="5" fillId="0" borderId="51" xfId="1" applyFont="1" applyBorder="1" applyAlignment="1">
      <alignment horizontal="center" vertical="center"/>
    </xf>
    <xf numFmtId="0" fontId="7" fillId="0" borderId="0" xfId="1" applyFont="1" applyAlignment="1">
      <alignment horizontal="right"/>
    </xf>
    <xf numFmtId="0" fontId="1" fillId="0" borderId="0" xfId="1"/>
    <xf numFmtId="0" fontId="11" fillId="0" borderId="54" xfId="1" applyFont="1" applyBorder="1"/>
    <xf numFmtId="0" fontId="11" fillId="0" borderId="0" xfId="1" applyFont="1" applyBorder="1"/>
    <xf numFmtId="0" fontId="2" fillId="0" borderId="54" xfId="1" applyFont="1" applyBorder="1" applyAlignment="1">
      <alignment vertical="center"/>
    </xf>
    <xf numFmtId="0" fontId="7" fillId="0" borderId="54" xfId="1" applyFont="1" applyBorder="1" applyAlignment="1">
      <alignment vertical="center"/>
    </xf>
    <xf numFmtId="41" fontId="5" fillId="2" borderId="5" xfId="5" applyNumberFormat="1" applyFont="1" applyFill="1" applyBorder="1"/>
    <xf numFmtId="41" fontId="5" fillId="3" borderId="7" xfId="5" applyNumberFormat="1" applyFont="1" applyFill="1" applyBorder="1"/>
    <xf numFmtId="177" fontId="5" fillId="2" borderId="16" xfId="5" applyNumberFormat="1" applyFont="1" applyFill="1" applyBorder="1" applyAlignment="1"/>
    <xf numFmtId="176" fontId="5" fillId="3" borderId="3" xfId="5" applyNumberFormat="1" applyFont="1" applyFill="1" applyBorder="1" applyAlignment="1">
      <alignmen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178" fontId="11" fillId="2" borderId="26" xfId="5" applyNumberFormat="1" applyFont="1" applyFill="1" applyBorder="1" applyAlignment="1">
      <alignment vertical="center"/>
    </xf>
    <xf numFmtId="178" fontId="11" fillId="2" borderId="21" xfId="5" applyNumberFormat="1" applyFont="1" applyFill="1" applyBorder="1" applyAlignment="1">
      <alignment vertical="center"/>
    </xf>
    <xf numFmtId="41" fontId="5" fillId="2" borderId="23" xfId="5" applyNumberFormat="1" applyFont="1" applyFill="1" applyBorder="1" applyAlignment="1">
      <alignment vertical="center"/>
    </xf>
    <xf numFmtId="41" fontId="5" fillId="2" borderId="18" xfId="5" applyNumberFormat="1" applyFont="1" applyFill="1" applyBorder="1" applyAlignment="1">
      <alignment vertical="center"/>
    </xf>
    <xf numFmtId="0" fontId="5" fillId="0" borderId="10" xfId="1" applyFont="1" applyBorder="1" applyAlignment="1">
      <alignment horizontal="distributed" vertical="center"/>
    </xf>
    <xf numFmtId="0" fontId="8" fillId="0" borderId="5" xfId="0" applyFont="1" applyBorder="1" applyAlignment="1">
      <alignment horizontal="distributed" vertical="center"/>
    </xf>
    <xf numFmtId="0" fontId="8" fillId="0" borderId="2" xfId="0" applyFont="1" applyBorder="1" applyAlignment="1">
      <alignment horizontal="distributed" vertical="center"/>
    </xf>
    <xf numFmtId="41" fontId="5" fillId="2" borderId="32" xfId="5" applyNumberFormat="1" applyFont="1" applyFill="1" applyBorder="1" applyAlignment="1">
      <alignment vertical="center"/>
    </xf>
    <xf numFmtId="41" fontId="5" fillId="2" borderId="28" xfId="5" applyNumberFormat="1" applyFont="1" applyFill="1" applyBorder="1" applyAlignment="1">
      <alignment vertical="center"/>
    </xf>
    <xf numFmtId="41" fontId="5" fillId="2" borderId="33" xfId="5" applyNumberFormat="1" applyFont="1" applyFill="1" applyBorder="1" applyAlignment="1">
      <alignment vertical="center"/>
    </xf>
    <xf numFmtId="41" fontId="5" fillId="2" borderId="29" xfId="5" applyNumberFormat="1" applyFont="1" applyFill="1" applyBorder="1" applyAlignment="1">
      <alignment vertical="center"/>
    </xf>
    <xf numFmtId="41" fontId="5" fillId="2" borderId="31" xfId="5" applyNumberFormat="1" applyFont="1" applyFill="1" applyBorder="1" applyAlignment="1">
      <alignment vertical="center"/>
    </xf>
    <xf numFmtId="41" fontId="5" fillId="2" borderId="27" xfId="5" applyNumberFormat="1" applyFont="1" applyFill="1" applyBorder="1" applyAlignment="1">
      <alignment vertical="center"/>
    </xf>
    <xf numFmtId="41" fontId="5" fillId="2" borderId="24" xfId="5" applyNumberFormat="1" applyFont="1" applyFill="1" applyBorder="1" applyAlignment="1">
      <alignment vertical="center"/>
    </xf>
    <xf numFmtId="41" fontId="5" fillId="2" borderId="19" xfId="5" applyNumberFormat="1" applyFont="1" applyFill="1" applyBorder="1" applyAlignment="1">
      <alignment vertical="center"/>
    </xf>
    <xf numFmtId="41" fontId="5" fillId="2" borderId="22" xfId="5" applyNumberFormat="1" applyFont="1" applyFill="1" applyBorder="1" applyAlignment="1">
      <alignment vertical="center"/>
    </xf>
    <xf numFmtId="41" fontId="5" fillId="2" borderId="35" xfId="5" applyNumberFormat="1" applyFont="1" applyFill="1" applyBorder="1" applyAlignment="1">
      <alignment vertical="center"/>
    </xf>
    <xf numFmtId="41" fontId="5" fillId="2" borderId="34" xfId="5" applyNumberFormat="1" applyFont="1" applyFill="1" applyBorder="1" applyAlignment="1">
      <alignment vertical="center"/>
    </xf>
    <xf numFmtId="41" fontId="5" fillId="2" borderId="17" xfId="5" applyNumberFormat="1" applyFont="1" applyFill="1" applyBorder="1" applyAlignment="1">
      <alignment vertical="center"/>
    </xf>
    <xf numFmtId="178" fontId="11" fillId="2" borderId="44" xfId="5" applyNumberFormat="1" applyFont="1" applyFill="1" applyBorder="1" applyAlignment="1">
      <alignment vertical="center"/>
    </xf>
    <xf numFmtId="41" fontId="5" fillId="2" borderId="38" xfId="5" applyNumberFormat="1" applyFont="1" applyFill="1" applyBorder="1" applyAlignment="1">
      <alignment vertical="center"/>
    </xf>
    <xf numFmtId="41" fontId="5" fillId="2" borderId="37" xfId="5" applyNumberFormat="1" applyFont="1" applyFill="1" applyBorder="1" applyAlignment="1">
      <alignment vertical="center"/>
    </xf>
    <xf numFmtId="178" fontId="11" fillId="2" borderId="41" xfId="5" applyNumberFormat="1" applyFont="1" applyFill="1" applyBorder="1" applyAlignment="1">
      <alignment vertical="center"/>
    </xf>
    <xf numFmtId="178" fontId="11" fillId="2" borderId="40" xfId="5" applyNumberFormat="1" applyFont="1" applyFill="1" applyBorder="1" applyAlignment="1">
      <alignment vertical="center"/>
    </xf>
    <xf numFmtId="41" fontId="5" fillId="2" borderId="39" xfId="5" applyNumberFormat="1" applyFont="1" applyFill="1" applyBorder="1" applyAlignment="1">
      <alignment vertical="center"/>
    </xf>
    <xf numFmtId="178" fontId="11" fillId="2" borderId="42" xfId="5" applyNumberFormat="1" applyFont="1" applyFill="1" applyBorder="1" applyAlignment="1">
      <alignment vertical="center"/>
    </xf>
    <xf numFmtId="0" fontId="5" fillId="0" borderId="52" xfId="1" applyFont="1" applyBorder="1" applyAlignment="1">
      <alignment horizontal="center" vertical="center"/>
    </xf>
    <xf numFmtId="0" fontId="5" fillId="0" borderId="48" xfId="1" applyFont="1" applyBorder="1" applyAlignment="1">
      <alignment horizontal="center" vertical="center"/>
    </xf>
    <xf numFmtId="178" fontId="11" fillId="2" borderId="47" xfId="5" applyNumberFormat="1" applyFont="1" applyFill="1" applyBorder="1" applyAlignment="1">
      <alignment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53" xfId="1" applyFont="1" applyBorder="1" applyAlignment="1">
      <alignment horizontal="center" vertical="center"/>
    </xf>
    <xf numFmtId="0" fontId="5" fillId="0" borderId="13" xfId="1"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5" fillId="0" borderId="1" xfId="1" applyFont="1" applyBorder="1" applyAlignment="1">
      <alignment horizontal="distributed" vertical="center"/>
    </xf>
    <xf numFmtId="41" fontId="5" fillId="2" borderId="46" xfId="5" applyNumberFormat="1" applyFont="1" applyFill="1" applyBorder="1" applyAlignment="1">
      <alignment vertical="center"/>
    </xf>
    <xf numFmtId="41" fontId="5" fillId="2" borderId="45" xfId="5" applyNumberFormat="1" applyFont="1" applyFill="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843;&#30330;&#65298;/&#9660;&#20154;&#20107;&#35352;&#37682;&#12539;&#9660;&#20154;&#20107;&#32113;&#35336;/&#20154;&#20107;&#32113;&#35336;&#22577;&#21578;(&#21547;&#12416;&#38306;&#20418;&#36039;&#26009;&#65289;/&#24179;&#25104;&#65298;&#65300;&#24180;&#65297;&#26376;/&#9733;&#24179;&#25104;&#65298;&#65300;&#24180;&#65297;&#26376;&#65297;&#26085;&#29694;&#22312;/03&#31532;&#65297;&#12289;&#65298;&#12289;&#65299;&#12289;&#65300;&#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１表"/>
      <sheetName val="２第２表"/>
      <sheetName val="２第３表"/>
      <sheetName val="２第４表行（一）"/>
      <sheetName val="２第４表行（二）"/>
      <sheetName val="２第４表専行"/>
      <sheetName val="２第４表税・公安"/>
      <sheetName val="２第４表海事職（一、二）"/>
      <sheetName val="２第４表教育職（一，二）"/>
      <sheetName val="２第４表研究職"/>
      <sheetName val="２第４表医療職（一）"/>
      <sheetName val="２第４表医療職（二）"/>
      <sheetName val="２第４表医療職（三）"/>
      <sheetName val="２第４表福祉・スタッフ"/>
      <sheetName val="２第４表指定職"/>
      <sheetName val="２第４表特定任期職員"/>
      <sheetName val="２第４表第１号、第２号"/>
      <sheetName val="1会"/>
      <sheetName val="2人"/>
      <sheetName val="3内"/>
      <sheetName val="4内"/>
      <sheetName val="5内"/>
      <sheetName val="6宮"/>
      <sheetName val="7公"/>
      <sheetName val="8警"/>
      <sheetName val="9金"/>
      <sheetName val="10消"/>
      <sheetName val="11総"/>
      <sheetName val="12公"/>
      <sheetName val="13消"/>
      <sheetName val="14法"/>
      <sheetName val="15公"/>
      <sheetName val="16公"/>
      <sheetName val="17外"/>
      <sheetName val="18財"/>
      <sheetName val="19国"/>
      <sheetName val="20文"/>
      <sheetName val="21文"/>
      <sheetName val="22厚"/>
      <sheetName val="23中"/>
      <sheetName val="24農"/>
      <sheetName val="25林"/>
      <sheetName val="26水"/>
      <sheetName val="27経"/>
      <sheetName val="28資"/>
      <sheetName val="29特"/>
      <sheetName val="30中"/>
      <sheetName val="31国"/>
      <sheetName val="32観"/>
      <sheetName val="33気"/>
      <sheetName val="34運"/>
      <sheetName val="35海"/>
      <sheetName val="36環"/>
      <sheetName val="37防"/>
      <sheetName val="Sheet2"/>
      <sheetName val="Sheet3"/>
      <sheetName val="Sheet4"/>
      <sheetName val="Sheet1"/>
    </sheetNames>
    <sheetDataSet>
      <sheetData sheetId="0"/>
      <sheetData sheetId="1"/>
      <sheetData sheetId="2"/>
      <sheetData sheetId="3">
        <row r="79">
          <cell r="C79">
            <v>0</v>
          </cell>
          <cell r="D79">
            <v>7</v>
          </cell>
          <cell r="E79">
            <v>30</v>
          </cell>
          <cell r="F79">
            <v>31</v>
          </cell>
          <cell r="G79">
            <v>19</v>
          </cell>
          <cell r="H79">
            <v>101</v>
          </cell>
          <cell r="I79">
            <v>46</v>
          </cell>
          <cell r="J79">
            <v>39</v>
          </cell>
          <cell r="K79">
            <v>26</v>
          </cell>
          <cell r="L79">
            <v>1</v>
          </cell>
        </row>
        <row r="80">
          <cell r="C80">
            <v>9405</v>
          </cell>
          <cell r="D80">
            <v>18162</v>
          </cell>
          <cell r="E80">
            <v>44956</v>
          </cell>
          <cell r="F80">
            <v>33264</v>
          </cell>
          <cell r="G80">
            <v>17811</v>
          </cell>
          <cell r="H80">
            <v>16861</v>
          </cell>
          <cell r="I80">
            <v>3686</v>
          </cell>
          <cell r="J80">
            <v>2320</v>
          </cell>
          <cell r="K80">
            <v>1426</v>
          </cell>
          <cell r="L80">
            <v>246</v>
          </cell>
        </row>
      </sheetData>
      <sheetData sheetId="4">
        <row r="65">
          <cell r="C65">
            <v>0</v>
          </cell>
          <cell r="D65">
            <v>0</v>
          </cell>
          <cell r="E65">
            <v>0</v>
          </cell>
          <cell r="F65">
            <v>0</v>
          </cell>
          <cell r="G65">
            <v>0</v>
          </cell>
        </row>
        <row r="66">
          <cell r="C66">
            <v>139</v>
          </cell>
          <cell r="D66">
            <v>1129</v>
          </cell>
          <cell r="E66">
            <v>1909</v>
          </cell>
          <cell r="F66">
            <v>464</v>
          </cell>
          <cell r="G66">
            <v>55</v>
          </cell>
        </row>
      </sheetData>
      <sheetData sheetId="5">
        <row r="17">
          <cell r="C17">
            <v>0</v>
          </cell>
          <cell r="D17">
            <v>1</v>
          </cell>
          <cell r="E17">
            <v>2</v>
          </cell>
          <cell r="F17">
            <v>2</v>
          </cell>
          <cell r="G17">
            <v>0</v>
          </cell>
          <cell r="H17">
            <v>1</v>
          </cell>
          <cell r="I17">
            <v>0</v>
          </cell>
          <cell r="J17">
            <v>0</v>
          </cell>
        </row>
        <row r="18">
          <cell r="C18">
            <v>1466</v>
          </cell>
          <cell r="D18">
            <v>1197</v>
          </cell>
          <cell r="E18">
            <v>2849</v>
          </cell>
          <cell r="F18">
            <v>2159</v>
          </cell>
          <cell r="G18">
            <v>410</v>
          </cell>
          <cell r="H18">
            <v>209</v>
          </cell>
          <cell r="I18">
            <v>48</v>
          </cell>
          <cell r="J18">
            <v>2</v>
          </cell>
        </row>
      </sheetData>
      <sheetData sheetId="6">
        <row r="5">
          <cell r="C5">
            <v>0</v>
          </cell>
          <cell r="D5">
            <v>0</v>
          </cell>
          <cell r="E5">
            <v>0</v>
          </cell>
          <cell r="F5">
            <v>0</v>
          </cell>
          <cell r="G5">
            <v>0</v>
          </cell>
          <cell r="H5">
            <v>0</v>
          </cell>
          <cell r="I5">
            <v>0</v>
          </cell>
          <cell r="J5">
            <v>0</v>
          </cell>
          <cell r="K5">
            <v>0</v>
          </cell>
          <cell r="L5">
            <v>0</v>
          </cell>
        </row>
        <row r="6">
          <cell r="C6">
            <v>6134</v>
          </cell>
          <cell r="D6">
            <v>4416</v>
          </cell>
          <cell r="E6">
            <v>5242</v>
          </cell>
          <cell r="F6">
            <v>10351</v>
          </cell>
          <cell r="G6">
            <v>13693</v>
          </cell>
          <cell r="H6">
            <v>11775</v>
          </cell>
          <cell r="I6">
            <v>1696</v>
          </cell>
          <cell r="J6">
            <v>524</v>
          </cell>
          <cell r="K6">
            <v>106</v>
          </cell>
          <cell r="L6">
            <v>0</v>
          </cell>
        </row>
        <row r="15">
          <cell r="C15">
            <v>0</v>
          </cell>
          <cell r="D15">
            <v>0</v>
          </cell>
          <cell r="E15">
            <v>0</v>
          </cell>
          <cell r="F15">
            <v>3</v>
          </cell>
          <cell r="G15">
            <v>3</v>
          </cell>
          <cell r="H15">
            <v>1</v>
          </cell>
          <cell r="I15">
            <v>4</v>
          </cell>
          <cell r="J15">
            <v>0</v>
          </cell>
          <cell r="K15">
            <v>2</v>
          </cell>
          <cell r="L15">
            <v>0</v>
          </cell>
          <cell r="M15">
            <v>0</v>
          </cell>
        </row>
        <row r="16">
          <cell r="C16">
            <v>6463</v>
          </cell>
          <cell r="D16">
            <v>6281</v>
          </cell>
          <cell r="E16">
            <v>4024</v>
          </cell>
          <cell r="F16">
            <v>2706</v>
          </cell>
          <cell r="G16">
            <v>1087</v>
          </cell>
          <cell r="H16">
            <v>930</v>
          </cell>
          <cell r="I16">
            <v>576</v>
          </cell>
          <cell r="J16">
            <v>318</v>
          </cell>
          <cell r="K16">
            <v>504</v>
          </cell>
          <cell r="L16">
            <v>148</v>
          </cell>
          <cell r="M16">
            <v>6</v>
          </cell>
        </row>
        <row r="27">
          <cell r="C27">
            <v>0</v>
          </cell>
          <cell r="D27">
            <v>0</v>
          </cell>
          <cell r="E27">
            <v>0</v>
          </cell>
          <cell r="F27">
            <v>1</v>
          </cell>
          <cell r="G27">
            <v>2</v>
          </cell>
          <cell r="H27">
            <v>1</v>
          </cell>
          <cell r="I27">
            <v>1</v>
          </cell>
          <cell r="J27">
            <v>0</v>
          </cell>
          <cell r="K27">
            <v>0</v>
          </cell>
          <cell r="L27">
            <v>0</v>
          </cell>
        </row>
        <row r="28">
          <cell r="C28">
            <v>3480</v>
          </cell>
          <cell r="D28">
            <v>3587</v>
          </cell>
          <cell r="E28">
            <v>8019</v>
          </cell>
          <cell r="F28">
            <v>4831</v>
          </cell>
          <cell r="G28">
            <v>1533</v>
          </cell>
          <cell r="H28">
            <v>1425</v>
          </cell>
          <cell r="I28">
            <v>639</v>
          </cell>
          <cell r="J28">
            <v>290</v>
          </cell>
          <cell r="K28">
            <v>73</v>
          </cell>
          <cell r="L28">
            <v>1</v>
          </cell>
        </row>
      </sheetData>
      <sheetData sheetId="7">
        <row r="13">
          <cell r="C13">
            <v>0</v>
          </cell>
          <cell r="D13">
            <v>0</v>
          </cell>
          <cell r="E13">
            <v>0</v>
          </cell>
          <cell r="F13">
            <v>0</v>
          </cell>
          <cell r="G13">
            <v>0</v>
          </cell>
          <cell r="H13">
            <v>0</v>
          </cell>
          <cell r="I13">
            <v>0</v>
          </cell>
        </row>
        <row r="14">
          <cell r="C14">
            <v>4</v>
          </cell>
          <cell r="D14">
            <v>37</v>
          </cell>
          <cell r="E14">
            <v>53</v>
          </cell>
          <cell r="F14">
            <v>60</v>
          </cell>
          <cell r="G14">
            <v>33</v>
          </cell>
          <cell r="H14">
            <v>17</v>
          </cell>
          <cell r="I14">
            <v>2</v>
          </cell>
        </row>
        <row r="29">
          <cell r="C29">
            <v>0</v>
          </cell>
          <cell r="D29">
            <v>0</v>
          </cell>
          <cell r="E29">
            <v>0</v>
          </cell>
          <cell r="F29">
            <v>0</v>
          </cell>
          <cell r="G29">
            <v>0</v>
          </cell>
          <cell r="H29">
            <v>0</v>
          </cell>
        </row>
        <row r="30">
          <cell r="C30">
            <v>12</v>
          </cell>
          <cell r="D30">
            <v>115</v>
          </cell>
          <cell r="E30">
            <v>72</v>
          </cell>
          <cell r="F30">
            <v>71</v>
          </cell>
          <cell r="G30">
            <v>65</v>
          </cell>
          <cell r="H30">
            <v>6</v>
          </cell>
        </row>
      </sheetData>
      <sheetData sheetId="8">
        <row r="9">
          <cell r="C9">
            <v>0</v>
          </cell>
          <cell r="D9">
            <v>0</v>
          </cell>
          <cell r="E9">
            <v>0</v>
          </cell>
          <cell r="F9">
            <v>0</v>
          </cell>
          <cell r="G9">
            <v>0</v>
          </cell>
        </row>
        <row r="10">
          <cell r="C10">
            <v>11</v>
          </cell>
          <cell r="D10">
            <v>17</v>
          </cell>
          <cell r="E10">
            <v>33</v>
          </cell>
          <cell r="F10">
            <v>28</v>
          </cell>
          <cell r="G10">
            <v>1</v>
          </cell>
        </row>
        <row r="15">
          <cell r="C15">
            <v>0</v>
          </cell>
          <cell r="D15">
            <v>0</v>
          </cell>
          <cell r="E15">
            <v>0</v>
          </cell>
        </row>
        <row r="16">
          <cell r="C16">
            <v>0</v>
          </cell>
          <cell r="D16">
            <v>101</v>
          </cell>
          <cell r="E16">
            <v>1</v>
          </cell>
        </row>
      </sheetData>
      <sheetData sheetId="9">
        <row r="32">
          <cell r="C32">
            <v>0</v>
          </cell>
          <cell r="D32">
            <v>0</v>
          </cell>
          <cell r="E32">
            <v>2</v>
          </cell>
          <cell r="F32">
            <v>1</v>
          </cell>
          <cell r="G32">
            <v>1</v>
          </cell>
          <cell r="H32">
            <v>0</v>
          </cell>
        </row>
        <row r="33">
          <cell r="C33">
            <v>11</v>
          </cell>
          <cell r="D33">
            <v>280</v>
          </cell>
          <cell r="E33">
            <v>344</v>
          </cell>
          <cell r="F33">
            <v>309</v>
          </cell>
          <cell r="G33">
            <v>470</v>
          </cell>
          <cell r="H33">
            <v>0</v>
          </cell>
        </row>
      </sheetData>
      <sheetData sheetId="10">
        <row r="37">
          <cell r="C37">
            <v>0</v>
          </cell>
          <cell r="D37">
            <v>0</v>
          </cell>
          <cell r="E37">
            <v>0</v>
          </cell>
          <cell r="F37">
            <v>0</v>
          </cell>
          <cell r="G37">
            <v>0</v>
          </cell>
        </row>
        <row r="38">
          <cell r="C38">
            <v>118</v>
          </cell>
          <cell r="D38">
            <v>392</v>
          </cell>
          <cell r="E38">
            <v>155</v>
          </cell>
          <cell r="F38">
            <v>56</v>
          </cell>
          <cell r="G38">
            <v>0</v>
          </cell>
        </row>
      </sheetData>
      <sheetData sheetId="11">
        <row r="27">
          <cell r="C27">
            <v>0</v>
          </cell>
          <cell r="D27">
            <v>0</v>
          </cell>
          <cell r="E27">
            <v>0</v>
          </cell>
          <cell r="F27">
            <v>0</v>
          </cell>
          <cell r="G27">
            <v>0</v>
          </cell>
          <cell r="H27">
            <v>0</v>
          </cell>
          <cell r="I27">
            <v>0</v>
          </cell>
          <cell r="J27">
            <v>0</v>
          </cell>
        </row>
        <row r="28">
          <cell r="C28">
            <v>33</v>
          </cell>
          <cell r="D28">
            <v>198</v>
          </cell>
          <cell r="E28">
            <v>133</v>
          </cell>
          <cell r="F28">
            <v>81</v>
          </cell>
          <cell r="G28">
            <v>22</v>
          </cell>
          <cell r="H28">
            <v>3</v>
          </cell>
          <cell r="I28">
            <v>3</v>
          </cell>
          <cell r="J28">
            <v>0</v>
          </cell>
        </row>
      </sheetData>
      <sheetData sheetId="12">
        <row r="39">
          <cell r="C39">
            <v>0</v>
          </cell>
          <cell r="D39">
            <v>0</v>
          </cell>
          <cell r="E39">
            <v>0</v>
          </cell>
          <cell r="F39">
            <v>0</v>
          </cell>
          <cell r="G39">
            <v>0</v>
          </cell>
          <cell r="H39">
            <v>0</v>
          </cell>
          <cell r="I39">
            <v>0</v>
          </cell>
        </row>
        <row r="40">
          <cell r="C40">
            <v>204</v>
          </cell>
          <cell r="D40">
            <v>1427</v>
          </cell>
          <cell r="E40">
            <v>166</v>
          </cell>
          <cell r="F40">
            <v>57</v>
          </cell>
          <cell r="G40">
            <v>14</v>
          </cell>
          <cell r="H40">
            <v>4</v>
          </cell>
          <cell r="I40">
            <v>0</v>
          </cell>
        </row>
      </sheetData>
      <sheetData sheetId="13">
        <row r="5">
          <cell r="C5">
            <v>0</v>
          </cell>
          <cell r="D5">
            <v>0</v>
          </cell>
          <cell r="E5">
            <v>0</v>
          </cell>
          <cell r="F5">
            <v>0</v>
          </cell>
          <cell r="G5">
            <v>0</v>
          </cell>
          <cell r="H5">
            <v>0</v>
          </cell>
        </row>
        <row r="6">
          <cell r="C6">
            <v>56</v>
          </cell>
          <cell r="D6">
            <v>85</v>
          </cell>
          <cell r="E6">
            <v>35</v>
          </cell>
          <cell r="F6">
            <v>53</v>
          </cell>
          <cell r="G6">
            <v>19</v>
          </cell>
          <cell r="H6">
            <v>0</v>
          </cell>
        </row>
        <row r="61">
          <cell r="C61">
            <v>0</v>
          </cell>
          <cell r="D61">
            <v>0</v>
          </cell>
          <cell r="E61">
            <v>0</v>
          </cell>
        </row>
        <row r="62">
          <cell r="C62">
            <v>9</v>
          </cell>
          <cell r="D62">
            <v>87</v>
          </cell>
          <cell r="E62">
            <v>117</v>
          </cell>
        </row>
      </sheetData>
      <sheetData sheetId="14">
        <row r="41">
          <cell r="F41">
            <v>13</v>
          </cell>
        </row>
        <row r="42">
          <cell r="F42">
            <v>872</v>
          </cell>
        </row>
      </sheetData>
      <sheetData sheetId="15">
        <row r="51">
          <cell r="C51">
            <v>0</v>
          </cell>
          <cell r="D51">
            <v>0</v>
          </cell>
          <cell r="E51">
            <v>0</v>
          </cell>
          <cell r="F51">
            <v>0</v>
          </cell>
          <cell r="G51">
            <v>0</v>
          </cell>
          <cell r="H51">
            <v>0</v>
          </cell>
          <cell r="I51">
            <v>0</v>
          </cell>
        </row>
        <row r="52">
          <cell r="C52">
            <v>35</v>
          </cell>
          <cell r="D52">
            <v>58</v>
          </cell>
          <cell r="E52">
            <v>68</v>
          </cell>
          <cell r="F52">
            <v>123</v>
          </cell>
          <cell r="G52">
            <v>65</v>
          </cell>
          <cell r="H52">
            <v>22</v>
          </cell>
        </row>
      </sheetData>
      <sheetData sheetId="16">
        <row r="11">
          <cell r="C11">
            <v>0</v>
          </cell>
          <cell r="D11">
            <v>0</v>
          </cell>
          <cell r="E11">
            <v>0</v>
          </cell>
          <cell r="F11">
            <v>0</v>
          </cell>
          <cell r="G11">
            <v>0</v>
          </cell>
          <cell r="H11">
            <v>0</v>
          </cell>
        </row>
        <row r="12">
          <cell r="C12">
            <v>13</v>
          </cell>
          <cell r="D12">
            <v>7</v>
          </cell>
          <cell r="E12">
            <v>0</v>
          </cell>
          <cell r="F12">
            <v>0</v>
          </cell>
          <cell r="G12">
            <v>1</v>
          </cell>
          <cell r="H12">
            <v>0</v>
          </cell>
        </row>
        <row r="27">
          <cell r="C27">
            <v>0</v>
          </cell>
          <cell r="D27">
            <v>0</v>
          </cell>
          <cell r="E27">
            <v>0</v>
          </cell>
        </row>
        <row r="28">
          <cell r="C28">
            <v>19</v>
          </cell>
          <cell r="D28">
            <v>30</v>
          </cell>
          <cell r="E28">
            <v>1</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9"/>
  <sheetViews>
    <sheetView tabSelected="1" zoomScale="60" zoomScaleNormal="60" workbookViewId="0">
      <selection activeCell="R6" sqref="R6"/>
    </sheetView>
  </sheetViews>
  <sheetFormatPr defaultRowHeight="13.2"/>
  <cols>
    <col min="1" max="1" width="33.6640625" customWidth="1"/>
    <col min="2" max="2" width="11" customWidth="1"/>
    <col min="3" max="13" width="12.77734375" customWidth="1"/>
    <col min="14" max="14" width="18" customWidth="1"/>
  </cols>
  <sheetData>
    <row r="1" spans="1:14" ht="19.8" thickBot="1">
      <c r="A1" s="79" t="s">
        <v>0</v>
      </c>
      <c r="B1" s="78"/>
      <c r="C1" s="78"/>
      <c r="D1" s="78"/>
      <c r="E1" s="77"/>
      <c r="F1" s="77"/>
      <c r="G1" s="77"/>
      <c r="H1" s="76"/>
      <c r="I1" s="75"/>
      <c r="J1" s="75"/>
      <c r="K1" s="75"/>
      <c r="L1" s="75"/>
      <c r="M1" s="75"/>
      <c r="N1" s="74" t="s">
        <v>1</v>
      </c>
    </row>
    <row r="2" spans="1:14" ht="30" customHeight="1">
      <c r="A2" s="112" t="s">
        <v>2</v>
      </c>
      <c r="B2" s="115" t="s">
        <v>3</v>
      </c>
      <c r="C2" s="117" t="s">
        <v>4</v>
      </c>
      <c r="D2" s="118"/>
      <c r="E2" s="118"/>
      <c r="F2" s="118"/>
      <c r="G2" s="118"/>
      <c r="H2" s="119"/>
      <c r="I2" s="119"/>
      <c r="J2" s="119"/>
      <c r="K2" s="119"/>
      <c r="L2" s="119"/>
      <c r="M2" s="120"/>
      <c r="N2" s="112" t="s">
        <v>5</v>
      </c>
    </row>
    <row r="3" spans="1:14" ht="30" customHeight="1" thickBot="1">
      <c r="A3" s="113"/>
      <c r="B3" s="116"/>
      <c r="C3" s="73">
        <v>1</v>
      </c>
      <c r="D3" s="73">
        <v>2</v>
      </c>
      <c r="E3" s="73">
        <v>3</v>
      </c>
      <c r="F3" s="73">
        <v>4</v>
      </c>
      <c r="G3" s="73">
        <v>5</v>
      </c>
      <c r="H3" s="73">
        <v>6</v>
      </c>
      <c r="I3" s="73">
        <v>7</v>
      </c>
      <c r="J3" s="73">
        <v>8</v>
      </c>
      <c r="K3" s="73">
        <v>9</v>
      </c>
      <c r="L3" s="72">
        <v>10</v>
      </c>
      <c r="M3" s="71">
        <v>11</v>
      </c>
      <c r="N3" s="113"/>
    </row>
    <row r="4" spans="1:14" ht="39" customHeight="1">
      <c r="A4" s="121" t="s">
        <v>6</v>
      </c>
      <c r="B4" s="114"/>
      <c r="C4" s="70">
        <f>SUM('[1]２第４表行（一）'!C79)</f>
        <v>0</v>
      </c>
      <c r="D4" s="70">
        <f>SUM('[1]２第４表行（一）'!D79)</f>
        <v>7</v>
      </c>
      <c r="E4" s="70">
        <f>SUM('[1]２第４表行（一）'!E79)</f>
        <v>30</v>
      </c>
      <c r="F4" s="70">
        <f>SUM('[1]２第４表行（一）'!F79)</f>
        <v>31</v>
      </c>
      <c r="G4" s="70">
        <f>SUM('[1]２第４表行（一）'!G79)</f>
        <v>19</v>
      </c>
      <c r="H4" s="70">
        <f>SUM('[1]２第４表行（一）'!H79)</f>
        <v>101</v>
      </c>
      <c r="I4" s="70">
        <f>SUM('[1]２第４表行（一）'!I79)</f>
        <v>46</v>
      </c>
      <c r="J4" s="70">
        <f>SUM('[1]２第４表行（一）'!J79)</f>
        <v>39</v>
      </c>
      <c r="K4" s="70">
        <f>SUM('[1]２第４表行（一）'!K79)</f>
        <v>26</v>
      </c>
      <c r="L4" s="70">
        <f>SUM('[1]２第４表行（一）'!L79)</f>
        <v>1</v>
      </c>
      <c r="M4" s="98"/>
      <c r="N4" s="67">
        <f>SUM(C4:L4)</f>
        <v>300</v>
      </c>
    </row>
    <row r="5" spans="1:14" ht="39" customHeight="1">
      <c r="A5" s="91"/>
      <c r="B5" s="108"/>
      <c r="C5" s="69">
        <f>SUM('[1]２第４表行（一）'!C80)</f>
        <v>9405</v>
      </c>
      <c r="D5" s="69">
        <f>SUM('[1]２第４表行（一）'!D80)</f>
        <v>18162</v>
      </c>
      <c r="E5" s="69">
        <f>SUM('[1]２第４表行（一）'!E80)</f>
        <v>44956</v>
      </c>
      <c r="F5" s="69">
        <f>SUM('[1]２第４表行（一）'!F80)</f>
        <v>33264</v>
      </c>
      <c r="G5" s="69">
        <f>SUM('[1]２第４表行（一）'!G80)</f>
        <v>17811</v>
      </c>
      <c r="H5" s="69">
        <f>SUM('[1]２第４表行（一）'!H80)</f>
        <v>16861</v>
      </c>
      <c r="I5" s="69">
        <f>SUM('[1]２第４表行（一）'!I80)</f>
        <v>3686</v>
      </c>
      <c r="J5" s="69">
        <f>SUM('[1]２第４表行（一）'!J80)</f>
        <v>2320</v>
      </c>
      <c r="K5" s="69">
        <f>SUM('[1]２第４表行（一）'!K80)</f>
        <v>1426</v>
      </c>
      <c r="L5" s="69">
        <f>SUM('[1]２第４表行（一）'!L80)</f>
        <v>246</v>
      </c>
      <c r="M5" s="107"/>
      <c r="N5" s="80">
        <f>SUM(C5:L5)</f>
        <v>148137</v>
      </c>
    </row>
    <row r="6" spans="1:14" ht="39" customHeight="1">
      <c r="A6" s="90" t="s">
        <v>7</v>
      </c>
      <c r="B6" s="111"/>
      <c r="C6" s="68">
        <f>SUM('[1]２第４表行（二）'!C65)</f>
        <v>0</v>
      </c>
      <c r="D6" s="68">
        <f>SUM('[1]２第４表行（二）'!D65)</f>
        <v>0</v>
      </c>
      <c r="E6" s="68">
        <f>SUM('[1]２第４表行（二）'!E65)</f>
        <v>0</v>
      </c>
      <c r="F6" s="68">
        <f>SUM('[1]２第４表行（二）'!F65)</f>
        <v>0</v>
      </c>
      <c r="G6" s="68">
        <f>SUM('[1]２第４表行（二）'!G65)</f>
        <v>0</v>
      </c>
      <c r="H6" s="94"/>
      <c r="I6" s="96"/>
      <c r="J6" s="94"/>
      <c r="K6" s="94"/>
      <c r="L6" s="94"/>
      <c r="M6" s="98"/>
      <c r="N6" s="81">
        <f>SUM(C6:G6)</f>
        <v>0</v>
      </c>
    </row>
    <row r="7" spans="1:14" ht="39" customHeight="1">
      <c r="A7" s="91"/>
      <c r="B7" s="109"/>
      <c r="C7" s="66">
        <f>SUM('[1]２第４表行（二）'!C66)</f>
        <v>139</v>
      </c>
      <c r="D7" s="66">
        <f>SUM('[1]２第４表行（二）'!D66)</f>
        <v>1129</v>
      </c>
      <c r="E7" s="66">
        <f>SUM('[1]２第４表行（二）'!E66)</f>
        <v>1909</v>
      </c>
      <c r="F7" s="66">
        <f>SUM('[1]２第４表行（二）'!F66)</f>
        <v>464</v>
      </c>
      <c r="G7" s="66">
        <f>SUM('[1]２第４表行（二）'!G66)</f>
        <v>55</v>
      </c>
      <c r="H7" s="93"/>
      <c r="I7" s="95"/>
      <c r="J7" s="93"/>
      <c r="K7" s="93"/>
      <c r="L7" s="93"/>
      <c r="M7" s="97"/>
      <c r="N7" s="65">
        <f>SUM(C7:G7)</f>
        <v>3696</v>
      </c>
    </row>
    <row r="8" spans="1:14" ht="39" customHeight="1">
      <c r="A8" s="90" t="s">
        <v>8</v>
      </c>
      <c r="B8" s="111"/>
      <c r="C8" s="64">
        <f>SUM('[1]２第４表専行'!C17)</f>
        <v>0</v>
      </c>
      <c r="D8" s="64">
        <f>SUM('[1]２第４表専行'!D17)</f>
        <v>1</v>
      </c>
      <c r="E8" s="64">
        <f>SUM('[1]２第４表専行'!E17)</f>
        <v>2</v>
      </c>
      <c r="F8" s="64">
        <f>SUM('[1]２第４表専行'!F17)</f>
        <v>2</v>
      </c>
      <c r="G8" s="64">
        <f>SUM('[1]２第４表専行'!G17)</f>
        <v>0</v>
      </c>
      <c r="H8" s="64">
        <f>SUM('[1]２第４表専行'!H17)</f>
        <v>1</v>
      </c>
      <c r="I8" s="64">
        <f>SUM('[1]２第４表専行'!I17)</f>
        <v>0</v>
      </c>
      <c r="J8" s="64">
        <f>SUM('[1]２第４表専行'!J17)</f>
        <v>0</v>
      </c>
      <c r="K8" s="94"/>
      <c r="L8" s="94"/>
      <c r="M8" s="98"/>
      <c r="N8" s="63">
        <f>SUM(C8:J8)</f>
        <v>6</v>
      </c>
    </row>
    <row r="9" spans="1:14" ht="39" customHeight="1">
      <c r="A9" s="91"/>
      <c r="B9" s="109"/>
      <c r="C9" s="62">
        <f>SUM('[1]２第４表専行'!C18)</f>
        <v>1466</v>
      </c>
      <c r="D9" s="62">
        <f>SUM('[1]２第４表専行'!D18)</f>
        <v>1197</v>
      </c>
      <c r="E9" s="62">
        <f>SUM('[1]２第４表専行'!E18)</f>
        <v>2849</v>
      </c>
      <c r="F9" s="62">
        <f>SUM('[1]２第４表専行'!F18)</f>
        <v>2159</v>
      </c>
      <c r="G9" s="62">
        <f>SUM('[1]２第４表専行'!G18)</f>
        <v>410</v>
      </c>
      <c r="H9" s="62">
        <f>SUM('[1]２第４表専行'!H18)</f>
        <v>209</v>
      </c>
      <c r="I9" s="62">
        <f>SUM('[1]２第４表専行'!I18)</f>
        <v>48</v>
      </c>
      <c r="J9" s="62">
        <f>SUM('[1]２第４表専行'!J18)</f>
        <v>2</v>
      </c>
      <c r="K9" s="93"/>
      <c r="L9" s="106"/>
      <c r="M9" s="107"/>
      <c r="N9" s="61">
        <f>SUM(C9:J9)</f>
        <v>8340</v>
      </c>
    </row>
    <row r="10" spans="1:14" ht="39" customHeight="1">
      <c r="A10" s="90" t="s">
        <v>9</v>
      </c>
      <c r="B10" s="111"/>
      <c r="C10" s="60">
        <f>SUM('[1]２第４表税・公安'!C5)</f>
        <v>0</v>
      </c>
      <c r="D10" s="60">
        <f>SUM('[1]２第４表税・公安'!D5)</f>
        <v>0</v>
      </c>
      <c r="E10" s="60">
        <f>SUM('[1]２第４表税・公安'!E5)</f>
        <v>0</v>
      </c>
      <c r="F10" s="60">
        <f>SUM('[1]２第４表税・公安'!F5)</f>
        <v>0</v>
      </c>
      <c r="G10" s="60">
        <f>SUM('[1]２第４表税・公安'!G5)</f>
        <v>0</v>
      </c>
      <c r="H10" s="60">
        <f>SUM('[1]２第４表税・公安'!H5)</f>
        <v>0</v>
      </c>
      <c r="I10" s="60">
        <f>SUM('[1]２第４表税・公安'!I5)</f>
        <v>0</v>
      </c>
      <c r="J10" s="60">
        <f>SUM('[1]２第４表税・公安'!J5)</f>
        <v>0</v>
      </c>
      <c r="K10" s="60">
        <f>SUM('[1]２第４表税・公安'!K5)</f>
        <v>0</v>
      </c>
      <c r="L10" s="59">
        <f>SUM('[1]２第４表税・公安'!L5)</f>
        <v>0</v>
      </c>
      <c r="M10" s="98"/>
      <c r="N10" s="58">
        <f>SUM(C10:L10)</f>
        <v>0</v>
      </c>
    </row>
    <row r="11" spans="1:14" ht="39" customHeight="1">
      <c r="A11" s="91"/>
      <c r="B11" s="109"/>
      <c r="C11" s="57">
        <f>SUM('[1]２第４表税・公安'!C6)</f>
        <v>6134</v>
      </c>
      <c r="D11" s="57">
        <f>SUM('[1]２第４表税・公安'!D6)</f>
        <v>4416</v>
      </c>
      <c r="E11" s="57">
        <f>SUM('[1]２第４表税・公安'!E6)</f>
        <v>5242</v>
      </c>
      <c r="F11" s="57">
        <f>SUM('[1]２第４表税・公安'!F6)</f>
        <v>10351</v>
      </c>
      <c r="G11" s="57">
        <f>SUM('[1]２第４表税・公安'!G6)</f>
        <v>13693</v>
      </c>
      <c r="H11" s="57">
        <f>SUM('[1]２第４表税・公安'!H6)</f>
        <v>11775</v>
      </c>
      <c r="I11" s="57">
        <f>SUM('[1]２第４表税・公安'!I6)</f>
        <v>1696</v>
      </c>
      <c r="J11" s="57">
        <f>SUM('[1]２第４表税・公安'!J6)</f>
        <v>524</v>
      </c>
      <c r="K11" s="57">
        <f>SUM('[1]２第４表税・公安'!K6)</f>
        <v>106</v>
      </c>
      <c r="L11" s="57">
        <f>SUM('[1]２第４表税・公安'!L6)</f>
        <v>0</v>
      </c>
      <c r="M11" s="97"/>
      <c r="N11" s="56">
        <f>SUM(C11:L11)</f>
        <v>53937</v>
      </c>
    </row>
    <row r="12" spans="1:14" ht="39" customHeight="1">
      <c r="A12" s="90" t="s">
        <v>10</v>
      </c>
      <c r="B12" s="111"/>
      <c r="C12" s="55">
        <f>SUM('[1]２第４表税・公安'!C15)</f>
        <v>0</v>
      </c>
      <c r="D12" s="55">
        <f>SUM('[1]２第４表税・公安'!D15)</f>
        <v>0</v>
      </c>
      <c r="E12" s="55">
        <f>SUM('[1]２第４表税・公安'!E15)</f>
        <v>0</v>
      </c>
      <c r="F12" s="55">
        <f>SUM('[1]２第４表税・公安'!F15)</f>
        <v>3</v>
      </c>
      <c r="G12" s="55">
        <f>SUM('[1]２第４表税・公安'!G15)</f>
        <v>3</v>
      </c>
      <c r="H12" s="55">
        <f>SUM('[1]２第４表税・公安'!H15)</f>
        <v>1</v>
      </c>
      <c r="I12" s="55">
        <f>SUM('[1]２第４表税・公安'!I15)</f>
        <v>4</v>
      </c>
      <c r="J12" s="55">
        <f>SUM('[1]２第４表税・公安'!J15)</f>
        <v>0</v>
      </c>
      <c r="K12" s="55">
        <f>SUM('[1]２第４表税・公安'!K15)</f>
        <v>2</v>
      </c>
      <c r="L12" s="55">
        <f>SUM('[1]２第４表税・公安'!L15)</f>
        <v>0</v>
      </c>
      <c r="M12" s="55">
        <f>SUM('[1]２第４表税・公安'!M15)</f>
        <v>0</v>
      </c>
      <c r="N12" s="54">
        <f>SUM(C12:M12)</f>
        <v>13</v>
      </c>
    </row>
    <row r="13" spans="1:14" ht="39" customHeight="1">
      <c r="A13" s="91"/>
      <c r="B13" s="109"/>
      <c r="C13" s="53">
        <f>SUM('[1]２第４表税・公安'!C16)</f>
        <v>6463</v>
      </c>
      <c r="D13" s="53">
        <f>SUM('[1]２第４表税・公安'!D16)</f>
        <v>6281</v>
      </c>
      <c r="E13" s="53">
        <f>SUM('[1]２第４表税・公安'!E16)</f>
        <v>4024</v>
      </c>
      <c r="F13" s="53">
        <f>SUM('[1]２第４表税・公安'!F16)</f>
        <v>2706</v>
      </c>
      <c r="G13" s="53">
        <f>SUM('[1]２第４表税・公安'!G16)</f>
        <v>1087</v>
      </c>
      <c r="H13" s="53">
        <f>SUM('[1]２第４表税・公安'!H16)</f>
        <v>930</v>
      </c>
      <c r="I13" s="53">
        <f>SUM('[1]２第４表税・公安'!I16)</f>
        <v>576</v>
      </c>
      <c r="J13" s="53">
        <f>SUM('[1]２第４表税・公安'!J16)</f>
        <v>318</v>
      </c>
      <c r="K13" s="53">
        <f>SUM('[1]２第４表税・公安'!K16)</f>
        <v>504</v>
      </c>
      <c r="L13" s="53">
        <f>SUM('[1]２第４表税・公安'!L16)</f>
        <v>148</v>
      </c>
      <c r="M13" s="53">
        <f>SUM('[1]２第４表税・公安'!M16)</f>
        <v>6</v>
      </c>
      <c r="N13" s="52">
        <f>SUM(C13:M13)</f>
        <v>23043</v>
      </c>
    </row>
    <row r="14" spans="1:14" ht="39" customHeight="1">
      <c r="A14" s="90" t="s">
        <v>11</v>
      </c>
      <c r="B14" s="108"/>
      <c r="C14" s="51">
        <f>SUM('[1]２第４表税・公安'!C27)</f>
        <v>0</v>
      </c>
      <c r="D14" s="51">
        <f>SUM('[1]２第４表税・公安'!D27)</f>
        <v>0</v>
      </c>
      <c r="E14" s="51">
        <f>SUM('[1]２第４表税・公安'!E27)</f>
        <v>0</v>
      </c>
      <c r="F14" s="51">
        <f>SUM('[1]２第４表税・公安'!F27)</f>
        <v>1</v>
      </c>
      <c r="G14" s="51">
        <f>SUM('[1]２第４表税・公安'!G27)</f>
        <v>2</v>
      </c>
      <c r="H14" s="51">
        <f>SUM('[1]２第４表税・公安'!H27)</f>
        <v>1</v>
      </c>
      <c r="I14" s="51">
        <f>SUM('[1]２第４表税・公安'!I27)</f>
        <v>1</v>
      </c>
      <c r="J14" s="51">
        <f>SUM('[1]２第４表税・公安'!J27)</f>
        <v>0</v>
      </c>
      <c r="K14" s="51">
        <f>SUM('[1]２第４表税・公安'!K27)</f>
        <v>0</v>
      </c>
      <c r="L14" s="51">
        <f>SUM('[1]２第４表税・公安'!L27)</f>
        <v>0</v>
      </c>
      <c r="M14" s="107"/>
      <c r="N14" s="50">
        <f>SUM(C14:L14)</f>
        <v>5</v>
      </c>
    </row>
    <row r="15" spans="1:14" ht="39" customHeight="1">
      <c r="A15" s="91"/>
      <c r="B15" s="109"/>
      <c r="C15" s="49">
        <f>SUM('[1]２第４表税・公安'!C28)</f>
        <v>3480</v>
      </c>
      <c r="D15" s="49">
        <f>SUM('[1]２第４表税・公安'!D28)</f>
        <v>3587</v>
      </c>
      <c r="E15" s="49">
        <f>SUM('[1]２第４表税・公安'!E28)</f>
        <v>8019</v>
      </c>
      <c r="F15" s="49">
        <f>SUM('[1]２第４表税・公安'!F28)</f>
        <v>4831</v>
      </c>
      <c r="G15" s="49">
        <f>SUM('[1]２第４表税・公安'!G28)</f>
        <v>1533</v>
      </c>
      <c r="H15" s="49">
        <f>SUM('[1]２第４表税・公安'!H28)</f>
        <v>1425</v>
      </c>
      <c r="I15" s="49">
        <f>SUM('[1]２第４表税・公安'!I28)</f>
        <v>639</v>
      </c>
      <c r="J15" s="49">
        <f>SUM('[1]２第４表税・公安'!J28)</f>
        <v>290</v>
      </c>
      <c r="K15" s="49">
        <f>SUM('[1]２第４表税・公安'!K28)</f>
        <v>73</v>
      </c>
      <c r="L15" s="49">
        <f>SUM('[1]２第４表税・公安'!L28)</f>
        <v>1</v>
      </c>
      <c r="M15" s="107"/>
      <c r="N15" s="48">
        <f>SUM(C15:L15)</f>
        <v>23878</v>
      </c>
    </row>
    <row r="16" spans="1:14" ht="39" customHeight="1">
      <c r="A16" s="90" t="s">
        <v>12</v>
      </c>
      <c r="B16" s="111"/>
      <c r="C16" s="47">
        <f>SUM('[1]２第４表海事職（一、二）'!C13)</f>
        <v>0</v>
      </c>
      <c r="D16" s="47">
        <f>SUM('[1]２第４表海事職（一、二）'!D13)</f>
        <v>0</v>
      </c>
      <c r="E16" s="47">
        <f>SUM('[1]２第４表海事職（一、二）'!E13)</f>
        <v>0</v>
      </c>
      <c r="F16" s="47">
        <f>SUM('[1]２第４表海事職（一、二）'!F13)</f>
        <v>0</v>
      </c>
      <c r="G16" s="47">
        <f>SUM('[1]２第４表海事職（一、二）'!G13)</f>
        <v>0</v>
      </c>
      <c r="H16" s="47">
        <f>SUM('[1]２第４表海事職（一、二）'!H13)</f>
        <v>0</v>
      </c>
      <c r="I16" s="47">
        <f>SUM('[1]２第４表海事職（一、二）'!I13)</f>
        <v>0</v>
      </c>
      <c r="J16" s="94"/>
      <c r="K16" s="94"/>
      <c r="L16" s="94"/>
      <c r="M16" s="98"/>
      <c r="N16" s="46">
        <f>SUM(C16:I16)</f>
        <v>0</v>
      </c>
    </row>
    <row r="17" spans="1:14" ht="39" customHeight="1">
      <c r="A17" s="91"/>
      <c r="B17" s="109"/>
      <c r="C17" s="45">
        <f>SUM('[1]２第４表海事職（一、二）'!C14)</f>
        <v>4</v>
      </c>
      <c r="D17" s="45">
        <f>SUM('[1]２第４表海事職（一、二）'!D14)</f>
        <v>37</v>
      </c>
      <c r="E17" s="45">
        <f>SUM('[1]２第４表海事職（一、二）'!E14)</f>
        <v>53</v>
      </c>
      <c r="F17" s="45">
        <f>SUM('[1]２第４表海事職（一、二）'!F14)</f>
        <v>60</v>
      </c>
      <c r="G17" s="45">
        <f>SUM('[1]２第４表海事職（一、二）'!G14)</f>
        <v>33</v>
      </c>
      <c r="H17" s="45">
        <f>SUM('[1]２第４表海事職（一、二）'!H14)</f>
        <v>17</v>
      </c>
      <c r="I17" s="45">
        <f>SUM('[1]２第４表海事職（一、二）'!I14)</f>
        <v>2</v>
      </c>
      <c r="J17" s="106"/>
      <c r="K17" s="106"/>
      <c r="L17" s="106"/>
      <c r="M17" s="107"/>
      <c r="N17" s="44">
        <f>SUM(C17:I17)</f>
        <v>206</v>
      </c>
    </row>
    <row r="18" spans="1:14" ht="39" customHeight="1">
      <c r="A18" s="90" t="s">
        <v>13</v>
      </c>
      <c r="B18" s="111"/>
      <c r="C18" s="43">
        <f>SUM('[1]２第４表海事職（一、二）'!C29)</f>
        <v>0</v>
      </c>
      <c r="D18" s="43">
        <f>SUM('[1]２第４表海事職（一、二）'!D29)</f>
        <v>0</v>
      </c>
      <c r="E18" s="43">
        <f>SUM('[1]２第４表海事職（一、二）'!E29)</f>
        <v>0</v>
      </c>
      <c r="F18" s="43">
        <f>SUM('[1]２第４表海事職（一、二）'!F29)</f>
        <v>0</v>
      </c>
      <c r="G18" s="43">
        <f>SUM('[1]２第４表海事職（一、二）'!G29)</f>
        <v>0</v>
      </c>
      <c r="H18" s="43">
        <f>SUM('[1]２第４表海事職（一、二）'!H29)</f>
        <v>0</v>
      </c>
      <c r="I18" s="96"/>
      <c r="J18" s="94"/>
      <c r="K18" s="94"/>
      <c r="L18" s="94"/>
      <c r="M18" s="98"/>
      <c r="N18" s="42">
        <f>SUM(C18:H18)</f>
        <v>0</v>
      </c>
    </row>
    <row r="19" spans="1:14" ht="39" customHeight="1">
      <c r="A19" s="91"/>
      <c r="B19" s="109"/>
      <c r="C19" s="29">
        <f>SUM('[1]２第４表海事職（一、二）'!C30)</f>
        <v>12</v>
      </c>
      <c r="D19" s="29">
        <f>SUM('[1]２第４表海事職（一、二）'!D30)</f>
        <v>115</v>
      </c>
      <c r="E19" s="29">
        <f>SUM('[1]２第４表海事職（一、二）'!E30)</f>
        <v>72</v>
      </c>
      <c r="F19" s="29">
        <f>SUM('[1]２第４表海事職（一、二）'!F30)</f>
        <v>71</v>
      </c>
      <c r="G19" s="29">
        <f>SUM('[1]２第４表海事職（一、二）'!G30)</f>
        <v>65</v>
      </c>
      <c r="H19" s="29">
        <f>SUM('[1]２第４表海事職（一、二）'!H30)</f>
        <v>6</v>
      </c>
      <c r="I19" s="110"/>
      <c r="J19" s="106"/>
      <c r="K19" s="106"/>
      <c r="L19" s="106"/>
      <c r="M19" s="107"/>
      <c r="N19" s="41">
        <f>SUM(C19:H19)</f>
        <v>341</v>
      </c>
    </row>
    <row r="20" spans="1:14" ht="39" customHeight="1">
      <c r="A20" s="90" t="s">
        <v>14</v>
      </c>
      <c r="B20" s="111"/>
      <c r="C20" s="40">
        <f>SUM('[1]２第４表教育職（一，二）'!C9)</f>
        <v>0</v>
      </c>
      <c r="D20" s="40">
        <f>SUM('[1]２第４表教育職（一，二）'!D9)</f>
        <v>0</v>
      </c>
      <c r="E20" s="40">
        <f>SUM('[1]２第４表教育職（一，二）'!E9)</f>
        <v>0</v>
      </c>
      <c r="F20" s="40">
        <f>SUM('[1]２第４表教育職（一，二）'!F9)</f>
        <v>0</v>
      </c>
      <c r="G20" s="40">
        <f>SUM('[1]２第４表教育職（一，二）'!G9)</f>
        <v>0</v>
      </c>
      <c r="H20" s="94"/>
      <c r="I20" s="96"/>
      <c r="J20" s="94"/>
      <c r="K20" s="94"/>
      <c r="L20" s="94"/>
      <c r="M20" s="98"/>
      <c r="N20" s="39">
        <f>SUM(C20:G20)</f>
        <v>0</v>
      </c>
    </row>
    <row r="21" spans="1:14" ht="39" customHeight="1">
      <c r="A21" s="91"/>
      <c r="B21" s="109"/>
      <c r="C21" s="38">
        <f>SUM('[1]２第４表教育職（一，二）'!C10)</f>
        <v>11</v>
      </c>
      <c r="D21" s="38">
        <f>SUM('[1]２第４表教育職（一，二）'!D10)</f>
        <v>17</v>
      </c>
      <c r="E21" s="38">
        <f>SUM('[1]２第４表教育職（一，二）'!E10)</f>
        <v>33</v>
      </c>
      <c r="F21" s="38">
        <f>SUM('[1]２第４表教育職（一，二）'!F10)</f>
        <v>28</v>
      </c>
      <c r="G21" s="38">
        <f>SUM('[1]２第４表教育職（一，二）'!G10)</f>
        <v>1</v>
      </c>
      <c r="H21" s="106"/>
      <c r="I21" s="110"/>
      <c r="J21" s="106"/>
      <c r="K21" s="106"/>
      <c r="L21" s="106"/>
      <c r="M21" s="107"/>
      <c r="N21" s="37">
        <f>SUM(C21:G21)</f>
        <v>90</v>
      </c>
    </row>
    <row r="22" spans="1:14" ht="39" customHeight="1">
      <c r="A22" s="90" t="s">
        <v>15</v>
      </c>
      <c r="B22" s="111"/>
      <c r="C22" s="36">
        <f>SUM('[1]２第４表教育職（一，二）'!C15)</f>
        <v>0</v>
      </c>
      <c r="D22" s="36">
        <f>SUM('[1]２第４表教育職（一，二）'!D15)</f>
        <v>0</v>
      </c>
      <c r="E22" s="36">
        <f>SUM('[1]２第４表教育職（一，二）'!E15)</f>
        <v>0</v>
      </c>
      <c r="F22" s="122"/>
      <c r="G22" s="94"/>
      <c r="H22" s="94"/>
      <c r="I22" s="96"/>
      <c r="J22" s="94"/>
      <c r="K22" s="94"/>
      <c r="L22" s="94"/>
      <c r="M22" s="98"/>
      <c r="N22" s="35">
        <f>SUM(C22:E22)</f>
        <v>0</v>
      </c>
    </row>
    <row r="23" spans="1:14" ht="39" customHeight="1">
      <c r="A23" s="91"/>
      <c r="B23" s="109"/>
      <c r="C23" s="24">
        <f>SUM('[1]２第４表教育職（一，二）'!C16)</f>
        <v>0</v>
      </c>
      <c r="D23" s="24">
        <f>SUM('[1]２第４表教育職（一，二）'!D16)</f>
        <v>101</v>
      </c>
      <c r="E23" s="24">
        <f>SUM('[1]２第４表教育職（一，二）'!E16)</f>
        <v>1</v>
      </c>
      <c r="F23" s="123"/>
      <c r="G23" s="93"/>
      <c r="H23" s="93"/>
      <c r="I23" s="95"/>
      <c r="J23" s="93"/>
      <c r="K23" s="93"/>
      <c r="L23" s="93"/>
      <c r="M23" s="97"/>
      <c r="N23" s="34">
        <f>SUM(C23:E23)</f>
        <v>102</v>
      </c>
    </row>
    <row r="24" spans="1:14" ht="39" customHeight="1">
      <c r="A24" s="90" t="s">
        <v>16</v>
      </c>
      <c r="B24" s="108"/>
      <c r="C24" s="22">
        <f>SUM('[1]２第４表研究職'!C32)</f>
        <v>0</v>
      </c>
      <c r="D24" s="22">
        <f>SUM('[1]２第４表研究職'!D32)</f>
        <v>0</v>
      </c>
      <c r="E24" s="22">
        <f>SUM('[1]２第４表研究職'!E32)</f>
        <v>2</v>
      </c>
      <c r="F24" s="22">
        <f>SUM('[1]２第４表研究職'!F32)</f>
        <v>1</v>
      </c>
      <c r="G24" s="22">
        <f>SUM('[1]２第４表研究職'!G32)</f>
        <v>1</v>
      </c>
      <c r="H24" s="22">
        <f>SUM('[1]２第４表研究職'!H32)</f>
        <v>0</v>
      </c>
      <c r="I24" s="110"/>
      <c r="J24" s="106"/>
      <c r="K24" s="106"/>
      <c r="L24" s="106"/>
      <c r="M24" s="107"/>
      <c r="N24" s="21">
        <f>SUM(C24:H24)</f>
        <v>4</v>
      </c>
    </row>
    <row r="25" spans="1:14" ht="39" customHeight="1">
      <c r="A25" s="91"/>
      <c r="B25" s="109"/>
      <c r="C25" s="20">
        <f>SUM('[1]２第４表研究職'!C33)</f>
        <v>11</v>
      </c>
      <c r="D25" s="20">
        <f>SUM('[1]２第４表研究職'!D33)</f>
        <v>280</v>
      </c>
      <c r="E25" s="20">
        <f>SUM('[1]２第４表研究職'!E33)</f>
        <v>344</v>
      </c>
      <c r="F25" s="20">
        <f>SUM('[1]２第４表研究職'!F33)</f>
        <v>309</v>
      </c>
      <c r="G25" s="20">
        <f>SUM('[1]２第４表研究職'!G33)</f>
        <v>470</v>
      </c>
      <c r="H25" s="20">
        <f>SUM('[1]２第４表研究職'!H33)</f>
        <v>0</v>
      </c>
      <c r="I25" s="110"/>
      <c r="J25" s="106"/>
      <c r="K25" s="106"/>
      <c r="L25" s="106"/>
      <c r="M25" s="107"/>
      <c r="N25" s="19">
        <f>SUM(C25:H25)</f>
        <v>1414</v>
      </c>
    </row>
    <row r="26" spans="1:14" ht="39" customHeight="1">
      <c r="A26" s="90" t="s">
        <v>17</v>
      </c>
      <c r="B26" s="111"/>
      <c r="C26" s="18">
        <f>SUM('[1]２第４表医療職（一）'!C37)</f>
        <v>0</v>
      </c>
      <c r="D26" s="18">
        <f>SUM('[1]２第４表医療職（一）'!D37)</f>
        <v>0</v>
      </c>
      <c r="E26" s="18">
        <f>SUM('[1]２第４表医療職（一）'!E37)</f>
        <v>0</v>
      </c>
      <c r="F26" s="18">
        <f>SUM('[1]２第４表医療職（一）'!F37)</f>
        <v>0</v>
      </c>
      <c r="G26" s="18">
        <f>SUM('[1]２第４表医療職（一）'!G37)</f>
        <v>0</v>
      </c>
      <c r="H26" s="94"/>
      <c r="I26" s="96"/>
      <c r="J26" s="94"/>
      <c r="K26" s="94"/>
      <c r="L26" s="94"/>
      <c r="M26" s="98"/>
      <c r="N26" s="17">
        <f>SUM(C26:G26)</f>
        <v>0</v>
      </c>
    </row>
    <row r="27" spans="1:14" ht="39" customHeight="1">
      <c r="A27" s="91"/>
      <c r="B27" s="109"/>
      <c r="C27" s="32">
        <f>SUM('[1]２第４表医療職（一）'!C38)</f>
        <v>118</v>
      </c>
      <c r="D27" s="32">
        <f>SUM('[1]２第４表医療職（一）'!D38)</f>
        <v>392</v>
      </c>
      <c r="E27" s="32">
        <f>SUM('[1]２第４表医療職（一）'!E38)</f>
        <v>155</v>
      </c>
      <c r="F27" s="32">
        <f>SUM('[1]２第４表医療職（一）'!F38)</f>
        <v>56</v>
      </c>
      <c r="G27" s="32">
        <f>SUM('[1]２第４表医療職（一）'!G38)</f>
        <v>0</v>
      </c>
      <c r="H27" s="106"/>
      <c r="I27" s="110"/>
      <c r="J27" s="106"/>
      <c r="K27" s="106"/>
      <c r="L27" s="106"/>
      <c r="M27" s="107"/>
      <c r="N27" s="19">
        <f>SUM(C27:G27)</f>
        <v>721</v>
      </c>
    </row>
    <row r="28" spans="1:14" ht="39" customHeight="1">
      <c r="A28" s="90" t="s">
        <v>18</v>
      </c>
      <c r="B28" s="111"/>
      <c r="C28" s="22">
        <f>SUM('[1]２第４表医療職（二）'!C27)</f>
        <v>0</v>
      </c>
      <c r="D28" s="22">
        <f>SUM('[1]２第４表医療職（二）'!D27)</f>
        <v>0</v>
      </c>
      <c r="E28" s="22">
        <f>SUM('[1]２第４表医療職（二）'!E27)</f>
        <v>0</v>
      </c>
      <c r="F28" s="22">
        <f>SUM('[1]２第４表医療職（二）'!F27)</f>
        <v>0</v>
      </c>
      <c r="G28" s="22">
        <f>SUM('[1]２第４表医療職（二）'!G27)</f>
        <v>0</v>
      </c>
      <c r="H28" s="18">
        <f>SUM('[1]２第４表医療職（二）'!H27)</f>
        <v>0</v>
      </c>
      <c r="I28" s="18">
        <f>SUM('[1]２第４表医療職（二）'!I27)</f>
        <v>0</v>
      </c>
      <c r="J28" s="33">
        <f>SUM('[1]２第４表医療職（二）'!J27)</f>
        <v>0</v>
      </c>
      <c r="K28" s="94"/>
      <c r="L28" s="94"/>
      <c r="M28" s="98"/>
      <c r="N28" s="17">
        <f>SUM(C28:J28)</f>
        <v>0</v>
      </c>
    </row>
    <row r="29" spans="1:14" ht="39" customHeight="1">
      <c r="A29" s="91"/>
      <c r="B29" s="108"/>
      <c r="C29" s="20">
        <f>SUM('[1]２第４表医療職（二）'!C28)</f>
        <v>33</v>
      </c>
      <c r="D29" s="20">
        <f>SUM('[1]２第４表医療職（二）'!D28)</f>
        <v>198</v>
      </c>
      <c r="E29" s="20">
        <f>SUM('[1]２第４表医療職（二）'!E28)</f>
        <v>133</v>
      </c>
      <c r="F29" s="20">
        <f>SUM('[1]２第４表医療職（二）'!F28)</f>
        <v>81</v>
      </c>
      <c r="G29" s="20">
        <f>SUM('[1]２第４表医療職（二）'!G28)</f>
        <v>22</v>
      </c>
      <c r="H29" s="20">
        <f>SUM('[1]２第４表医療職（二）'!H28)</f>
        <v>3</v>
      </c>
      <c r="I29" s="20">
        <f>SUM('[1]２第４表医療職（二）'!I28)</f>
        <v>3</v>
      </c>
      <c r="J29" s="20">
        <f>SUM('[1]２第４表医療職（二）'!J28)</f>
        <v>0</v>
      </c>
      <c r="K29" s="93"/>
      <c r="L29" s="93"/>
      <c r="M29" s="97"/>
      <c r="N29" s="23">
        <f>SUM(C29:J29)</f>
        <v>473</v>
      </c>
    </row>
    <row r="30" spans="1:14" ht="39" customHeight="1">
      <c r="A30" s="90" t="s">
        <v>19</v>
      </c>
      <c r="B30" s="105"/>
      <c r="C30" s="18">
        <f>SUM('[1]２第４表医療職（三）'!C39)</f>
        <v>0</v>
      </c>
      <c r="D30" s="18">
        <f>SUM('[1]２第４表医療職（三）'!D39)</f>
        <v>0</v>
      </c>
      <c r="E30" s="18">
        <f>SUM('[1]２第４表医療職（三）'!E39)</f>
        <v>0</v>
      </c>
      <c r="F30" s="18">
        <f>SUM('[1]２第４表医療職（三）'!F39)</f>
        <v>0</v>
      </c>
      <c r="G30" s="18">
        <f>SUM('[1]２第４表医療職（三）'!G39)</f>
        <v>0</v>
      </c>
      <c r="H30" s="18">
        <f>SUM('[1]２第４表医療職（三）'!H39)</f>
        <v>0</v>
      </c>
      <c r="I30" s="18">
        <f>SUM('[1]２第４表医療職（三）'!I39)</f>
        <v>0</v>
      </c>
      <c r="J30" s="94"/>
      <c r="K30" s="94"/>
      <c r="L30" s="94"/>
      <c r="M30" s="98"/>
      <c r="N30" s="17">
        <f>SUM(C30:I30)</f>
        <v>0</v>
      </c>
    </row>
    <row r="31" spans="1:14" ht="39" customHeight="1">
      <c r="A31" s="91"/>
      <c r="B31" s="105"/>
      <c r="C31" s="32">
        <f>SUM('[1]２第４表医療職（三）'!C40)</f>
        <v>204</v>
      </c>
      <c r="D31" s="32">
        <f>SUM('[1]２第４表医療職（三）'!D40)</f>
        <v>1427</v>
      </c>
      <c r="E31" s="32">
        <f>SUM('[1]２第４表医療職（三）'!E40)</f>
        <v>166</v>
      </c>
      <c r="F31" s="32">
        <f>SUM('[1]２第４表医療職（三）'!F40)</f>
        <v>57</v>
      </c>
      <c r="G31" s="32">
        <f>SUM('[1]２第４表医療職（三）'!G40)</f>
        <v>14</v>
      </c>
      <c r="H31" s="32">
        <f>SUM('[1]２第４表医療職（三）'!H40)</f>
        <v>4</v>
      </c>
      <c r="I31" s="32">
        <f>SUM('[1]２第４表医療職（三）'!I40)</f>
        <v>0</v>
      </c>
      <c r="J31" s="106"/>
      <c r="K31" s="106"/>
      <c r="L31" s="106"/>
      <c r="M31" s="107"/>
      <c r="N31" s="19">
        <f>SUM(C31:I31)</f>
        <v>1872</v>
      </c>
    </row>
    <row r="32" spans="1:14" ht="39" customHeight="1">
      <c r="A32" s="90" t="s">
        <v>20</v>
      </c>
      <c r="B32" s="111"/>
      <c r="C32" s="26">
        <f>SUM('[1]２第４表福祉・スタッフ'!C5)</f>
        <v>0</v>
      </c>
      <c r="D32" s="26">
        <f>SUM('[1]２第４表福祉・スタッフ'!D5)</f>
        <v>0</v>
      </c>
      <c r="E32" s="26">
        <f>SUM('[1]２第４表福祉・スタッフ'!E5)</f>
        <v>0</v>
      </c>
      <c r="F32" s="26">
        <f>SUM('[1]２第４表福祉・スタッフ'!F5)</f>
        <v>0</v>
      </c>
      <c r="G32" s="26">
        <f>SUM('[1]２第４表福祉・スタッフ'!G5)</f>
        <v>0</v>
      </c>
      <c r="H32" s="26">
        <f>SUM('[1]２第４表福祉・スタッフ'!H5)</f>
        <v>0</v>
      </c>
      <c r="I32" s="96"/>
      <c r="J32" s="94"/>
      <c r="K32" s="94"/>
      <c r="L32" s="94"/>
      <c r="M32" s="98"/>
      <c r="N32" s="17">
        <f>SUM(C32:H32)</f>
        <v>0</v>
      </c>
    </row>
    <row r="33" spans="1:14" ht="39" customHeight="1">
      <c r="A33" s="91"/>
      <c r="B33" s="109"/>
      <c r="C33" s="24">
        <f>SUM('[1]２第４表福祉・スタッフ'!C6)</f>
        <v>56</v>
      </c>
      <c r="D33" s="24">
        <f>SUM('[1]２第４表福祉・スタッフ'!D6)</f>
        <v>85</v>
      </c>
      <c r="E33" s="24">
        <f>SUM('[1]２第４表福祉・スタッフ'!E6)</f>
        <v>35</v>
      </c>
      <c r="F33" s="24">
        <f>SUM('[1]２第４表福祉・スタッフ'!F6)</f>
        <v>53</v>
      </c>
      <c r="G33" s="24">
        <f>SUM('[1]２第４表福祉・スタッフ'!G6)</f>
        <v>19</v>
      </c>
      <c r="H33" s="24">
        <f>SUM('[1]２第４表福祉・スタッフ'!H6)</f>
        <v>0</v>
      </c>
      <c r="I33" s="95"/>
      <c r="J33" s="93"/>
      <c r="K33" s="93"/>
      <c r="L33" s="93"/>
      <c r="M33" s="97"/>
      <c r="N33" s="23">
        <f>SUM(C33:H33)</f>
        <v>248</v>
      </c>
    </row>
    <row r="34" spans="1:14" ht="39" customHeight="1">
      <c r="A34" s="90" t="s">
        <v>21</v>
      </c>
      <c r="B34" s="108"/>
      <c r="C34" s="31">
        <f>SUM('[1]２第４表福祉・スタッフ'!C61)</f>
        <v>0</v>
      </c>
      <c r="D34" s="31">
        <f>SUM('[1]２第４表福祉・スタッフ'!D61)</f>
        <v>0</v>
      </c>
      <c r="E34" s="31">
        <f>SUM('[1]２第４表福祉・スタッフ'!E61)</f>
        <v>0</v>
      </c>
      <c r="F34" s="110"/>
      <c r="G34" s="106"/>
      <c r="H34" s="106"/>
      <c r="I34" s="110"/>
      <c r="J34" s="106"/>
      <c r="K34" s="106"/>
      <c r="L34" s="106"/>
      <c r="M34" s="107"/>
      <c r="N34" s="30">
        <f>SUM(C34:E34)</f>
        <v>0</v>
      </c>
    </row>
    <row r="35" spans="1:14" ht="39" customHeight="1">
      <c r="A35" s="91"/>
      <c r="B35" s="109"/>
      <c r="C35" s="29">
        <f>SUM('[1]２第４表福祉・スタッフ'!C62)</f>
        <v>9</v>
      </c>
      <c r="D35" s="29">
        <f>SUM('[1]２第４表福祉・スタッフ'!D62)</f>
        <v>87</v>
      </c>
      <c r="E35" s="29">
        <f>SUM('[1]２第４表福祉・スタッフ'!E62)</f>
        <v>117</v>
      </c>
      <c r="F35" s="95"/>
      <c r="G35" s="93"/>
      <c r="H35" s="93"/>
      <c r="I35" s="110"/>
      <c r="J35" s="106"/>
      <c r="K35" s="106"/>
      <c r="L35" s="106"/>
      <c r="M35" s="107"/>
      <c r="N35" s="19">
        <f>SUM(C35:E35)</f>
        <v>213</v>
      </c>
    </row>
    <row r="36" spans="1:14" ht="39" customHeight="1">
      <c r="A36" s="90" t="s">
        <v>22</v>
      </c>
      <c r="B36" s="28">
        <f>SUM('[1]２第４表指定職'!F41)</f>
        <v>13</v>
      </c>
      <c r="C36" s="93"/>
      <c r="D36" s="93"/>
      <c r="E36" s="93"/>
      <c r="F36" s="93"/>
      <c r="G36" s="93"/>
      <c r="H36" s="93"/>
      <c r="I36" s="99"/>
      <c r="J36" s="88"/>
      <c r="K36" s="88"/>
      <c r="L36" s="88"/>
      <c r="M36" s="101"/>
      <c r="N36" s="17">
        <f>SUM(B36)</f>
        <v>13</v>
      </c>
    </row>
    <row r="37" spans="1:14" ht="39" customHeight="1">
      <c r="A37" s="91"/>
      <c r="B37" s="27">
        <f>SUM('[1]２第４表指定職'!F42)</f>
        <v>872</v>
      </c>
      <c r="C37" s="94"/>
      <c r="D37" s="94"/>
      <c r="E37" s="94"/>
      <c r="F37" s="94"/>
      <c r="G37" s="88"/>
      <c r="H37" s="88"/>
      <c r="I37" s="99"/>
      <c r="J37" s="88"/>
      <c r="K37" s="88"/>
      <c r="L37" s="88"/>
      <c r="M37" s="101"/>
      <c r="N37" s="19">
        <f>SUM(B37)</f>
        <v>872</v>
      </c>
    </row>
    <row r="38" spans="1:14" ht="39" customHeight="1">
      <c r="A38" s="90" t="s">
        <v>23</v>
      </c>
      <c r="B38" s="86"/>
      <c r="C38" s="25">
        <f>SUM('[1]２第４表特定任期職員'!C51)</f>
        <v>0</v>
      </c>
      <c r="D38" s="25">
        <f>SUM('[1]２第４表特定任期職員'!D51)</f>
        <v>0</v>
      </c>
      <c r="E38" s="25">
        <f>SUM('[1]２第４表特定任期職員'!E51)</f>
        <v>0</v>
      </c>
      <c r="F38" s="25">
        <f>SUM('[1]２第４表特定任期職員'!F51)</f>
        <v>0</v>
      </c>
      <c r="G38" s="25">
        <f>SUM('[1]２第４表特定任期職員'!G51)</f>
        <v>0</v>
      </c>
      <c r="H38" s="25">
        <f>SUM('[1]２第４表特定任期職員'!H51)</f>
        <v>0</v>
      </c>
      <c r="I38" s="25">
        <f>SUM('[1]２第４表特定任期職員'!I51)</f>
        <v>0</v>
      </c>
      <c r="J38" s="88"/>
      <c r="K38" s="88"/>
      <c r="L38" s="94"/>
      <c r="M38" s="102"/>
      <c r="N38" s="17"/>
    </row>
    <row r="39" spans="1:14" ht="39" customHeight="1">
      <c r="A39" s="91"/>
      <c r="B39" s="86"/>
      <c r="C39" s="24">
        <f>SUM('[1]２第４表特定任期職員'!C52)</f>
        <v>35</v>
      </c>
      <c r="D39" s="24">
        <f>SUM('[1]２第４表特定任期職員'!D52)</f>
        <v>58</v>
      </c>
      <c r="E39" s="24">
        <f>SUM('[1]２第４表特定任期職員'!E52)</f>
        <v>68</v>
      </c>
      <c r="F39" s="24">
        <f>SUM('[1]２第４表特定任期職員'!F52)</f>
        <v>123</v>
      </c>
      <c r="G39" s="24">
        <f>SUM('[1]２第４表特定任期職員'!G52)</f>
        <v>65</v>
      </c>
      <c r="H39" s="24">
        <f>SUM('[1]２第４表特定任期職員'!H52)</f>
        <v>22</v>
      </c>
      <c r="I39" s="24">
        <v>12</v>
      </c>
      <c r="J39" s="88"/>
      <c r="K39" s="88"/>
      <c r="L39" s="93"/>
      <c r="M39" s="103"/>
      <c r="N39" s="23">
        <f>SUM(C39:I39)</f>
        <v>383</v>
      </c>
    </row>
    <row r="40" spans="1:14" ht="39" customHeight="1">
      <c r="A40" s="90" t="s">
        <v>24</v>
      </c>
      <c r="B40" s="86"/>
      <c r="C40" s="22">
        <f>SUM('[1]２第４表第１号、第２号'!C11)</f>
        <v>0</v>
      </c>
      <c r="D40" s="22">
        <f>SUM('[1]２第４表第１号、第２号'!D11)</f>
        <v>0</v>
      </c>
      <c r="E40" s="22">
        <f>SUM('[1]２第４表第１号、第２号'!E11)</f>
        <v>0</v>
      </c>
      <c r="F40" s="22">
        <f>SUM('[1]２第４表第１号、第２号'!F11)</f>
        <v>0</v>
      </c>
      <c r="G40" s="22">
        <f>SUM('[1]２第４表第１号、第２号'!G11)</f>
        <v>0</v>
      </c>
      <c r="H40" s="22">
        <f>SUM('[1]２第４表第１号、第２号'!H11)</f>
        <v>0</v>
      </c>
      <c r="I40" s="95"/>
      <c r="J40" s="93"/>
      <c r="K40" s="93"/>
      <c r="L40" s="93"/>
      <c r="M40" s="97"/>
      <c r="N40" s="21">
        <f>SUM(C40:H40)</f>
        <v>0</v>
      </c>
    </row>
    <row r="41" spans="1:14" ht="39" customHeight="1">
      <c r="A41" s="91"/>
      <c r="B41" s="86"/>
      <c r="C41" s="20">
        <f>SUM('[1]２第４表第１号、第２号'!C12)</f>
        <v>13</v>
      </c>
      <c r="D41" s="20">
        <f>SUM('[1]２第４表第１号、第２号'!D12)</f>
        <v>7</v>
      </c>
      <c r="E41" s="20">
        <f>SUM('[1]２第４表第１号、第２号'!E12)</f>
        <v>0</v>
      </c>
      <c r="F41" s="20">
        <f>SUM('[1]２第４表第１号、第２号'!F12)</f>
        <v>0</v>
      </c>
      <c r="G41" s="20">
        <f>SUM('[1]２第４表第１号、第２号'!G12)</f>
        <v>1</v>
      </c>
      <c r="H41" s="20">
        <f>SUM('[1]２第４表第１号、第２号'!H12)</f>
        <v>0</v>
      </c>
      <c r="I41" s="96"/>
      <c r="J41" s="94"/>
      <c r="K41" s="94"/>
      <c r="L41" s="94"/>
      <c r="M41" s="98"/>
      <c r="N41" s="19">
        <f>SUM(C41:H41)</f>
        <v>21</v>
      </c>
    </row>
    <row r="42" spans="1:14" ht="39" customHeight="1">
      <c r="A42" s="90" t="s">
        <v>25</v>
      </c>
      <c r="B42" s="86"/>
      <c r="C42" s="18">
        <f>SUM('[1]２第４表第１号、第２号'!C27)</f>
        <v>0</v>
      </c>
      <c r="D42" s="18">
        <f>SUM('[1]２第４表第１号、第２号'!D27)</f>
        <v>0</v>
      </c>
      <c r="E42" s="18">
        <f>SUM('[1]２第４表第１号、第２号'!E27)</f>
        <v>0</v>
      </c>
      <c r="F42" s="88"/>
      <c r="G42" s="88"/>
      <c r="H42" s="88"/>
      <c r="I42" s="99"/>
      <c r="J42" s="88"/>
      <c r="K42" s="88"/>
      <c r="L42" s="88"/>
      <c r="M42" s="101"/>
      <c r="N42" s="17">
        <f>SUM(C42:E42)</f>
        <v>0</v>
      </c>
    </row>
    <row r="43" spans="1:14" ht="39" customHeight="1" thickBot="1">
      <c r="A43" s="92"/>
      <c r="B43" s="87"/>
      <c r="C43" s="16">
        <f>SUM('[1]２第４表第１号、第２号'!C28)</f>
        <v>19</v>
      </c>
      <c r="D43" s="16">
        <f>SUM('[1]２第４表第１号、第２号'!D28)</f>
        <v>30</v>
      </c>
      <c r="E43" s="16">
        <f>SUM('[1]２第４表第１号、第２号'!E28)</f>
        <v>1</v>
      </c>
      <c r="F43" s="89"/>
      <c r="G43" s="89"/>
      <c r="H43" s="89"/>
      <c r="I43" s="100"/>
      <c r="J43" s="89"/>
      <c r="K43" s="89"/>
      <c r="L43" s="89"/>
      <c r="M43" s="104"/>
      <c r="N43" s="12">
        <f>SUM(C43:E43)</f>
        <v>50</v>
      </c>
    </row>
    <row r="44" spans="1:14" ht="39" customHeight="1">
      <c r="A44" s="84" t="s">
        <v>26</v>
      </c>
      <c r="B44" s="83">
        <f>SUM(B36)</f>
        <v>13</v>
      </c>
      <c r="C44" s="15">
        <f>SUM(C4)+C6+C8+C10+C12+C14+C16+C18+C20+C22+C24+C26+C28+C30+C32+C34+C38+C40+C42</f>
        <v>0</v>
      </c>
      <c r="D44" s="15">
        <f t="shared" ref="D44:E44" si="0">SUM(D4)+D6+D8+D10+D12+D14+D16+D18+D20+D22+D24+D26+D28+D30+D32+D34+D38+D40+D42</f>
        <v>8</v>
      </c>
      <c r="E44" s="15">
        <f t="shared" si="0"/>
        <v>34</v>
      </c>
      <c r="F44" s="15">
        <f>SUM(F4)+F6+F8+F10+F12+F14+F16+F18+F20+F24+F26+F28+F30+F32+F38+F40</f>
        <v>38</v>
      </c>
      <c r="G44" s="15">
        <f>SUM(G4)+G6+G8+G10+G12+G14+G16+G18+G20+G24+G26+G28+G30+G32+G38+G40</f>
        <v>25</v>
      </c>
      <c r="H44" s="15">
        <f>SUM(H4)+H8+H10+H12+H14+H16+H18+H24+H28+H30+H32+H38+H40</f>
        <v>104</v>
      </c>
      <c r="I44" s="15">
        <f>SUM(I4)+I8+I10+I12+I14+I16+I28+I30+I38</f>
        <v>51</v>
      </c>
      <c r="J44" s="15">
        <f>SUM(J4)+J8+J10+J12+J14+J28</f>
        <v>39</v>
      </c>
      <c r="K44" s="15">
        <f>SUM(K4)+K10+K12+K14</f>
        <v>28</v>
      </c>
      <c r="L44" s="15">
        <f>SUM(L4)+L10+L12+L14</f>
        <v>1</v>
      </c>
      <c r="M44" s="15">
        <f>SUM(M12)</f>
        <v>0</v>
      </c>
      <c r="N44" s="14">
        <f>SUM(B44:M44)</f>
        <v>341</v>
      </c>
    </row>
    <row r="45" spans="1:14" ht="39" customHeight="1" thickBot="1">
      <c r="A45" s="85"/>
      <c r="B45" s="82">
        <f>SUM(B37)</f>
        <v>872</v>
      </c>
      <c r="C45" s="13">
        <f>SUM(C5)+C7+C9+C11+C13+C15+C17+C19+C21+C23+C25+C27+C29+C31+C33+C35+C39+C41+C43</f>
        <v>27612</v>
      </c>
      <c r="D45" s="13">
        <f t="shared" ref="D45:E45" si="1">SUM(D5)+D7+D9+D11+D13+D15+D17+D19+D21+D23+D25+D27+D29+D31+D33+D35+D39+D41+D43</f>
        <v>37606</v>
      </c>
      <c r="E45" s="13">
        <f t="shared" si="1"/>
        <v>68177</v>
      </c>
      <c r="F45" s="13">
        <f>SUM(F5)+F7+F9+F11+F13+F15+F17+F19+F21+F25+F27+F29+F31+F33+F39+F41</f>
        <v>54613</v>
      </c>
      <c r="G45" s="13">
        <f>SUM(G5)+G7+G9+G11+G13+G15+G17+G19+G21+G25+G27+G29+G31+G33+G39+G41</f>
        <v>35279</v>
      </c>
      <c r="H45" s="13">
        <f>SUM(H5)+H9+H11+H13+H15+H17+H19+H25+H29+H31+H33+H39+H41</f>
        <v>31252</v>
      </c>
      <c r="I45" s="13">
        <f>SUM(I5)+I9+I11+I13+I15+I17+I29+I31+I39</f>
        <v>6662</v>
      </c>
      <c r="J45" s="13">
        <f>SUM(J5)+J9+J11+J13+J15+J29</f>
        <v>3454</v>
      </c>
      <c r="K45" s="13">
        <f>SUM(K5)+K11+K13+K15</f>
        <v>2109</v>
      </c>
      <c r="L45" s="13">
        <f>SUM(L5)+L11+L13+L15</f>
        <v>395</v>
      </c>
      <c r="M45" s="13">
        <f>SUM(M13)</f>
        <v>6</v>
      </c>
      <c r="N45" s="12">
        <f>SUM(B45:M45)</f>
        <v>268037</v>
      </c>
    </row>
    <row r="46" spans="1:14">
      <c r="A46" s="11"/>
      <c r="B46" s="10"/>
      <c r="C46" s="9"/>
      <c r="D46" s="9"/>
      <c r="E46" s="8"/>
      <c r="F46" s="3"/>
      <c r="G46" s="3"/>
      <c r="H46" s="3"/>
      <c r="I46" s="3"/>
      <c r="J46" s="3"/>
      <c r="K46" s="3"/>
      <c r="L46" s="3" t="s">
        <v>28</v>
      </c>
      <c r="M46" s="3" t="s">
        <v>28</v>
      </c>
      <c r="N46" s="3" t="s">
        <v>28</v>
      </c>
    </row>
    <row r="47" spans="1:14" ht="19.2">
      <c r="A47" s="2" t="s">
        <v>27</v>
      </c>
      <c r="B47" s="7"/>
      <c r="C47" s="6"/>
      <c r="D47" s="6"/>
      <c r="E47" s="5"/>
      <c r="F47" s="4"/>
      <c r="G47" s="4"/>
      <c r="H47" s="4"/>
      <c r="I47" s="4"/>
      <c r="J47" s="4"/>
      <c r="K47" s="4"/>
      <c r="L47" s="4"/>
      <c r="M47" s="3"/>
      <c r="N47" s="3"/>
    </row>
    <row r="48" spans="1:14" ht="19.2">
      <c r="A48" s="2" t="s">
        <v>29</v>
      </c>
      <c r="B48" s="2"/>
      <c r="C48" s="2"/>
      <c r="D48" s="2"/>
      <c r="E48" s="2"/>
      <c r="F48" s="2"/>
      <c r="G48" s="2"/>
      <c r="H48" s="2"/>
      <c r="I48" s="2"/>
      <c r="J48" s="2"/>
      <c r="K48" s="2"/>
      <c r="L48" s="2"/>
      <c r="M48" s="1"/>
      <c r="N48" s="1"/>
    </row>
    <row r="49" spans="1:14" ht="19.2">
      <c r="A49" s="2" t="s">
        <v>30</v>
      </c>
      <c r="B49" s="2"/>
      <c r="C49" s="2"/>
      <c r="D49" s="2"/>
      <c r="E49" s="2"/>
      <c r="F49" s="2"/>
      <c r="G49" s="2"/>
      <c r="H49" s="2"/>
      <c r="I49" s="2"/>
      <c r="J49" s="2"/>
      <c r="K49" s="2"/>
      <c r="L49" s="2"/>
      <c r="M49" s="1"/>
      <c r="N49" s="1"/>
    </row>
  </sheetData>
  <mergeCells count="138">
    <mergeCell ref="B38:B39"/>
    <mergeCell ref="A2:A3"/>
    <mergeCell ref="B2:B3"/>
    <mergeCell ref="M6:M7"/>
    <mergeCell ref="C2:M2"/>
    <mergeCell ref="A4:A5"/>
    <mergeCell ref="A6:A7"/>
    <mergeCell ref="M10:M11"/>
    <mergeCell ref="B6:B7"/>
    <mergeCell ref="H6:H7"/>
    <mergeCell ref="I6:I7"/>
    <mergeCell ref="A8:A9"/>
    <mergeCell ref="A10:A11"/>
    <mergeCell ref="B18:B19"/>
    <mergeCell ref="M26:M27"/>
    <mergeCell ref="B20:B21"/>
    <mergeCell ref="H20:H21"/>
    <mergeCell ref="I20:I21"/>
    <mergeCell ref="J20:J21"/>
    <mergeCell ref="K20:K21"/>
    <mergeCell ref="L20:L21"/>
    <mergeCell ref="M20:M21"/>
    <mergeCell ref="B22:B23"/>
    <mergeCell ref="F22:F23"/>
    <mergeCell ref="N2:N3"/>
    <mergeCell ref="B4:B5"/>
    <mergeCell ref="M4:M5"/>
    <mergeCell ref="J6:J7"/>
    <mergeCell ref="K6:K7"/>
    <mergeCell ref="L6:L7"/>
    <mergeCell ref="I18:I19"/>
    <mergeCell ref="J18:J19"/>
    <mergeCell ref="K18:K19"/>
    <mergeCell ref="L18:L19"/>
    <mergeCell ref="M18:M19"/>
    <mergeCell ref="B8:B9"/>
    <mergeCell ref="K8:K9"/>
    <mergeCell ref="L8:L9"/>
    <mergeCell ref="M8:M9"/>
    <mergeCell ref="B10:B11"/>
    <mergeCell ref="B12:B13"/>
    <mergeCell ref="B14:B15"/>
    <mergeCell ref="M14:M15"/>
    <mergeCell ref="B16:B17"/>
    <mergeCell ref="J16:J17"/>
    <mergeCell ref="K16:K17"/>
    <mergeCell ref="L16:L17"/>
    <mergeCell ref="M16:M17"/>
    <mergeCell ref="M24:M25"/>
    <mergeCell ref="M22:M23"/>
    <mergeCell ref="G22:G23"/>
    <mergeCell ref="B28:B29"/>
    <mergeCell ref="K28:K29"/>
    <mergeCell ref="L28:L29"/>
    <mergeCell ref="M28:M29"/>
    <mergeCell ref="H22:H23"/>
    <mergeCell ref="I22:I23"/>
    <mergeCell ref="J22:J23"/>
    <mergeCell ref="K22:K23"/>
    <mergeCell ref="L22:L23"/>
    <mergeCell ref="B26:B27"/>
    <mergeCell ref="H26:H27"/>
    <mergeCell ref="I26:I27"/>
    <mergeCell ref="J26:J27"/>
    <mergeCell ref="K26:K27"/>
    <mergeCell ref="L26:L27"/>
    <mergeCell ref="B24:B25"/>
    <mergeCell ref="I24:I25"/>
    <mergeCell ref="J24:J25"/>
    <mergeCell ref="K24:K25"/>
    <mergeCell ref="L24:L25"/>
    <mergeCell ref="H36:H37"/>
    <mergeCell ref="A34:A35"/>
    <mergeCell ref="A36:A37"/>
    <mergeCell ref="B40:B41"/>
    <mergeCell ref="B30:B31"/>
    <mergeCell ref="J30:J31"/>
    <mergeCell ref="K30:K31"/>
    <mergeCell ref="L30:L31"/>
    <mergeCell ref="M30:M31"/>
    <mergeCell ref="M32:M33"/>
    <mergeCell ref="B34:B35"/>
    <mergeCell ref="F34:F35"/>
    <mergeCell ref="G34:G35"/>
    <mergeCell ref="H34:H35"/>
    <mergeCell ref="I34:I35"/>
    <mergeCell ref="J34:J35"/>
    <mergeCell ref="K34:K35"/>
    <mergeCell ref="L34:L35"/>
    <mergeCell ref="M34:M35"/>
    <mergeCell ref="B32:B33"/>
    <mergeCell ref="I32:I33"/>
    <mergeCell ref="J32:J33"/>
    <mergeCell ref="K32:K33"/>
    <mergeCell ref="L32:L33"/>
    <mergeCell ref="I40:I41"/>
    <mergeCell ref="J40:J41"/>
    <mergeCell ref="K40:K41"/>
    <mergeCell ref="L40:L41"/>
    <mergeCell ref="M40:M41"/>
    <mergeCell ref="I42:I43"/>
    <mergeCell ref="J42:J43"/>
    <mergeCell ref="L36:L37"/>
    <mergeCell ref="M36:M37"/>
    <mergeCell ref="J38:J39"/>
    <mergeCell ref="K38:K39"/>
    <mergeCell ref="L38:L39"/>
    <mergeCell ref="M38:M39"/>
    <mergeCell ref="I36:I37"/>
    <mergeCell ref="J36:J37"/>
    <mergeCell ref="K36:K37"/>
    <mergeCell ref="K42:K43"/>
    <mergeCell ref="L42:L43"/>
    <mergeCell ref="M42:M43"/>
    <mergeCell ref="A44:A45"/>
    <mergeCell ref="B42:B43"/>
    <mergeCell ref="F42:F43"/>
    <mergeCell ref="G42:G43"/>
    <mergeCell ref="H42:H43"/>
    <mergeCell ref="A38:A39"/>
    <mergeCell ref="A40:A41"/>
    <mergeCell ref="A42:A43"/>
    <mergeCell ref="A12:A13"/>
    <mergeCell ref="A14:A15"/>
    <mergeCell ref="A16:A17"/>
    <mergeCell ref="A18:A19"/>
    <mergeCell ref="A20:A21"/>
    <mergeCell ref="A26:A27"/>
    <mergeCell ref="A28:A29"/>
    <mergeCell ref="A30:A31"/>
    <mergeCell ref="A32:A33"/>
    <mergeCell ref="A22:A23"/>
    <mergeCell ref="A24:A25"/>
    <mergeCell ref="C36:C37"/>
    <mergeCell ref="D36:D37"/>
    <mergeCell ref="E36:E37"/>
    <mergeCell ref="F36:F37"/>
    <mergeCell ref="G36:G37"/>
  </mergeCells>
  <phoneticPr fontId="6"/>
  <pageMargins left="0.70866141732283472" right="0.70866141732283472" top="0.74803149606299213" bottom="0" header="0.31496062992125984" footer="0.31496062992125984"/>
  <pageSetup paperSize="9" scale="4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2012-03-14T09:20:37Z</cp:lastPrinted>
  <dcterms:created xsi:type="dcterms:W3CDTF">2012-03-14T09:13:17Z</dcterms:created>
  <dcterms:modified xsi:type="dcterms:W3CDTF">2012-03-15T02:51:03Z</dcterms:modified>
</cp:coreProperties>
</file>