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再任用の任期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 l="1"/>
  <c r="J9" i="1"/>
  <c r="K9" i="1"/>
  <c r="H10" i="1"/>
  <c r="J10" i="1"/>
  <c r="K10" i="1"/>
  <c r="J11" i="1"/>
  <c r="K11" i="1"/>
  <c r="J12" i="1"/>
  <c r="K12" i="1"/>
  <c r="E13" i="1"/>
  <c r="F8" i="1" s="1"/>
  <c r="F13" i="1"/>
  <c r="G13" i="1"/>
  <c r="I13" i="1"/>
  <c r="J8" i="1" s="1"/>
  <c r="J13" i="1"/>
  <c r="H21" i="1"/>
  <c r="K21" i="1"/>
  <c r="K22" i="1"/>
  <c r="H23" i="1"/>
  <c r="J23" i="1"/>
  <c r="K23" i="1"/>
  <c r="H24" i="1"/>
  <c r="J24" i="1"/>
  <c r="K24" i="1"/>
  <c r="K25" i="1"/>
  <c r="E26" i="1"/>
  <c r="F24" i="1" s="1"/>
  <c r="F26" i="1"/>
  <c r="G26" i="1"/>
  <c r="H22" i="1" s="1"/>
  <c r="H26" i="1"/>
  <c r="I26" i="1"/>
  <c r="J22" i="1" s="1"/>
  <c r="J26" i="1"/>
  <c r="C27" i="1"/>
  <c r="K13" i="1" l="1"/>
  <c r="L9" i="1" s="1"/>
  <c r="H25" i="1"/>
  <c r="J25" i="1"/>
  <c r="F23" i="1"/>
  <c r="J21" i="1"/>
  <c r="F11" i="1"/>
  <c r="F10" i="1"/>
  <c r="L13" i="1"/>
  <c r="L10" i="1"/>
  <c r="L12" i="1"/>
  <c r="L8" i="1"/>
  <c r="L11" i="1"/>
  <c r="K26" i="1"/>
  <c r="H11" i="1"/>
  <c r="H13" i="1"/>
  <c r="H8" i="1"/>
  <c r="H12" i="1"/>
  <c r="H9" i="1"/>
  <c r="F25" i="1"/>
  <c r="F21" i="1"/>
  <c r="F9" i="1"/>
  <c r="F22" i="1"/>
  <c r="F12" i="1"/>
  <c r="L22" i="1" l="1"/>
  <c r="L21" i="1"/>
  <c r="L25" i="1"/>
  <c r="L26" i="1"/>
  <c r="L23" i="1"/>
  <c r="L24" i="1"/>
</calcChain>
</file>

<file path=xl/sharedStrings.xml><?xml version="1.0" encoding="utf-8"?>
<sst xmlns="http://schemas.openxmlformats.org/spreadsheetml/2006/main" count="59" uniqueCount="23">
  <si>
    <t>（％）</t>
  </si>
  <si>
    <t>（人）</t>
  </si>
  <si>
    <t>割合</t>
  </si>
  <si>
    <t>人数</t>
  </si>
  <si>
    <t>計</t>
  </si>
  <si>
    <t>短時間勤務</t>
    <rPh sb="0" eb="3">
      <t>タンジカン</t>
    </rPh>
    <rPh sb="3" eb="5">
      <t>キンム</t>
    </rPh>
    <phoneticPr fontId="5"/>
  </si>
  <si>
    <t>フルタイム勤務</t>
    <rPh sb="5" eb="7">
      <t>キンム</t>
    </rPh>
    <phoneticPr fontId="5"/>
  </si>
  <si>
    <t>合計</t>
    <phoneticPr fontId="5"/>
  </si>
  <si>
    <t>不明</t>
    <rPh sb="0" eb="2">
      <t>フメイ</t>
    </rPh>
    <phoneticPr fontId="5"/>
  </si>
  <si>
    <t>6月未満</t>
    <rPh sb="1" eb="2">
      <t>ツキ</t>
    </rPh>
    <rPh sb="2" eb="4">
      <t>ミマン</t>
    </rPh>
    <phoneticPr fontId="5"/>
  </si>
  <si>
    <t>6月</t>
    <rPh sb="1" eb="2">
      <t>ツキ</t>
    </rPh>
    <phoneticPr fontId="5"/>
  </si>
  <si>
    <t>6月超1年未満</t>
    <rPh sb="1" eb="2">
      <t>ツキ</t>
    </rPh>
    <rPh sb="2" eb="3">
      <t>チョウ</t>
    </rPh>
    <rPh sb="4" eb="5">
      <t>ネン</t>
    </rPh>
    <rPh sb="5" eb="7">
      <t>ミマン</t>
    </rPh>
    <phoneticPr fontId="5"/>
  </si>
  <si>
    <t>1年</t>
    <rPh sb="1" eb="2">
      <t>ネン</t>
    </rPh>
    <phoneticPr fontId="5"/>
  </si>
  <si>
    <t>行政法人</t>
  </si>
  <si>
    <t>不　　明</t>
    <phoneticPr fontId="5"/>
  </si>
  <si>
    <t>特定独立</t>
  </si>
  <si>
    <t>給与法</t>
  </si>
  <si>
    <t>任期</t>
    <rPh sb="0" eb="2">
      <t>ニンキ</t>
    </rPh>
    <phoneticPr fontId="5"/>
  </si>
  <si>
    <t>（給与制度の区分別）</t>
    <rPh sb="1" eb="3">
      <t>キュウヨ</t>
    </rPh>
    <rPh sb="3" eb="5">
      <t>セイド</t>
    </rPh>
    <rPh sb="6" eb="8">
      <t>クブン</t>
    </rPh>
    <phoneticPr fontId="5"/>
  </si>
  <si>
    <t>※母集団は、第20表で現在の就労先を「国の機関（再任用職員）」とした1,917人。</t>
    <rPh sb="1" eb="4">
      <t>ボシュウダン</t>
    </rPh>
    <rPh sb="6" eb="7">
      <t>ダイ</t>
    </rPh>
    <rPh sb="9" eb="10">
      <t>ヒョウ</t>
    </rPh>
    <rPh sb="11" eb="13">
      <t>ゲンザイ</t>
    </rPh>
    <rPh sb="14" eb="17">
      <t>シュウロウサキ</t>
    </rPh>
    <rPh sb="19" eb="20">
      <t>クニ</t>
    </rPh>
    <rPh sb="21" eb="23">
      <t>キカン</t>
    </rPh>
    <rPh sb="24" eb="27">
      <t>サイニンヨウ</t>
    </rPh>
    <rPh sb="27" eb="29">
      <t>ショクイン</t>
    </rPh>
    <rPh sb="39" eb="40">
      <t>ニン</t>
    </rPh>
    <phoneticPr fontId="5"/>
  </si>
  <si>
    <t>合計</t>
    <phoneticPr fontId="5"/>
  </si>
  <si>
    <t>（勤務時間別）</t>
    <rPh sb="1" eb="3">
      <t>キンム</t>
    </rPh>
    <rPh sb="3" eb="5">
      <t>ジカン</t>
    </rPh>
    <rPh sb="5" eb="6">
      <t>ベツ</t>
    </rPh>
    <phoneticPr fontId="5"/>
  </si>
  <si>
    <t>第27表　再任用の任期</t>
    <rPh sb="0" eb="1">
      <t>ダイ</t>
    </rPh>
    <rPh sb="3" eb="4">
      <t>ヒョウ</t>
    </rPh>
    <rPh sb="5" eb="8">
      <t>サイニンヨウ</t>
    </rPh>
    <rPh sb="9" eb="11">
      <t>ニンキ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</si>
</sst>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7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vertical="center" shrinkToFit="1"/>
    </xf>
    <xf numFmtId="176" fontId="3" fillId="0" borderId="1" xfId="0" applyNumberFormat="1" applyFont="1" applyBorder="1" applyAlignment="1">
      <alignment horizontal="right" vertical="center" wrapText="1"/>
    </xf>
    <xf numFmtId="38" fontId="3" fillId="0" borderId="2" xfId="1" applyFont="1" applyBorder="1" applyAlignment="1">
      <alignment horizontal="righ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176" fontId="3" fillId="0" borderId="5" xfId="0" applyNumberFormat="1" applyFont="1" applyBorder="1" applyAlignment="1">
      <alignment horizontal="right" vertical="center" wrapText="1"/>
    </xf>
    <xf numFmtId="38" fontId="3" fillId="0" borderId="6" xfId="1" applyFont="1" applyBorder="1" applyAlignment="1">
      <alignment horizontal="right" vertical="center" wrapText="1"/>
    </xf>
    <xf numFmtId="176" fontId="3" fillId="0" borderId="6" xfId="0" applyNumberFormat="1" applyFont="1" applyBorder="1" applyAlignment="1">
      <alignment horizontal="right" vertical="center" wrapText="1"/>
    </xf>
    <xf numFmtId="176" fontId="3" fillId="0" borderId="9" xfId="0" applyNumberFormat="1" applyFont="1" applyBorder="1" applyAlignment="1">
      <alignment horizontal="right" vertical="center" wrapText="1"/>
    </xf>
    <xf numFmtId="38" fontId="3" fillId="0" borderId="10" xfId="1" applyFont="1" applyBorder="1" applyAlignment="1">
      <alignment horizontal="right" vertical="center" wrapText="1"/>
    </xf>
    <xf numFmtId="176" fontId="3" fillId="0" borderId="10" xfId="0" applyNumberFormat="1" applyFont="1" applyBorder="1" applyAlignment="1">
      <alignment horizontal="right" vertical="center" wrapText="1"/>
    </xf>
    <xf numFmtId="176" fontId="3" fillId="0" borderId="13" xfId="0" applyNumberFormat="1" applyFont="1" applyBorder="1" applyAlignment="1">
      <alignment horizontal="right" vertical="center" wrapText="1"/>
    </xf>
    <xf numFmtId="38" fontId="3" fillId="0" borderId="14" xfId="1" applyFont="1" applyBorder="1" applyAlignment="1">
      <alignment horizontal="right" vertical="center" wrapText="1"/>
    </xf>
    <xf numFmtId="176" fontId="3" fillId="0" borderId="14" xfId="0" applyNumberFormat="1" applyFont="1" applyBorder="1" applyAlignment="1">
      <alignment horizontal="right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3" fillId="0" borderId="31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9"/>
  <sheetViews>
    <sheetView tabSelected="1" zoomScaleNormal="100" workbookViewId="0">
      <selection activeCell="G33" sqref="G33"/>
    </sheetView>
  </sheetViews>
  <sheetFormatPr defaultRowHeight="12" x14ac:dyDescent="0.15"/>
  <cols>
    <col min="1" max="2" width="3" customWidth="1"/>
    <col min="3" max="3" width="12.5703125" customWidth="1"/>
    <col min="4" max="4" width="10.42578125" customWidth="1"/>
    <col min="5" max="14" width="10.140625" customWidth="1"/>
  </cols>
  <sheetData>
    <row r="1" spans="1:12" ht="18" customHeight="1" x14ac:dyDescent="0.15">
      <c r="B1" t="s">
        <v>22</v>
      </c>
    </row>
    <row r="2" spans="1:12" ht="9" customHeight="1" x14ac:dyDescent="0.15"/>
    <row r="3" spans="1:12" ht="16.5" customHeight="1" thickBot="1" x14ac:dyDescent="0.2">
      <c r="C3" s="19" t="s">
        <v>21</v>
      </c>
    </row>
    <row r="4" spans="1:12" ht="15.6" customHeight="1" thickTop="1" x14ac:dyDescent="0.15">
      <c r="C4" s="20" t="s">
        <v>17</v>
      </c>
      <c r="D4" s="21"/>
      <c r="E4" s="26" t="s">
        <v>6</v>
      </c>
      <c r="F4" s="27"/>
      <c r="G4" s="30" t="s">
        <v>5</v>
      </c>
      <c r="H4" s="27"/>
      <c r="I4" s="30" t="s">
        <v>14</v>
      </c>
      <c r="J4" s="27"/>
      <c r="K4" s="30" t="s">
        <v>4</v>
      </c>
      <c r="L4" s="21"/>
    </row>
    <row r="5" spans="1:12" ht="15" customHeight="1" thickBot="1" x14ac:dyDescent="0.2">
      <c r="C5" s="22"/>
      <c r="D5" s="23"/>
      <c r="E5" s="28"/>
      <c r="F5" s="29"/>
      <c r="G5" s="31"/>
      <c r="H5" s="29"/>
      <c r="I5" s="31"/>
      <c r="J5" s="29"/>
      <c r="K5" s="31"/>
      <c r="L5" s="32"/>
    </row>
    <row r="6" spans="1:12" ht="15" customHeight="1" x14ac:dyDescent="0.15">
      <c r="C6" s="22"/>
      <c r="D6" s="23"/>
      <c r="E6" s="18" t="s">
        <v>3</v>
      </c>
      <c r="F6" s="18" t="s">
        <v>2</v>
      </c>
      <c r="G6" s="18" t="s">
        <v>3</v>
      </c>
      <c r="H6" s="18" t="s">
        <v>2</v>
      </c>
      <c r="I6" s="18" t="s">
        <v>3</v>
      </c>
      <c r="J6" s="18" t="s">
        <v>2</v>
      </c>
      <c r="K6" s="18" t="s">
        <v>3</v>
      </c>
      <c r="L6" s="17" t="s">
        <v>2</v>
      </c>
    </row>
    <row r="7" spans="1:12" ht="13.9" customHeight="1" thickBot="1" x14ac:dyDescent="0.2">
      <c r="C7" s="24"/>
      <c r="D7" s="25"/>
      <c r="E7" s="16" t="s">
        <v>1</v>
      </c>
      <c r="F7" s="16" t="s">
        <v>0</v>
      </c>
      <c r="G7" s="16" t="s">
        <v>1</v>
      </c>
      <c r="H7" s="16" t="s">
        <v>0</v>
      </c>
      <c r="I7" s="16" t="s">
        <v>1</v>
      </c>
      <c r="J7" s="16" t="s">
        <v>0</v>
      </c>
      <c r="K7" s="16" t="s">
        <v>1</v>
      </c>
      <c r="L7" s="15" t="s">
        <v>0</v>
      </c>
    </row>
    <row r="8" spans="1:12" ht="14.25" customHeight="1" thickTop="1" x14ac:dyDescent="0.15">
      <c r="A8" s="2"/>
      <c r="C8" s="33" t="s">
        <v>12</v>
      </c>
      <c r="D8" s="34"/>
      <c r="E8" s="13">
        <v>942</v>
      </c>
      <c r="F8" s="14">
        <f t="shared" ref="F8:F13" si="0">IF(E8&gt;0,(E8/E$13)*100,"-")</f>
        <v>97.819314641744555</v>
      </c>
      <c r="G8" s="13">
        <v>886</v>
      </c>
      <c r="H8" s="14">
        <f t="shared" ref="H8:H13" si="1">IF(G8&gt;0,(G8/G$13)*100,"-")</f>
        <v>97.469746974697472</v>
      </c>
      <c r="I8" s="13">
        <v>41</v>
      </c>
      <c r="J8" s="14">
        <f t="shared" ref="J8:J13" si="2">IF(I8&gt;0,(I8/I$13)*100,"-")</f>
        <v>91.111111111111114</v>
      </c>
      <c r="K8" s="13">
        <f>SUM(E8,G8,I8)</f>
        <v>1869</v>
      </c>
      <c r="L8" s="12">
        <f t="shared" ref="L8:L13" si="3">IF(K8&gt;0,(K8/K$13)*100,"-")</f>
        <v>97.4960876369327</v>
      </c>
    </row>
    <row r="9" spans="1:12" ht="16.350000000000001" customHeight="1" x14ac:dyDescent="0.15">
      <c r="A9" s="2"/>
      <c r="C9" s="35" t="s">
        <v>11</v>
      </c>
      <c r="D9" s="36"/>
      <c r="E9" s="10">
        <v>7</v>
      </c>
      <c r="F9" s="11">
        <f t="shared" si="0"/>
        <v>0.72689511941848395</v>
      </c>
      <c r="G9" s="10">
        <v>11</v>
      </c>
      <c r="H9" s="11">
        <f t="shared" si="1"/>
        <v>1.21012101210121</v>
      </c>
      <c r="I9" s="10">
        <v>0</v>
      </c>
      <c r="J9" s="11" t="str">
        <f t="shared" si="2"/>
        <v>-</v>
      </c>
      <c r="K9" s="10">
        <f>SUM(E9,G9,I9)</f>
        <v>18</v>
      </c>
      <c r="L9" s="9">
        <f t="shared" si="3"/>
        <v>0.93896713615023475</v>
      </c>
    </row>
    <row r="10" spans="1:12" ht="16.350000000000001" customHeight="1" x14ac:dyDescent="0.15">
      <c r="A10" s="2"/>
      <c r="C10" s="35" t="s">
        <v>10</v>
      </c>
      <c r="D10" s="36"/>
      <c r="E10" s="10">
        <v>5</v>
      </c>
      <c r="F10" s="11">
        <f t="shared" si="0"/>
        <v>0.51921079958463134</v>
      </c>
      <c r="G10" s="10">
        <v>0</v>
      </c>
      <c r="H10" s="11" t="str">
        <f t="shared" si="1"/>
        <v>-</v>
      </c>
      <c r="I10" s="10">
        <v>0</v>
      </c>
      <c r="J10" s="11" t="str">
        <f t="shared" si="2"/>
        <v>-</v>
      </c>
      <c r="K10" s="10">
        <f>SUM(E10,G10,I10)</f>
        <v>5</v>
      </c>
      <c r="L10" s="9">
        <f t="shared" si="3"/>
        <v>0.26082420448617633</v>
      </c>
    </row>
    <row r="11" spans="1:12" ht="16.350000000000001" customHeight="1" x14ac:dyDescent="0.15">
      <c r="A11" s="2"/>
      <c r="C11" s="35" t="s">
        <v>9</v>
      </c>
      <c r="D11" s="36"/>
      <c r="E11" s="10">
        <v>1</v>
      </c>
      <c r="F11" s="11">
        <f t="shared" si="0"/>
        <v>0.10384215991692627</v>
      </c>
      <c r="G11" s="10">
        <v>7</v>
      </c>
      <c r="H11" s="11">
        <f t="shared" si="1"/>
        <v>0.77007700770077003</v>
      </c>
      <c r="I11" s="10">
        <v>0</v>
      </c>
      <c r="J11" s="11" t="str">
        <f t="shared" si="2"/>
        <v>-</v>
      </c>
      <c r="K11" s="10">
        <f>SUM(E11,G11,I11)</f>
        <v>8</v>
      </c>
      <c r="L11" s="9">
        <f t="shared" si="3"/>
        <v>0.4173187271778821</v>
      </c>
    </row>
    <row r="12" spans="1:12" ht="16.350000000000001" customHeight="1" thickBot="1" x14ac:dyDescent="0.2">
      <c r="A12" s="2"/>
      <c r="C12" s="37" t="s">
        <v>8</v>
      </c>
      <c r="D12" s="38"/>
      <c r="E12" s="7">
        <v>8</v>
      </c>
      <c r="F12" s="8">
        <f t="shared" si="0"/>
        <v>0.83073727933541019</v>
      </c>
      <c r="G12" s="7">
        <v>5</v>
      </c>
      <c r="H12" s="8">
        <f t="shared" si="1"/>
        <v>0.55005500550055009</v>
      </c>
      <c r="I12" s="7">
        <v>4</v>
      </c>
      <c r="J12" s="8">
        <f t="shared" si="2"/>
        <v>8.8888888888888893</v>
      </c>
      <c r="K12" s="7">
        <f>SUM(E12,G12,I12)</f>
        <v>17</v>
      </c>
      <c r="L12" s="6">
        <f t="shared" si="3"/>
        <v>0.88680229525299958</v>
      </c>
    </row>
    <row r="13" spans="1:12" ht="16.350000000000001" customHeight="1" thickTop="1" thickBot="1" x14ac:dyDescent="0.2">
      <c r="A13" s="2"/>
      <c r="C13" s="39" t="s">
        <v>20</v>
      </c>
      <c r="D13" s="40"/>
      <c r="E13" s="4">
        <f>SUM(E8:E12)</f>
        <v>963</v>
      </c>
      <c r="F13" s="5">
        <f t="shared" si="0"/>
        <v>100</v>
      </c>
      <c r="G13" s="4">
        <f>SUM(G8:G12)</f>
        <v>909</v>
      </c>
      <c r="H13" s="5">
        <f t="shared" si="1"/>
        <v>100</v>
      </c>
      <c r="I13" s="4">
        <f>SUM(I8:I12)</f>
        <v>45</v>
      </c>
      <c r="J13" s="5">
        <f t="shared" si="2"/>
        <v>100</v>
      </c>
      <c r="K13" s="4">
        <f>SUM(K8:K12)</f>
        <v>1917</v>
      </c>
      <c r="L13" s="3">
        <f t="shared" si="3"/>
        <v>100</v>
      </c>
    </row>
    <row r="14" spans="1:12" ht="16.350000000000001" customHeight="1" thickTop="1" x14ac:dyDescent="0.15">
      <c r="A14" s="2"/>
      <c r="C14" s="1" t="s">
        <v>19</v>
      </c>
    </row>
    <row r="15" spans="1:12" ht="16.350000000000001" customHeight="1" x14ac:dyDescent="0.15">
      <c r="A15" s="2"/>
    </row>
    <row r="16" spans="1:12" ht="16.350000000000001" customHeight="1" thickBot="1" x14ac:dyDescent="0.2">
      <c r="A16" s="2"/>
      <c r="C16" s="19" t="s">
        <v>18</v>
      </c>
    </row>
    <row r="17" spans="1:12" ht="16.350000000000001" customHeight="1" thickTop="1" x14ac:dyDescent="0.15">
      <c r="A17" s="2"/>
      <c r="C17" s="20" t="s">
        <v>17</v>
      </c>
      <c r="D17" s="21"/>
      <c r="E17" s="26" t="s">
        <v>16</v>
      </c>
      <c r="F17" s="27"/>
      <c r="G17" s="30" t="s">
        <v>15</v>
      </c>
      <c r="H17" s="27"/>
      <c r="I17" s="30" t="s">
        <v>14</v>
      </c>
      <c r="J17" s="27"/>
      <c r="K17" s="30" t="s">
        <v>4</v>
      </c>
      <c r="L17" s="21"/>
    </row>
    <row r="18" spans="1:12" ht="16.350000000000001" customHeight="1" thickBot="1" x14ac:dyDescent="0.2">
      <c r="A18" s="2"/>
      <c r="C18" s="22"/>
      <c r="D18" s="23"/>
      <c r="E18" s="28"/>
      <c r="F18" s="29"/>
      <c r="G18" s="31" t="s">
        <v>13</v>
      </c>
      <c r="H18" s="29"/>
      <c r="I18" s="31"/>
      <c r="J18" s="29"/>
      <c r="K18" s="31"/>
      <c r="L18" s="32"/>
    </row>
    <row r="19" spans="1:12" ht="16.350000000000001" customHeight="1" x14ac:dyDescent="0.15">
      <c r="A19" s="2"/>
      <c r="C19" s="22"/>
      <c r="D19" s="23"/>
      <c r="E19" s="18" t="s">
        <v>3</v>
      </c>
      <c r="F19" s="18" t="s">
        <v>2</v>
      </c>
      <c r="G19" s="18" t="s">
        <v>3</v>
      </c>
      <c r="H19" s="18" t="s">
        <v>2</v>
      </c>
      <c r="I19" s="18" t="s">
        <v>3</v>
      </c>
      <c r="J19" s="18" t="s">
        <v>2</v>
      </c>
      <c r="K19" s="18" t="s">
        <v>3</v>
      </c>
      <c r="L19" s="17" t="s">
        <v>2</v>
      </c>
    </row>
    <row r="20" spans="1:12" ht="16.350000000000001" customHeight="1" thickBot="1" x14ac:dyDescent="0.2">
      <c r="A20" s="2"/>
      <c r="C20" s="24"/>
      <c r="D20" s="25"/>
      <c r="E20" s="16" t="s">
        <v>1</v>
      </c>
      <c r="F20" s="16" t="s">
        <v>0</v>
      </c>
      <c r="G20" s="16" t="s">
        <v>1</v>
      </c>
      <c r="H20" s="16" t="s">
        <v>0</v>
      </c>
      <c r="I20" s="16" t="s">
        <v>1</v>
      </c>
      <c r="J20" s="16" t="s">
        <v>0</v>
      </c>
      <c r="K20" s="16" t="s">
        <v>1</v>
      </c>
      <c r="L20" s="15" t="s">
        <v>0</v>
      </c>
    </row>
    <row r="21" spans="1:12" ht="16.350000000000001" customHeight="1" thickTop="1" x14ac:dyDescent="0.15">
      <c r="A21" s="2"/>
      <c r="C21" s="33" t="s">
        <v>12</v>
      </c>
      <c r="D21" s="34"/>
      <c r="E21" s="13">
        <v>1500</v>
      </c>
      <c r="F21" s="14">
        <f t="shared" ref="F21:F26" si="4">IF(E21&gt;0,(E21/E$26)*100,"-")</f>
        <v>97.592713077423554</v>
      </c>
      <c r="G21" s="13">
        <v>211</v>
      </c>
      <c r="H21" s="14">
        <f t="shared" ref="H21:H26" si="5">IF(G21&gt;0,(G21/G$26)*100,"-")</f>
        <v>98.139534883720927</v>
      </c>
      <c r="I21" s="13">
        <v>158</v>
      </c>
      <c r="J21" s="14">
        <f t="shared" ref="J21:J26" si="6">IF(I21&gt;0,(I21/I$26)*100,"-")</f>
        <v>95.757575757575751</v>
      </c>
      <c r="K21" s="13">
        <f>SUM(E21,N10,G21,I21)</f>
        <v>1869</v>
      </c>
      <c r="L21" s="12">
        <f t="shared" ref="L21:L26" si="7">IF(K21&gt;0,(K21/K$26)*100,"-")</f>
        <v>97.4960876369327</v>
      </c>
    </row>
    <row r="22" spans="1:12" ht="16.350000000000001" customHeight="1" x14ac:dyDescent="0.15">
      <c r="A22" s="2"/>
      <c r="C22" s="35" t="s">
        <v>11</v>
      </c>
      <c r="D22" s="36"/>
      <c r="E22" s="10">
        <v>15</v>
      </c>
      <c r="F22" s="11">
        <f t="shared" si="4"/>
        <v>0.97592713077423554</v>
      </c>
      <c r="G22" s="10">
        <v>1</v>
      </c>
      <c r="H22" s="11">
        <f t="shared" si="5"/>
        <v>0.46511627906976744</v>
      </c>
      <c r="I22" s="10">
        <v>2</v>
      </c>
      <c r="J22" s="11">
        <f t="shared" si="6"/>
        <v>1.2121212121212122</v>
      </c>
      <c r="K22" s="10">
        <f>SUM(E22,,G22,I22)</f>
        <v>18</v>
      </c>
      <c r="L22" s="9">
        <f t="shared" si="7"/>
        <v>0.93896713615023475</v>
      </c>
    </row>
    <row r="23" spans="1:12" ht="16.350000000000001" customHeight="1" x14ac:dyDescent="0.15">
      <c r="A23" s="2"/>
      <c r="C23" s="35" t="s">
        <v>10</v>
      </c>
      <c r="D23" s="36"/>
      <c r="E23" s="10">
        <v>5</v>
      </c>
      <c r="F23" s="11">
        <f t="shared" si="4"/>
        <v>0.32530904359141183</v>
      </c>
      <c r="G23" s="10">
        <v>0</v>
      </c>
      <c r="H23" s="11" t="str">
        <f t="shared" si="5"/>
        <v>-</v>
      </c>
      <c r="I23" s="10">
        <v>0</v>
      </c>
      <c r="J23" s="11" t="str">
        <f t="shared" si="6"/>
        <v>-</v>
      </c>
      <c r="K23" s="10">
        <f>SUM(E23,,G23,I23)</f>
        <v>5</v>
      </c>
      <c r="L23" s="9">
        <f t="shared" si="7"/>
        <v>0.26082420448617633</v>
      </c>
    </row>
    <row r="24" spans="1:12" ht="16.350000000000001" customHeight="1" x14ac:dyDescent="0.15">
      <c r="A24" s="2"/>
      <c r="C24" s="35" t="s">
        <v>9</v>
      </c>
      <c r="D24" s="36"/>
      <c r="E24" s="10">
        <v>8</v>
      </c>
      <c r="F24" s="11">
        <f t="shared" si="4"/>
        <v>0.52049446974625901</v>
      </c>
      <c r="G24" s="10">
        <v>0</v>
      </c>
      <c r="H24" s="11" t="str">
        <f t="shared" si="5"/>
        <v>-</v>
      </c>
      <c r="I24" s="10">
        <v>0</v>
      </c>
      <c r="J24" s="11" t="str">
        <f t="shared" si="6"/>
        <v>-</v>
      </c>
      <c r="K24" s="10">
        <f>SUM(E24,G24,I24)</f>
        <v>8</v>
      </c>
      <c r="L24" s="9">
        <f t="shared" si="7"/>
        <v>0.4173187271778821</v>
      </c>
    </row>
    <row r="25" spans="1:12" ht="16.350000000000001" customHeight="1" thickBot="1" x14ac:dyDescent="0.2">
      <c r="A25" s="2"/>
      <c r="C25" s="37" t="s">
        <v>8</v>
      </c>
      <c r="D25" s="38"/>
      <c r="E25" s="7">
        <v>9</v>
      </c>
      <c r="F25" s="8">
        <f t="shared" si="4"/>
        <v>0.58555627846454128</v>
      </c>
      <c r="G25" s="7">
        <v>3</v>
      </c>
      <c r="H25" s="8">
        <f t="shared" si="5"/>
        <v>1.3953488372093024</v>
      </c>
      <c r="I25" s="7">
        <v>5</v>
      </c>
      <c r="J25" s="8">
        <f t="shared" si="6"/>
        <v>3.0303030303030303</v>
      </c>
      <c r="K25" s="7">
        <f>SUM(E25,G25,I25)</f>
        <v>17</v>
      </c>
      <c r="L25" s="6">
        <f t="shared" si="7"/>
        <v>0.88680229525299958</v>
      </c>
    </row>
    <row r="26" spans="1:12" ht="16.350000000000001" customHeight="1" thickTop="1" thickBot="1" x14ac:dyDescent="0.2">
      <c r="A26" s="2"/>
      <c r="C26" s="39" t="s">
        <v>7</v>
      </c>
      <c r="D26" s="40"/>
      <c r="E26" s="4">
        <f>SUM(E21:E25)</f>
        <v>1537</v>
      </c>
      <c r="F26" s="5">
        <f t="shared" si="4"/>
        <v>100</v>
      </c>
      <c r="G26" s="4">
        <f>SUM(G21:G25)</f>
        <v>215</v>
      </c>
      <c r="H26" s="5">
        <f t="shared" si="5"/>
        <v>100</v>
      </c>
      <c r="I26" s="4">
        <f>SUM(I21:I25)</f>
        <v>165</v>
      </c>
      <c r="J26" s="5">
        <f t="shared" si="6"/>
        <v>100</v>
      </c>
      <c r="K26" s="4">
        <f>SUM(K21:K25)</f>
        <v>1917</v>
      </c>
      <c r="L26" s="3">
        <f t="shared" si="7"/>
        <v>100</v>
      </c>
    </row>
    <row r="27" spans="1:12" ht="16.350000000000001" customHeight="1" thickTop="1" x14ac:dyDescent="0.15">
      <c r="A27" s="2"/>
      <c r="C27" s="1" t="str">
        <f>C14</f>
        <v>※母集団は、第20表で現在の就労先を「国の機関（再任用職員）」とした1,917人。</v>
      </c>
    </row>
    <row r="28" spans="1:12" ht="12.75" customHeight="1" x14ac:dyDescent="0.15"/>
    <row r="31" spans="1:12" ht="15" customHeight="1" x14ac:dyDescent="0.15"/>
    <row r="32" spans="1:12" ht="14.25" customHeight="1" x14ac:dyDescent="0.15"/>
    <row r="33" ht="14.25" customHeight="1" x14ac:dyDescent="0.15"/>
    <row r="34" ht="14.25" customHeight="1" x14ac:dyDescent="0.15"/>
    <row r="35" ht="14.25" customHeight="1" x14ac:dyDescent="0.15"/>
    <row r="36" ht="14.25" customHeight="1" x14ac:dyDescent="0.15"/>
    <row r="37" ht="14.25" customHeight="1" x14ac:dyDescent="0.15"/>
    <row r="38" ht="14.25" customHeight="1" x14ac:dyDescent="0.15"/>
    <row r="39" ht="14.25" customHeight="1" x14ac:dyDescent="0.15"/>
    <row r="46" ht="12.75" customHeight="1" x14ac:dyDescent="0.15"/>
    <row r="47" ht="12.75" customHeight="1" x14ac:dyDescent="0.15"/>
    <row r="50" ht="1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4.25" customHeight="1" x14ac:dyDescent="0.15"/>
    <row r="58" ht="14.25" customHeight="1" x14ac:dyDescent="0.15"/>
    <row r="59" ht="14.25" customHeight="1" x14ac:dyDescent="0.15"/>
    <row r="60" ht="14.25" customHeight="1" x14ac:dyDescent="0.15"/>
    <row r="61" ht="14.25" customHeight="1" x14ac:dyDescent="0.15"/>
    <row r="62" ht="14.25" customHeight="1" x14ac:dyDescent="0.15"/>
    <row r="63" ht="14.25" customHeight="1" x14ac:dyDescent="0.15"/>
    <row r="64" ht="14.25" customHeight="1" x14ac:dyDescent="0.15"/>
    <row r="65" ht="14.25" customHeight="1" x14ac:dyDescent="0.15"/>
    <row r="66" ht="14.25" customHeight="1" x14ac:dyDescent="0.15"/>
    <row r="74" ht="12.75" customHeight="1" x14ac:dyDescent="0.15"/>
    <row r="75" ht="12.75" customHeight="1" x14ac:dyDescent="0.15"/>
    <row r="92" ht="12.75" customHeight="1" x14ac:dyDescent="0.15"/>
    <row r="93" ht="12.75" customHeight="1" x14ac:dyDescent="0.15"/>
    <row r="110" ht="12.75" customHeight="1" x14ac:dyDescent="0.15"/>
    <row r="111" ht="12.75" customHeight="1" x14ac:dyDescent="0.15"/>
    <row r="128" ht="12.75" customHeight="1" x14ac:dyDescent="0.15"/>
    <row r="129" ht="12.75" customHeight="1" x14ac:dyDescent="0.15"/>
  </sheetData>
  <mergeCells count="24">
    <mergeCell ref="C26:D26"/>
    <mergeCell ref="C21:D21"/>
    <mergeCell ref="C22:D22"/>
    <mergeCell ref="C23:D23"/>
    <mergeCell ref="C24:D24"/>
    <mergeCell ref="C25:D25"/>
    <mergeCell ref="C8:D8"/>
    <mergeCell ref="K17:L18"/>
    <mergeCell ref="E18:F18"/>
    <mergeCell ref="G18:H18"/>
    <mergeCell ref="C9:D9"/>
    <mergeCell ref="C10:D10"/>
    <mergeCell ref="C11:D11"/>
    <mergeCell ref="C12:D12"/>
    <mergeCell ref="C13:D13"/>
    <mergeCell ref="C17:D20"/>
    <mergeCell ref="E17:F17"/>
    <mergeCell ref="G17:H17"/>
    <mergeCell ref="I17:J18"/>
    <mergeCell ref="C4:D7"/>
    <mergeCell ref="E4:F5"/>
    <mergeCell ref="G4:H5"/>
    <mergeCell ref="I4:J5"/>
    <mergeCell ref="K4:L5"/>
  </mergeCells>
  <phoneticPr fontId="2"/>
  <pageMargins left="0.74803149606299213" right="0.74803149606299213" top="0.82677165354330717" bottom="0.7480314960629921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再任用の任期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2015-03-17T07:04:23Z</cp:lastPrinted>
  <dcterms:created xsi:type="dcterms:W3CDTF">2015-03-17T02:51:18Z</dcterms:created>
  <dcterms:modified xsi:type="dcterms:W3CDTF">2015-03-17T07:04:38Z</dcterms:modified>
</cp:coreProperties>
</file>