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再任用後のポスト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K8" i="1"/>
  <c r="H9" i="1"/>
  <c r="K9" i="1"/>
  <c r="K10" i="1"/>
  <c r="E11" i="1"/>
  <c r="F7" i="1" s="1"/>
  <c r="G11" i="1"/>
  <c r="H10" i="1" s="1"/>
  <c r="H11" i="1"/>
  <c r="I11" i="1"/>
  <c r="J9" i="1" s="1"/>
  <c r="J8" i="1" l="1"/>
  <c r="F8" i="1"/>
  <c r="J10" i="1"/>
  <c r="F9" i="1"/>
  <c r="J11" i="1"/>
  <c r="F11" i="1"/>
  <c r="F10" i="1"/>
  <c r="J7" i="1"/>
  <c r="K11" i="1"/>
  <c r="L7" i="1" s="1"/>
  <c r="H7" i="1"/>
  <c r="H8" i="1"/>
  <c r="L8" i="1" l="1"/>
  <c r="L9" i="1"/>
  <c r="L10" i="1"/>
  <c r="L11" i="1"/>
</calcChain>
</file>

<file path=xl/sharedStrings.xml><?xml version="1.0" encoding="utf-8"?>
<sst xmlns="http://schemas.openxmlformats.org/spreadsheetml/2006/main" count="28" uniqueCount="16">
  <si>
    <t>（％）</t>
  </si>
  <si>
    <t>（人）</t>
  </si>
  <si>
    <t>割合</t>
  </si>
  <si>
    <t>人数</t>
  </si>
  <si>
    <t>計</t>
  </si>
  <si>
    <t>不　　明</t>
    <phoneticPr fontId="6"/>
  </si>
  <si>
    <t>短時間勤務</t>
    <rPh sb="0" eb="3">
      <t>タンジカン</t>
    </rPh>
    <rPh sb="3" eb="5">
      <t>キンム</t>
    </rPh>
    <phoneticPr fontId="6"/>
  </si>
  <si>
    <t>フルタイム勤務</t>
    <rPh sb="5" eb="7">
      <t>キンム</t>
    </rPh>
    <phoneticPr fontId="6"/>
  </si>
  <si>
    <t>合計</t>
    <phoneticPr fontId="6"/>
  </si>
  <si>
    <t>不明</t>
    <phoneticPr fontId="6"/>
  </si>
  <si>
    <t>※母集団は、第20表で現在の就労先を「国の機関（再任用）」とした1，917人。</t>
    <rPh sb="1" eb="4">
      <t>ボシュウダン</t>
    </rPh>
    <rPh sb="6" eb="7">
      <t>ダイ</t>
    </rPh>
    <rPh sb="9" eb="10">
      <t>ヒョウ</t>
    </rPh>
    <rPh sb="11" eb="13">
      <t>ゲンザイ</t>
    </rPh>
    <rPh sb="14" eb="17">
      <t>シュウロウサキ</t>
    </rPh>
    <rPh sb="19" eb="20">
      <t>クニ</t>
    </rPh>
    <rPh sb="21" eb="23">
      <t>キカン</t>
    </rPh>
    <rPh sb="24" eb="27">
      <t>サイニンヨウ</t>
    </rPh>
    <rPh sb="37" eb="38">
      <t>ニン</t>
    </rPh>
    <phoneticPr fontId="6"/>
  </si>
  <si>
    <t>係員</t>
  </si>
  <si>
    <t>スタッフ・専門職</t>
  </si>
  <si>
    <t>ラインの役職者</t>
  </si>
  <si>
    <t>ポスト</t>
  </si>
  <si>
    <t>第29表-1　再任用後のポスト</t>
    <rPh sb="0" eb="1">
      <t>ダイ</t>
    </rPh>
    <rPh sb="3" eb="4">
      <t>ヒョウ</t>
    </rPh>
    <rPh sb="7" eb="10">
      <t>サイニンヨウ</t>
    </rPh>
    <rPh sb="10" eb="11">
      <t>ゴ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</si>
</sst>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8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176" fontId="3" fillId="0" borderId="1" xfId="0" applyNumberFormat="1" applyFont="1" applyBorder="1" applyAlignment="1">
      <alignment horizontal="right" vertical="center" wrapText="1"/>
    </xf>
    <xf numFmtId="38" fontId="3" fillId="0" borderId="2" xfId="1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right" vertical="center" wrapText="1"/>
    </xf>
    <xf numFmtId="176" fontId="3" fillId="0" borderId="5" xfId="0" applyNumberFormat="1" applyFont="1" applyBorder="1" applyAlignment="1">
      <alignment horizontal="right" vertical="center" wrapText="1"/>
    </xf>
    <xf numFmtId="38" fontId="3" fillId="0" borderId="6" xfId="1" applyFont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6" fontId="3" fillId="0" borderId="9" xfId="0" applyNumberFormat="1" applyFont="1" applyBorder="1" applyAlignment="1">
      <alignment horizontal="right" vertical="center" wrapText="1"/>
    </xf>
    <xf numFmtId="38" fontId="3" fillId="0" borderId="10" xfId="1" applyFont="1" applyBorder="1" applyAlignment="1">
      <alignment horizontal="right" vertical="center" wrapText="1"/>
    </xf>
    <xf numFmtId="176" fontId="3" fillId="0" borderId="10" xfId="0" applyNumberFormat="1" applyFont="1" applyBorder="1" applyAlignment="1">
      <alignment horizontal="right" vertical="center" wrapText="1"/>
    </xf>
    <xf numFmtId="176" fontId="3" fillId="0" borderId="13" xfId="0" applyNumberFormat="1" applyFont="1" applyBorder="1" applyAlignment="1">
      <alignment horizontal="right" vertical="center" wrapText="1"/>
    </xf>
    <xf numFmtId="38" fontId="3" fillId="0" borderId="14" xfId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7" fillId="0" borderId="30" xfId="0" applyFont="1" applyBorder="1" applyAlignment="1">
      <alignment horizontal="left" vertical="center" wrapText="1"/>
    </xf>
    <xf numFmtId="0" fontId="5" fillId="0" borderId="16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"/>
  <sheetViews>
    <sheetView tabSelected="1" zoomScaleNormal="100" workbookViewId="0">
      <selection activeCell="M29" sqref="M29"/>
    </sheetView>
  </sheetViews>
  <sheetFormatPr defaultRowHeight="12"/>
  <cols>
    <col min="1" max="2" width="3" customWidth="1"/>
    <col min="3" max="3" width="12.5703125" customWidth="1"/>
    <col min="4" max="4" width="10.42578125" customWidth="1"/>
    <col min="5" max="14" width="10.140625" customWidth="1"/>
  </cols>
  <sheetData>
    <row r="1" spans="1:12">
      <c r="A1" s="1"/>
      <c r="B1" t="s">
        <v>15</v>
      </c>
    </row>
    <row r="2" spans="1:12" ht="12.75" thickBot="1">
      <c r="A2" s="1"/>
    </row>
    <row r="3" spans="1:12" ht="12.75" customHeight="1" thickTop="1">
      <c r="A3" s="1"/>
      <c r="C3" s="18" t="s">
        <v>14</v>
      </c>
      <c r="D3" s="19"/>
      <c r="E3" s="24" t="s">
        <v>7</v>
      </c>
      <c r="F3" s="25"/>
      <c r="G3" s="28" t="s">
        <v>6</v>
      </c>
      <c r="H3" s="25"/>
      <c r="I3" s="28" t="s">
        <v>5</v>
      </c>
      <c r="J3" s="25"/>
      <c r="K3" s="28" t="s">
        <v>4</v>
      </c>
      <c r="L3" s="19"/>
    </row>
    <row r="4" spans="1:12" ht="12.75" customHeight="1" thickBot="1">
      <c r="A4" s="1"/>
      <c r="C4" s="20"/>
      <c r="D4" s="21"/>
      <c r="E4" s="26"/>
      <c r="F4" s="27"/>
      <c r="G4" s="29"/>
      <c r="H4" s="27"/>
      <c r="I4" s="29"/>
      <c r="J4" s="27"/>
      <c r="K4" s="29"/>
      <c r="L4" s="30"/>
    </row>
    <row r="5" spans="1:12" ht="13.5">
      <c r="A5" s="1"/>
      <c r="C5" s="20"/>
      <c r="D5" s="21"/>
      <c r="E5" s="17" t="s">
        <v>3</v>
      </c>
      <c r="F5" s="17" t="s">
        <v>2</v>
      </c>
      <c r="G5" s="17" t="s">
        <v>3</v>
      </c>
      <c r="H5" s="17" t="s">
        <v>2</v>
      </c>
      <c r="I5" s="17" t="s">
        <v>3</v>
      </c>
      <c r="J5" s="17" t="s">
        <v>2</v>
      </c>
      <c r="K5" s="17" t="s">
        <v>3</v>
      </c>
      <c r="L5" s="16" t="s">
        <v>2</v>
      </c>
    </row>
    <row r="6" spans="1:12" ht="14.25" thickBot="1">
      <c r="A6" s="1"/>
      <c r="C6" s="22"/>
      <c r="D6" s="23"/>
      <c r="E6" s="15" t="s">
        <v>1</v>
      </c>
      <c r="F6" s="15" t="s">
        <v>0</v>
      </c>
      <c r="G6" s="15" t="s">
        <v>1</v>
      </c>
      <c r="H6" s="15" t="s">
        <v>0</v>
      </c>
      <c r="I6" s="15" t="s">
        <v>1</v>
      </c>
      <c r="J6" s="15" t="s">
        <v>0</v>
      </c>
      <c r="K6" s="15" t="s">
        <v>1</v>
      </c>
      <c r="L6" s="14" t="s">
        <v>0</v>
      </c>
    </row>
    <row r="7" spans="1:12" ht="15" customHeight="1" thickTop="1">
      <c r="A7" s="1"/>
      <c r="C7" s="38" t="s">
        <v>13</v>
      </c>
      <c r="D7" s="39"/>
      <c r="E7" s="12">
        <v>106</v>
      </c>
      <c r="F7" s="13">
        <f>IF(E7&gt;0,(E7/E$11)*100,"-")</f>
        <v>11.007268951194185</v>
      </c>
      <c r="G7" s="12">
        <v>31</v>
      </c>
      <c r="H7" s="13">
        <f>IF(G7&gt;0,(G7/G$11)*100,"-")</f>
        <v>3.4103410341034106</v>
      </c>
      <c r="I7" s="12">
        <v>2</v>
      </c>
      <c r="J7" s="13">
        <f>IF(I7&gt;0,(I7/I$11)*100,"-")</f>
        <v>4.4444444444444446</v>
      </c>
      <c r="K7" s="12">
        <f>SUM(E7,G7,I7)</f>
        <v>139</v>
      </c>
      <c r="L7" s="11">
        <f>IF(K7&gt;0,(K7/K$11)*100,"-")</f>
        <v>7.2509128847157021</v>
      </c>
    </row>
    <row r="8" spans="1:12" ht="14.25" customHeight="1">
      <c r="A8" s="1"/>
      <c r="C8" s="31" t="s">
        <v>12</v>
      </c>
      <c r="D8" s="32"/>
      <c r="E8" s="9">
        <v>352</v>
      </c>
      <c r="F8" s="10">
        <f>IF(E8&gt;0,(E8/E$11)*100,"-")</f>
        <v>36.552440290758049</v>
      </c>
      <c r="G8" s="9">
        <v>382</v>
      </c>
      <c r="H8" s="10">
        <f>IF(G8&gt;0,(G8/G$11)*100,"-")</f>
        <v>42.024202420242027</v>
      </c>
      <c r="I8" s="9">
        <v>15</v>
      </c>
      <c r="J8" s="10">
        <f>IF(I8&gt;0,(I8/I$11)*100,"-")</f>
        <v>33.333333333333329</v>
      </c>
      <c r="K8" s="9">
        <f>SUM(E8,G8,I8)</f>
        <v>749</v>
      </c>
      <c r="L8" s="8">
        <f>IF(K8&gt;0,(K8/K$11)*100,"-")</f>
        <v>39.071465832029212</v>
      </c>
    </row>
    <row r="9" spans="1:12" ht="13.5">
      <c r="A9" s="1"/>
      <c r="C9" s="31" t="s">
        <v>11</v>
      </c>
      <c r="D9" s="32"/>
      <c r="E9" s="9">
        <v>496</v>
      </c>
      <c r="F9" s="10">
        <f>IF(E9&gt;0,(E9/E$11)*100,"-")</f>
        <v>51.505711318795434</v>
      </c>
      <c r="G9" s="9">
        <v>486</v>
      </c>
      <c r="H9" s="10">
        <f>IF(G9&gt;0,(G9/G$11)*100,"-")</f>
        <v>53.46534653465347</v>
      </c>
      <c r="I9" s="9">
        <v>22</v>
      </c>
      <c r="J9" s="10">
        <f>IF(I9&gt;0,(I9/I$11)*100,"-")</f>
        <v>48.888888888888886</v>
      </c>
      <c r="K9" s="9">
        <f>SUM(E9,G9,I9)</f>
        <v>1004</v>
      </c>
      <c r="L9" s="8">
        <f>IF(K9&gt;0,(K9/K$11)*100,"-")</f>
        <v>52.373500260824201</v>
      </c>
    </row>
    <row r="10" spans="1:12" ht="14.25" thickBot="1">
      <c r="A10" s="1"/>
      <c r="C10" s="33" t="s">
        <v>9</v>
      </c>
      <c r="D10" s="34"/>
      <c r="E10" s="6">
        <v>9</v>
      </c>
      <c r="F10" s="7">
        <f>IF(E10&gt;0,(E10/E$11)*100,"-")</f>
        <v>0.93457943925233633</v>
      </c>
      <c r="G10" s="6">
        <v>10</v>
      </c>
      <c r="H10" s="7">
        <f>IF(G10&gt;0,(G10/G$11)*100,"-")</f>
        <v>1.1001100110011002</v>
      </c>
      <c r="I10" s="6">
        <v>6</v>
      </c>
      <c r="J10" s="7">
        <f>IF(I10&gt;0,(I10/I$11)*100,"-")</f>
        <v>13.333333333333334</v>
      </c>
      <c r="K10" s="6">
        <f>SUM(E10,G10,I10)</f>
        <v>25</v>
      </c>
      <c r="L10" s="5">
        <f>IF(K10&gt;0,(K10/K$11)*100,"-")</f>
        <v>1.3041210224308815</v>
      </c>
    </row>
    <row r="11" spans="1:12" ht="15" thickTop="1" thickBot="1">
      <c r="A11" s="1"/>
      <c r="C11" s="35" t="s">
        <v>8</v>
      </c>
      <c r="D11" s="36"/>
      <c r="E11" s="3">
        <f>SUM(E7:E10)</f>
        <v>963</v>
      </c>
      <c r="F11" s="4">
        <f>IF(E11&gt;0,(E11/E$11)*100,"-")</f>
        <v>100</v>
      </c>
      <c r="G11" s="3">
        <f>SUM(G7:G10)</f>
        <v>909</v>
      </c>
      <c r="H11" s="4">
        <f>IF(G11&gt;0,(G11/G$11)*100,"-")</f>
        <v>100</v>
      </c>
      <c r="I11" s="3">
        <f>SUM(I7:I10)</f>
        <v>45</v>
      </c>
      <c r="J11" s="4">
        <f>IF(I11&gt;0,(I11/I$11)*100,"-")</f>
        <v>100</v>
      </c>
      <c r="K11" s="3">
        <f>SUM(K7:K10)</f>
        <v>1917</v>
      </c>
      <c r="L11" s="2">
        <f>IF(K11&gt;0,(K11/K$11)*100,"-")</f>
        <v>100</v>
      </c>
    </row>
    <row r="12" spans="1:12" ht="18" customHeight="1" thickTop="1">
      <c r="A12" s="1"/>
      <c r="C12" s="37" t="s">
        <v>10</v>
      </c>
      <c r="D12" s="37"/>
      <c r="E12" s="37"/>
      <c r="F12" s="37"/>
      <c r="G12" s="37"/>
      <c r="H12" s="37"/>
      <c r="I12" s="37"/>
      <c r="J12" s="37"/>
      <c r="K12" s="37"/>
      <c r="L12" s="37"/>
    </row>
    <row r="13" spans="1:12" ht="14.25" customHeight="1"/>
    <row r="14" spans="1:12" ht="14.25" customHeight="1"/>
    <row r="15" spans="1:12" ht="14.25" customHeight="1"/>
    <row r="16" spans="1:12" ht="14.25" customHeight="1"/>
    <row r="17" ht="14.25" customHeight="1"/>
    <row r="18" ht="14.25" customHeight="1"/>
    <row r="19" ht="14.25" customHeight="1"/>
    <row r="27" ht="12.75" customHeight="1"/>
    <row r="28" ht="12.75" customHeight="1"/>
    <row r="45" ht="12.75" customHeight="1"/>
    <row r="46" ht="12.75" customHeight="1"/>
    <row r="63" ht="12.75" customHeight="1"/>
    <row r="64" ht="12.75" customHeight="1"/>
    <row r="81" ht="12.75" customHeight="1"/>
    <row r="82" ht="12.75" customHeight="1"/>
  </sheetData>
  <mergeCells count="11">
    <mergeCell ref="C9:D9"/>
    <mergeCell ref="C10:D10"/>
    <mergeCell ref="C11:D11"/>
    <mergeCell ref="C12:L12"/>
    <mergeCell ref="C7:D7"/>
    <mergeCell ref="C8:D8"/>
    <mergeCell ref="C3:D6"/>
    <mergeCell ref="E3:F4"/>
    <mergeCell ref="G3:H4"/>
    <mergeCell ref="I3:J4"/>
    <mergeCell ref="K3:L4"/>
  </mergeCells>
  <phoneticPr fontId="2"/>
  <pageMargins left="0.74803149606299213" right="0.74803149606299213" top="0.82677165354330717" bottom="0.7480314960629921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再任用後のポスト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2015-03-17T02:51:18Z</dcterms:created>
  <dcterms:modified xsi:type="dcterms:W3CDTF">2015-03-17T07:05:33Z</dcterms:modified>
</cp:coreProperties>
</file>