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5880" windowWidth="20730" windowHeight="5940"/>
  </bookViews>
  <sheets>
    <sheet name="（１）対象者数及び回答率" sheetId="10" r:id="rId1"/>
    <sheet name="（２）呼吸器症状の解析対象者数" sheetId="12" r:id="rId2"/>
    <sheet name="（３）調査票回収時の年齢" sheetId="3" r:id="rId3"/>
  </sheets>
  <externalReferences>
    <externalReference r:id="rId4"/>
    <externalReference r:id="rId5"/>
  </externalReferences>
  <definedNames>
    <definedName name="block1" localSheetId="1">'[1]5_2'!$A$46:$AD$61</definedName>
    <definedName name="block1">'[2]5_2'!$A$46:$AD$61</definedName>
    <definedName name="block2" localSheetId="1">'[1]5_2'!$A$68:$AD$83</definedName>
    <definedName name="block2">'[2]5_2'!$A$68:$AD$83</definedName>
    <definedName name="data">#REF!</definedName>
    <definedName name="data01_20">#REF!</definedName>
    <definedName name="data21_40">#REF!</definedName>
    <definedName name="data41_50">#REF!</definedName>
    <definedName name="_xlnm.Print_Area" localSheetId="0">'（１）対象者数及び回答率'!$A$1:$BB$52</definedName>
    <definedName name="_xlnm.Print_Area" localSheetId="1">'（２）呼吸器症状の解析対象者数'!$A$1:$BB$52</definedName>
    <definedName name="_xlnm.Print_Area" localSheetId="2">'（３）調査票回収時の年齢'!$A$1:$S$51</definedName>
  </definedNames>
  <calcPr calcId="145621"/>
</workbook>
</file>

<file path=xl/calcChain.xml><?xml version="1.0" encoding="utf-8"?>
<calcChain xmlns="http://schemas.openxmlformats.org/spreadsheetml/2006/main">
  <c r="AZ51" i="12" l="1"/>
  <c r="AY51" i="12"/>
  <c r="AX51" i="12"/>
  <c r="AW51" i="12"/>
  <c r="AV51" i="12"/>
  <c r="AU51" i="12"/>
  <c r="AT51" i="12"/>
  <c r="AS51" i="12"/>
  <c r="AR51" i="12"/>
  <c r="AQ51" i="12"/>
  <c r="AP51" i="12"/>
  <c r="AO51" i="12"/>
  <c r="AN51" i="12"/>
  <c r="AM51" i="12"/>
  <c r="AL51" i="12"/>
  <c r="AK51" i="12"/>
  <c r="BA51" i="12" s="1"/>
  <c r="AI51" i="12"/>
  <c r="AH51" i="12"/>
  <c r="AG51" i="12"/>
  <c r="AF51" i="12"/>
  <c r="AE51" i="12"/>
  <c r="AD51" i="12"/>
  <c r="AC51" i="12"/>
  <c r="AB51" i="12"/>
  <c r="AA51" i="12"/>
  <c r="Z51" i="12"/>
  <c r="Y51" i="12"/>
  <c r="X51" i="12"/>
  <c r="W51" i="12"/>
  <c r="V51" i="12"/>
  <c r="U51" i="12"/>
  <c r="T51" i="12"/>
  <c r="AJ51" i="12" s="1"/>
  <c r="R51" i="12"/>
  <c r="Q51" i="12"/>
  <c r="P51" i="12"/>
  <c r="O51" i="12"/>
  <c r="N51" i="12"/>
  <c r="M51" i="12"/>
  <c r="L51" i="12"/>
  <c r="K51" i="12"/>
  <c r="J51" i="12"/>
  <c r="I51" i="12"/>
  <c r="H51" i="12"/>
  <c r="G51" i="12"/>
  <c r="F51" i="12"/>
  <c r="E51" i="12"/>
  <c r="D51" i="12"/>
  <c r="C51" i="12"/>
  <c r="S51" i="12" s="1"/>
  <c r="BA50" i="12"/>
  <c r="AJ50" i="12"/>
  <c r="S50" i="12"/>
  <c r="BA49" i="12"/>
  <c r="AJ49" i="12"/>
  <c r="S49" i="12"/>
  <c r="BA48" i="12"/>
  <c r="AJ48" i="12"/>
  <c r="S48" i="12"/>
  <c r="BA47" i="12"/>
  <c r="AJ47" i="12"/>
  <c r="S47" i="12"/>
  <c r="BA46" i="12"/>
  <c r="AJ46" i="12"/>
  <c r="S46" i="12"/>
  <c r="BA45" i="12"/>
  <c r="AJ45" i="12"/>
  <c r="S45" i="12"/>
  <c r="BA44" i="12"/>
  <c r="AJ44" i="12"/>
  <c r="S44" i="12"/>
  <c r="BA43" i="12"/>
  <c r="AJ43" i="12"/>
  <c r="S43" i="12"/>
  <c r="BA42" i="12"/>
  <c r="AJ42" i="12"/>
  <c r="S42" i="12"/>
  <c r="BA41" i="12"/>
  <c r="AJ41" i="12"/>
  <c r="S41" i="12"/>
  <c r="BA40" i="12"/>
  <c r="AJ40" i="12"/>
  <c r="S40" i="12"/>
  <c r="BA39" i="12"/>
  <c r="AJ39" i="12"/>
  <c r="S39" i="12"/>
  <c r="BA38" i="12"/>
  <c r="AJ38" i="12"/>
  <c r="S38" i="12"/>
  <c r="BA37" i="12"/>
  <c r="AJ37" i="12"/>
  <c r="S37" i="12"/>
  <c r="BA36" i="12"/>
  <c r="AJ36" i="12"/>
  <c r="S36" i="12"/>
  <c r="BA35" i="12"/>
  <c r="AJ35" i="12"/>
  <c r="S35" i="12"/>
  <c r="BA34" i="12"/>
  <c r="AJ34" i="12"/>
  <c r="S34" i="12"/>
  <c r="BA33" i="12"/>
  <c r="AJ33" i="12"/>
  <c r="S33" i="12"/>
  <c r="BA32" i="12"/>
  <c r="AJ32" i="12"/>
  <c r="S32" i="12"/>
  <c r="BA31" i="12"/>
  <c r="AJ31" i="12"/>
  <c r="S31" i="12"/>
  <c r="BA30" i="12"/>
  <c r="AJ30" i="12"/>
  <c r="S30" i="12"/>
  <c r="BA29" i="12"/>
  <c r="AJ29" i="12"/>
  <c r="S29" i="12"/>
  <c r="BA28" i="12"/>
  <c r="AJ28" i="12"/>
  <c r="S28" i="12"/>
  <c r="BA27" i="12"/>
  <c r="AJ27" i="12"/>
  <c r="S27" i="12"/>
  <c r="BA26" i="12"/>
  <c r="AJ26" i="12"/>
  <c r="S26" i="12"/>
  <c r="BA25" i="12"/>
  <c r="AJ25" i="12"/>
  <c r="S25" i="12"/>
  <c r="BA24" i="12"/>
  <c r="AJ24" i="12"/>
  <c r="S24" i="12"/>
  <c r="BA23" i="12"/>
  <c r="AJ23" i="12"/>
  <c r="S23" i="12"/>
  <c r="BA22" i="12"/>
  <c r="AJ22" i="12"/>
  <c r="S22" i="12"/>
  <c r="BA21" i="12"/>
  <c r="AJ21" i="12"/>
  <c r="S21" i="12"/>
  <c r="BA20" i="12"/>
  <c r="AJ20" i="12"/>
  <c r="S20" i="12"/>
  <c r="BA19" i="12"/>
  <c r="AJ19" i="12"/>
  <c r="S19" i="12"/>
  <c r="BA18" i="12"/>
  <c r="AJ18" i="12"/>
  <c r="S18" i="12"/>
  <c r="BA17" i="12"/>
  <c r="AJ17" i="12"/>
  <c r="S17" i="12"/>
  <c r="BA16" i="12"/>
  <c r="AJ16" i="12"/>
  <c r="S16" i="12"/>
  <c r="BA15" i="12"/>
  <c r="AJ15" i="12"/>
  <c r="S15" i="12"/>
  <c r="BA14" i="12"/>
  <c r="AJ14" i="12"/>
  <c r="S14" i="12"/>
  <c r="BA13" i="12"/>
  <c r="AJ13" i="12"/>
  <c r="S13" i="12"/>
  <c r="BA12" i="12"/>
  <c r="AJ12" i="12"/>
  <c r="S12" i="12"/>
  <c r="BA11" i="12"/>
  <c r="AJ11" i="12"/>
  <c r="S11" i="12"/>
  <c r="BA10" i="12"/>
  <c r="AJ10" i="12"/>
  <c r="S10" i="12"/>
  <c r="BA9" i="12"/>
  <c r="AJ9" i="12"/>
  <c r="S9" i="12"/>
  <c r="BA8" i="12"/>
  <c r="AJ8" i="12"/>
  <c r="S8" i="12"/>
  <c r="BA7" i="12"/>
  <c r="AJ7" i="12"/>
  <c r="S7" i="12"/>
  <c r="AY8" i="10" l="1"/>
  <c r="AZ8" i="10"/>
  <c r="AY9" i="10"/>
  <c r="AZ9" i="10"/>
  <c r="AY10" i="10"/>
  <c r="AZ10" i="10"/>
  <c r="AY11" i="10"/>
  <c r="AZ11" i="10"/>
  <c r="AY12" i="10"/>
  <c r="AZ12" i="10"/>
  <c r="AY13" i="10"/>
  <c r="AZ13" i="10"/>
  <c r="AY14" i="10"/>
  <c r="AZ14" i="10"/>
  <c r="AY15" i="10"/>
  <c r="AZ15" i="10"/>
  <c r="AY16" i="10"/>
  <c r="AZ16" i="10"/>
  <c r="AY17" i="10"/>
  <c r="AZ17" i="10"/>
  <c r="AY18" i="10"/>
  <c r="AZ18" i="10"/>
  <c r="AY19" i="10"/>
  <c r="AZ19" i="10"/>
  <c r="AY20" i="10"/>
  <c r="AZ20" i="10"/>
  <c r="AY21" i="10"/>
  <c r="AZ21" i="10"/>
  <c r="AY22" i="10"/>
  <c r="AZ22" i="10"/>
  <c r="AY23" i="10"/>
  <c r="AZ23" i="10"/>
  <c r="AY24" i="10"/>
  <c r="AZ24" i="10"/>
  <c r="AY25" i="10"/>
  <c r="AZ25" i="10"/>
  <c r="AY26" i="10"/>
  <c r="AZ26" i="10"/>
  <c r="AY27" i="10"/>
  <c r="AZ27" i="10"/>
  <c r="AY28" i="10"/>
  <c r="AZ28" i="10"/>
  <c r="AY29" i="10"/>
  <c r="AZ29" i="10"/>
  <c r="AY30" i="10"/>
  <c r="AZ30" i="10"/>
  <c r="AY31" i="10"/>
  <c r="AZ31" i="10"/>
  <c r="AY32" i="10"/>
  <c r="AZ32" i="10"/>
  <c r="AY33" i="10"/>
  <c r="AZ33" i="10"/>
  <c r="AY34" i="10"/>
  <c r="AZ34" i="10"/>
  <c r="AY35" i="10"/>
  <c r="AZ35" i="10"/>
  <c r="AY36" i="10"/>
  <c r="AZ36" i="10"/>
  <c r="AY37" i="10"/>
  <c r="AZ37" i="10"/>
  <c r="AY38" i="10"/>
  <c r="AZ38" i="10"/>
  <c r="AY39" i="10"/>
  <c r="AZ39" i="10"/>
  <c r="AY40" i="10"/>
  <c r="AZ40" i="10"/>
  <c r="AY41" i="10"/>
  <c r="AZ41" i="10"/>
  <c r="AY42" i="10"/>
  <c r="AZ42" i="10"/>
  <c r="AY43" i="10"/>
  <c r="AZ43" i="10"/>
  <c r="AY44" i="10"/>
  <c r="AZ44" i="10"/>
  <c r="AY45" i="10"/>
  <c r="AZ45" i="10"/>
  <c r="AY46" i="10"/>
  <c r="AZ46" i="10"/>
  <c r="AY47" i="10"/>
  <c r="AZ47" i="10"/>
  <c r="AY48" i="10"/>
  <c r="AZ48" i="10"/>
  <c r="AY49" i="10"/>
  <c r="AZ49" i="10"/>
  <c r="AY50" i="10"/>
  <c r="AZ50" i="10"/>
  <c r="AZ7" i="10"/>
  <c r="AY7" i="10"/>
  <c r="AT51" i="10" l="1"/>
  <c r="AS51" i="10"/>
  <c r="AU50" i="10"/>
  <c r="AU49" i="10"/>
  <c r="AU48" i="10"/>
  <c r="AU45" i="10"/>
  <c r="AU44" i="10"/>
  <c r="AU43" i="10"/>
  <c r="AU42" i="10"/>
  <c r="AU41" i="10"/>
  <c r="AU39" i="10"/>
  <c r="AU38" i="10"/>
  <c r="AU37" i="10"/>
  <c r="AU36" i="10"/>
  <c r="AU35" i="10"/>
  <c r="AU34" i="10"/>
  <c r="AU33" i="10"/>
  <c r="AU31" i="10"/>
  <c r="AU30" i="10"/>
  <c r="AU29" i="10"/>
  <c r="AU28" i="10"/>
  <c r="AU27" i="10"/>
  <c r="AU26" i="10"/>
  <c r="AU25" i="10"/>
  <c r="AU24" i="10"/>
  <c r="AU23" i="10"/>
  <c r="AU22" i="10"/>
  <c r="AU21" i="10"/>
  <c r="AU20" i="10"/>
  <c r="AU19" i="10"/>
  <c r="AU18" i="10"/>
  <c r="AU16" i="10"/>
  <c r="AU15" i="10"/>
  <c r="AU14" i="10"/>
  <c r="AU13" i="10"/>
  <c r="AU12" i="10"/>
  <c r="AU11" i="10"/>
  <c r="AU9" i="10"/>
  <c r="AU8" i="10"/>
  <c r="AU7" i="10"/>
  <c r="AW51" i="10"/>
  <c r="AV51" i="10"/>
  <c r="AQ51" i="10"/>
  <c r="AP51" i="10"/>
  <c r="AN51" i="10"/>
  <c r="AM51" i="10"/>
  <c r="AK51" i="10"/>
  <c r="AJ51" i="10"/>
  <c r="AH51" i="10"/>
  <c r="AG51" i="10"/>
  <c r="AE51" i="10"/>
  <c r="AD51" i="10"/>
  <c r="AB51" i="10"/>
  <c r="AA51" i="10"/>
  <c r="Y51" i="10"/>
  <c r="X51" i="10"/>
  <c r="V51" i="10"/>
  <c r="U51" i="10"/>
  <c r="S51" i="10"/>
  <c r="R51" i="10"/>
  <c r="P51" i="10"/>
  <c r="O51" i="10"/>
  <c r="M51" i="10"/>
  <c r="L51" i="10"/>
  <c r="J51" i="10"/>
  <c r="I51" i="10"/>
  <c r="G51" i="10"/>
  <c r="F51" i="10"/>
  <c r="D51" i="10"/>
  <c r="C51" i="10"/>
  <c r="BA50" i="10"/>
  <c r="AX50" i="10"/>
  <c r="AR50" i="10"/>
  <c r="AO50" i="10"/>
  <c r="AL50" i="10"/>
  <c r="AI50" i="10"/>
  <c r="AF50" i="10"/>
  <c r="AC50" i="10"/>
  <c r="Z50" i="10"/>
  <c r="W50" i="10"/>
  <c r="T50" i="10"/>
  <c r="Q50" i="10"/>
  <c r="N50" i="10"/>
  <c r="K50" i="10"/>
  <c r="H50" i="10"/>
  <c r="E50" i="10"/>
  <c r="AR49" i="10"/>
  <c r="AO49" i="10"/>
  <c r="AL49" i="10"/>
  <c r="AI49" i="10"/>
  <c r="AF49" i="10"/>
  <c r="AC49" i="10"/>
  <c r="Z49" i="10"/>
  <c r="W49" i="10"/>
  <c r="T49" i="10"/>
  <c r="Q49" i="10"/>
  <c r="N49" i="10"/>
  <c r="K49" i="10"/>
  <c r="H49" i="10"/>
  <c r="E49" i="10"/>
  <c r="AX48" i="10"/>
  <c r="AR48" i="10"/>
  <c r="AO48" i="10"/>
  <c r="AL48" i="10"/>
  <c r="AI48" i="10"/>
  <c r="AF48" i="10"/>
  <c r="AC48" i="10"/>
  <c r="AC47" i="10"/>
  <c r="Z47" i="10"/>
  <c r="W47" i="10"/>
  <c r="T47" i="10"/>
  <c r="Q47" i="10"/>
  <c r="N47" i="10"/>
  <c r="K47" i="10"/>
  <c r="H47" i="10"/>
  <c r="E47" i="10"/>
  <c r="N46" i="10"/>
  <c r="K46" i="10"/>
  <c r="H46" i="10"/>
  <c r="E46" i="10"/>
  <c r="AX45" i="10"/>
  <c r="AR45" i="10"/>
  <c r="AO45" i="10"/>
  <c r="AL45" i="10"/>
  <c r="AI45" i="10"/>
  <c r="AF45" i="10"/>
  <c r="AC45" i="10"/>
  <c r="Z45" i="10"/>
  <c r="W45" i="10"/>
  <c r="T45" i="10"/>
  <c r="Q45" i="10"/>
  <c r="N45" i="10"/>
  <c r="K45" i="10"/>
  <c r="H45" i="10"/>
  <c r="E45" i="10"/>
  <c r="AX44" i="10"/>
  <c r="AR44" i="10"/>
  <c r="AO44" i="10"/>
  <c r="AL44" i="10"/>
  <c r="AI44" i="10"/>
  <c r="AF44" i="10"/>
  <c r="AC44" i="10"/>
  <c r="Z44" i="10"/>
  <c r="W44" i="10"/>
  <c r="BA43" i="10"/>
  <c r="AX43" i="10"/>
  <c r="AR43" i="10"/>
  <c r="AO43" i="10"/>
  <c r="AL43" i="10"/>
  <c r="AI43" i="10"/>
  <c r="AF43" i="10"/>
  <c r="AC43" i="10"/>
  <c r="Z43" i="10"/>
  <c r="W43" i="10"/>
  <c r="T43" i="10"/>
  <c r="Q43" i="10"/>
  <c r="N43" i="10"/>
  <c r="K43" i="10"/>
  <c r="H43" i="10"/>
  <c r="E43" i="10"/>
  <c r="AX42" i="10"/>
  <c r="AR42" i="10"/>
  <c r="AO42" i="10"/>
  <c r="AL42" i="10"/>
  <c r="AI42" i="10"/>
  <c r="AF42" i="10"/>
  <c r="AC42" i="10"/>
  <c r="Z42" i="10"/>
  <c r="W42" i="10"/>
  <c r="T42" i="10"/>
  <c r="Q42" i="10"/>
  <c r="N42" i="10"/>
  <c r="K42" i="10"/>
  <c r="H42" i="10"/>
  <c r="E42" i="10"/>
  <c r="AX41" i="10"/>
  <c r="AR41" i="10"/>
  <c r="AO41" i="10"/>
  <c r="AL41" i="10"/>
  <c r="AI41" i="10"/>
  <c r="AF41" i="10"/>
  <c r="AC41" i="10"/>
  <c r="Z41" i="10"/>
  <c r="W41" i="10"/>
  <c r="T41" i="10"/>
  <c r="Q41" i="10"/>
  <c r="N41" i="10"/>
  <c r="K41" i="10"/>
  <c r="H41" i="10"/>
  <c r="E41" i="10"/>
  <c r="T40" i="10"/>
  <c r="Q40" i="10"/>
  <c r="N40" i="10"/>
  <c r="K40" i="10"/>
  <c r="H40" i="10"/>
  <c r="E40" i="10"/>
  <c r="AX39" i="10"/>
  <c r="AR39" i="10"/>
  <c r="AO39" i="10"/>
  <c r="AL39" i="10"/>
  <c r="AI39" i="10"/>
  <c r="AF39" i="10"/>
  <c r="AC39" i="10"/>
  <c r="Z39" i="10"/>
  <c r="W39" i="10"/>
  <c r="AX38" i="10"/>
  <c r="AR38" i="10"/>
  <c r="AO38" i="10"/>
  <c r="AL38" i="10"/>
  <c r="AI38" i="10"/>
  <c r="AF38" i="10"/>
  <c r="AC38" i="10"/>
  <c r="Z38" i="10"/>
  <c r="W38" i="10"/>
  <c r="T38" i="10"/>
  <c r="Q38" i="10"/>
  <c r="N38" i="10"/>
  <c r="K38" i="10"/>
  <c r="H38" i="10"/>
  <c r="E38" i="10"/>
  <c r="BA37" i="10"/>
  <c r="AX37" i="10"/>
  <c r="AR37" i="10"/>
  <c r="AO37" i="10"/>
  <c r="AL37" i="10"/>
  <c r="AI37" i="10"/>
  <c r="AF37" i="10"/>
  <c r="AC37" i="10"/>
  <c r="Z37" i="10"/>
  <c r="W37" i="10"/>
  <c r="T37" i="10"/>
  <c r="Q37" i="10"/>
  <c r="N37" i="10"/>
  <c r="K37" i="10"/>
  <c r="H37" i="10"/>
  <c r="E37" i="10"/>
  <c r="BA36" i="10"/>
  <c r="AX36" i="10"/>
  <c r="AR36" i="10"/>
  <c r="AO36" i="10"/>
  <c r="AL36" i="10"/>
  <c r="AI36" i="10"/>
  <c r="AF36" i="10"/>
  <c r="AC36" i="10"/>
  <c r="Z36" i="10"/>
  <c r="W36" i="10"/>
  <c r="T36" i="10"/>
  <c r="Q36" i="10"/>
  <c r="N36" i="10"/>
  <c r="K36" i="10"/>
  <c r="H36" i="10"/>
  <c r="E36" i="10"/>
  <c r="BA35" i="10"/>
  <c r="AX35" i="10"/>
  <c r="AR35" i="10"/>
  <c r="AO35" i="10"/>
  <c r="AL35" i="10"/>
  <c r="AI35" i="10"/>
  <c r="AF35" i="10"/>
  <c r="AC35" i="10"/>
  <c r="Z35" i="10"/>
  <c r="W35" i="10"/>
  <c r="T35" i="10"/>
  <c r="Q35" i="10"/>
  <c r="N35" i="10"/>
  <c r="K35" i="10"/>
  <c r="H35" i="10"/>
  <c r="E35" i="10"/>
  <c r="BA34" i="10"/>
  <c r="AR34" i="10"/>
  <c r="AO34" i="10"/>
  <c r="AL34" i="10"/>
  <c r="AI34" i="10"/>
  <c r="AF34" i="10"/>
  <c r="AC34" i="10"/>
  <c r="Z34" i="10"/>
  <c r="W34" i="10"/>
  <c r="T34" i="10"/>
  <c r="Q34" i="10"/>
  <c r="N34" i="10"/>
  <c r="K34" i="10"/>
  <c r="H34" i="10"/>
  <c r="E34" i="10"/>
  <c r="BA33" i="10"/>
  <c r="AX33" i="10"/>
  <c r="AR33" i="10"/>
  <c r="AO33" i="10"/>
  <c r="AL33" i="10"/>
  <c r="AI33" i="10"/>
  <c r="AF33" i="10"/>
  <c r="AC33" i="10"/>
  <c r="Z33" i="10"/>
  <c r="W33" i="10"/>
  <c r="T33" i="10"/>
  <c r="Q33" i="10"/>
  <c r="N33" i="10"/>
  <c r="K33" i="10"/>
  <c r="H33" i="10"/>
  <c r="E33" i="10"/>
  <c r="E32" i="10"/>
  <c r="BA31" i="10"/>
  <c r="AR31" i="10"/>
  <c r="AO31" i="10"/>
  <c r="AL31" i="10"/>
  <c r="AI31" i="10"/>
  <c r="AF31" i="10"/>
  <c r="AC31" i="10"/>
  <c r="Z31" i="10"/>
  <c r="W31" i="10"/>
  <c r="T31" i="10"/>
  <c r="Q31" i="10"/>
  <c r="N31" i="10"/>
  <c r="K31" i="10"/>
  <c r="H31" i="10"/>
  <c r="E31" i="10"/>
  <c r="BA30" i="10"/>
  <c r="AX30" i="10"/>
  <c r="AR30" i="10"/>
  <c r="AO30" i="10"/>
  <c r="AL30" i="10"/>
  <c r="AI30" i="10"/>
  <c r="AF30" i="10"/>
  <c r="AC30" i="10"/>
  <c r="Z30" i="10"/>
  <c r="W30" i="10"/>
  <c r="T30" i="10"/>
  <c r="Q30" i="10"/>
  <c r="N30" i="10"/>
  <c r="K30" i="10"/>
  <c r="H30" i="10"/>
  <c r="E30" i="10"/>
  <c r="AX29" i="10"/>
  <c r="AR29" i="10"/>
  <c r="AO29" i="10"/>
  <c r="AL29" i="10"/>
  <c r="AI29" i="10"/>
  <c r="AF29" i="10"/>
  <c r="AC29" i="10"/>
  <c r="Z29" i="10"/>
  <c r="W29" i="10"/>
  <c r="T29" i="10"/>
  <c r="Q29" i="10"/>
  <c r="N29" i="10"/>
  <c r="K29" i="10"/>
  <c r="H29" i="10"/>
  <c r="E29" i="10"/>
  <c r="BA28" i="10"/>
  <c r="AX28" i="10"/>
  <c r="AR28" i="10"/>
  <c r="AO28" i="10"/>
  <c r="AL28" i="10"/>
  <c r="AI28" i="10"/>
  <c r="AF28" i="10"/>
  <c r="AC28" i="10"/>
  <c r="Z28" i="10"/>
  <c r="W28" i="10"/>
  <c r="T28" i="10"/>
  <c r="Q28" i="10"/>
  <c r="N28" i="10"/>
  <c r="K28" i="10"/>
  <c r="H28" i="10"/>
  <c r="E28" i="10"/>
  <c r="AX27" i="10"/>
  <c r="AR27" i="10"/>
  <c r="AO27" i="10"/>
  <c r="AL27" i="10"/>
  <c r="AI27" i="10"/>
  <c r="AF27" i="10"/>
  <c r="AC27" i="10"/>
  <c r="Z27" i="10"/>
  <c r="W27" i="10"/>
  <c r="T27" i="10"/>
  <c r="Q27" i="10"/>
  <c r="N27" i="10"/>
  <c r="K27" i="10"/>
  <c r="H27" i="10"/>
  <c r="E27" i="10"/>
  <c r="BA26" i="10"/>
  <c r="AX26" i="10"/>
  <c r="AR26" i="10"/>
  <c r="AO26" i="10"/>
  <c r="AL26" i="10"/>
  <c r="AI26" i="10"/>
  <c r="AF26" i="10"/>
  <c r="AC26" i="10"/>
  <c r="Z26" i="10"/>
  <c r="W26" i="10"/>
  <c r="T26" i="10"/>
  <c r="Q26" i="10"/>
  <c r="N26" i="10"/>
  <c r="K26" i="10"/>
  <c r="H26" i="10"/>
  <c r="AX25" i="10"/>
  <c r="AR25" i="10"/>
  <c r="AO25" i="10"/>
  <c r="AL25" i="10"/>
  <c r="AI25" i="10"/>
  <c r="AF25" i="10"/>
  <c r="AC25" i="10"/>
  <c r="Z25" i="10"/>
  <c r="W25" i="10"/>
  <c r="BA24" i="10"/>
  <c r="AX24" i="10"/>
  <c r="AR24" i="10"/>
  <c r="AO24" i="10"/>
  <c r="AL24" i="10"/>
  <c r="AI24" i="10"/>
  <c r="AF24" i="10"/>
  <c r="AC24" i="10"/>
  <c r="Z24" i="10"/>
  <c r="W24" i="10"/>
  <c r="T24" i="10"/>
  <c r="Q24" i="10"/>
  <c r="N24" i="10"/>
  <c r="K24" i="10"/>
  <c r="H24" i="10"/>
  <c r="E24" i="10"/>
  <c r="AX23" i="10"/>
  <c r="AR23" i="10"/>
  <c r="AO23" i="10"/>
  <c r="AL23" i="10"/>
  <c r="AI23" i="10"/>
  <c r="AF23" i="10"/>
  <c r="AC23" i="10"/>
  <c r="Z23" i="10"/>
  <c r="W23" i="10"/>
  <c r="T23" i="10"/>
  <c r="Q23" i="10"/>
  <c r="N23" i="10"/>
  <c r="K23" i="10"/>
  <c r="H23" i="10"/>
  <c r="E23" i="10"/>
  <c r="AX22" i="10"/>
  <c r="AR22" i="10"/>
  <c r="AO22" i="10"/>
  <c r="AL22" i="10"/>
  <c r="AI22" i="10"/>
  <c r="AF22" i="10"/>
  <c r="AC22" i="10"/>
  <c r="Z22" i="10"/>
  <c r="W22" i="10"/>
  <c r="T22" i="10"/>
  <c r="Q22" i="10"/>
  <c r="N22" i="10"/>
  <c r="K22" i="10"/>
  <c r="H22" i="10"/>
  <c r="E22" i="10"/>
  <c r="AX21" i="10"/>
  <c r="AR21" i="10"/>
  <c r="AO21" i="10"/>
  <c r="AL21" i="10"/>
  <c r="AI21" i="10"/>
  <c r="AF21" i="10"/>
  <c r="AC21" i="10"/>
  <c r="Z21" i="10"/>
  <c r="W21" i="10"/>
  <c r="T21" i="10"/>
  <c r="Q21" i="10"/>
  <c r="N21" i="10"/>
  <c r="K21" i="10"/>
  <c r="H21" i="10"/>
  <c r="E21" i="10"/>
  <c r="AX20" i="10"/>
  <c r="AR20" i="10"/>
  <c r="AO20" i="10"/>
  <c r="AL20" i="10"/>
  <c r="AI20" i="10"/>
  <c r="AF20" i="10"/>
  <c r="AC20" i="10"/>
  <c r="Z20" i="10"/>
  <c r="W20" i="10"/>
  <c r="T20" i="10"/>
  <c r="Q20" i="10"/>
  <c r="N20" i="10"/>
  <c r="K20" i="10"/>
  <c r="H20" i="10"/>
  <c r="E20" i="10"/>
  <c r="AX19" i="10"/>
  <c r="AR19" i="10"/>
  <c r="AO19" i="10"/>
  <c r="AL19" i="10"/>
  <c r="AI19" i="10"/>
  <c r="AF19" i="10"/>
  <c r="AC19" i="10"/>
  <c r="K19" i="10"/>
  <c r="H19" i="10"/>
  <c r="E19" i="10"/>
  <c r="BA18" i="10"/>
  <c r="AX18" i="10"/>
  <c r="AR18" i="10"/>
  <c r="AO18" i="10"/>
  <c r="AL18" i="10"/>
  <c r="AI18" i="10"/>
  <c r="AF18" i="10"/>
  <c r="AC18" i="10"/>
  <c r="Z18" i="10"/>
  <c r="W18" i="10"/>
  <c r="T18" i="10"/>
  <c r="Q18" i="10"/>
  <c r="N18" i="10"/>
  <c r="K18" i="10"/>
  <c r="H18" i="10"/>
  <c r="E18" i="10"/>
  <c r="Q17" i="10"/>
  <c r="N17" i="10"/>
  <c r="K17" i="10"/>
  <c r="H17" i="10"/>
  <c r="E17" i="10"/>
  <c r="AX16" i="10"/>
  <c r="AR16" i="10"/>
  <c r="AO16" i="10"/>
  <c r="AL16" i="10"/>
  <c r="AI16" i="10"/>
  <c r="AF16" i="10"/>
  <c r="AC16" i="10"/>
  <c r="Z16" i="10"/>
  <c r="W16" i="10"/>
  <c r="T16" i="10"/>
  <c r="Q16" i="10"/>
  <c r="N16" i="10"/>
  <c r="K16" i="10"/>
  <c r="H16" i="10"/>
  <c r="E16" i="10"/>
  <c r="AX15" i="10"/>
  <c r="AR15" i="10"/>
  <c r="AO15" i="10"/>
  <c r="AL15" i="10"/>
  <c r="AI15" i="10"/>
  <c r="AF15" i="10"/>
  <c r="AC15" i="10"/>
  <c r="Z15" i="10"/>
  <c r="W15" i="10"/>
  <c r="T15" i="10"/>
  <c r="Q15" i="10"/>
  <c r="N15" i="10"/>
  <c r="BA14" i="10"/>
  <c r="AX14" i="10"/>
  <c r="AR14" i="10"/>
  <c r="AO14" i="10"/>
  <c r="AL14" i="10"/>
  <c r="AI14" i="10"/>
  <c r="AF14" i="10"/>
  <c r="AC14" i="10"/>
  <c r="Z14" i="10"/>
  <c r="W14" i="10"/>
  <c r="T14" i="10"/>
  <c r="Q14" i="10"/>
  <c r="N14" i="10"/>
  <c r="K14" i="10"/>
  <c r="H14" i="10"/>
  <c r="E14" i="10"/>
  <c r="AX13" i="10"/>
  <c r="AR13" i="10"/>
  <c r="AO13" i="10"/>
  <c r="AL13" i="10"/>
  <c r="AI13" i="10"/>
  <c r="AF13" i="10"/>
  <c r="AC13" i="10"/>
  <c r="Z13" i="10"/>
  <c r="W13" i="10"/>
  <c r="T13" i="10"/>
  <c r="Q13" i="10"/>
  <c r="N13" i="10"/>
  <c r="K13" i="10"/>
  <c r="H13" i="10"/>
  <c r="E13" i="10"/>
  <c r="BA12" i="10"/>
  <c r="AX12" i="10"/>
  <c r="AR12" i="10"/>
  <c r="AO12" i="10"/>
  <c r="AL12" i="10"/>
  <c r="AI12" i="10"/>
  <c r="AF12" i="10"/>
  <c r="AC12" i="10"/>
  <c r="Z12" i="10"/>
  <c r="W12" i="10"/>
  <c r="T12" i="10"/>
  <c r="Q12" i="10"/>
  <c r="N12" i="10"/>
  <c r="K12" i="10"/>
  <c r="H12" i="10"/>
  <c r="E12" i="10"/>
  <c r="AX11" i="10"/>
  <c r="AR11" i="10"/>
  <c r="AO11" i="10"/>
  <c r="AL11" i="10"/>
  <c r="AI11" i="10"/>
  <c r="AF11" i="10"/>
  <c r="AC11" i="10"/>
  <c r="Z11" i="10"/>
  <c r="W11" i="10"/>
  <c r="BA10" i="10"/>
  <c r="Z10" i="10"/>
  <c r="W10" i="10"/>
  <c r="T10" i="10"/>
  <c r="Q10" i="10"/>
  <c r="N10" i="10"/>
  <c r="K10" i="10"/>
  <c r="H10" i="10"/>
  <c r="E10" i="10"/>
  <c r="AX9" i="10"/>
  <c r="AR9" i="10"/>
  <c r="AO9" i="10"/>
  <c r="AL9" i="10"/>
  <c r="AI9" i="10"/>
  <c r="AF9" i="10"/>
  <c r="AC9" i="10"/>
  <c r="Z9" i="10"/>
  <c r="W9" i="10"/>
  <c r="T9" i="10"/>
  <c r="Q9" i="10"/>
  <c r="N9" i="10"/>
  <c r="K9" i="10"/>
  <c r="H9" i="10"/>
  <c r="E9" i="10"/>
  <c r="BA8" i="10"/>
  <c r="AX8" i="10"/>
  <c r="AR8" i="10"/>
  <c r="AO8" i="10"/>
  <c r="AL8" i="10"/>
  <c r="AI8" i="10"/>
  <c r="AF8" i="10"/>
  <c r="AC8" i="10"/>
  <c r="Z8" i="10"/>
  <c r="W8" i="10"/>
  <c r="BA7" i="10"/>
  <c r="AX7" i="10"/>
  <c r="AR7" i="10"/>
  <c r="AO7" i="10"/>
  <c r="AL7" i="10"/>
  <c r="AI7" i="10"/>
  <c r="AF7" i="10"/>
  <c r="AC7" i="10"/>
  <c r="Z7" i="10"/>
  <c r="W7" i="10"/>
  <c r="H51" i="10" l="1"/>
  <c r="N51" i="10"/>
  <c r="T51" i="10"/>
  <c r="Z51" i="10"/>
  <c r="AF51" i="10"/>
  <c r="AL51" i="10"/>
  <c r="AR51" i="10"/>
  <c r="AY51" i="10"/>
  <c r="K51" i="10"/>
  <c r="Q51" i="10"/>
  <c r="W51" i="10"/>
  <c r="AC51" i="10"/>
  <c r="AI51" i="10"/>
  <c r="AO51" i="10"/>
  <c r="AZ51" i="10"/>
  <c r="AU51" i="10"/>
  <c r="BA54" i="10"/>
  <c r="AX51" i="10"/>
  <c r="BA51" i="10"/>
  <c r="BA16" i="10"/>
  <c r="BA20" i="10"/>
  <c r="BA39" i="10"/>
  <c r="BA40" i="10"/>
  <c r="BA42" i="10"/>
  <c r="BA44" i="10"/>
  <c r="BA47" i="10"/>
  <c r="BA11" i="10"/>
  <c r="BA23" i="10"/>
  <c r="BA41" i="10"/>
  <c r="BA9" i="10"/>
  <c r="BA55" i="10" s="1"/>
  <c r="BA13" i="10"/>
  <c r="BA15" i="10"/>
  <c r="BA17" i="10"/>
  <c r="BA19" i="10"/>
  <c r="BA21" i="10"/>
  <c r="BA25" i="10"/>
  <c r="BA27" i="10"/>
  <c r="BA29" i="10"/>
  <c r="BA38" i="10"/>
  <c r="BA45" i="10"/>
  <c r="BA46" i="10"/>
  <c r="BA48" i="10"/>
  <c r="BA22" i="10"/>
  <c r="BA32" i="10"/>
  <c r="BA49" i="10"/>
  <c r="E51" i="10"/>
  <c r="BA59" i="10" l="1"/>
  <c r="BA58" i="10"/>
  <c r="BA57" i="10"/>
  <c r="BA56" i="10"/>
</calcChain>
</file>

<file path=xl/sharedStrings.xml><?xml version="1.0" encoding="utf-8"?>
<sst xmlns="http://schemas.openxmlformats.org/spreadsheetml/2006/main" count="882" uniqueCount="186">
  <si>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</si>
  <si>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</si>
  <si>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</si>
  <si>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</si>
  <si>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</si>
  <si>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</si>
  <si>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</si>
  <si>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</si>
  <si>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</si>
  <si>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</si>
  <si>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</si>
  <si>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</si>
  <si>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</si>
  <si>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</si>
  <si>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</si>
  <si>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</si>
  <si>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</si>
  <si>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</si>
  <si>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</si>
  <si>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</si>
  <si>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</si>
  <si>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</si>
  <si>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</si>
  <si>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</si>
  <si>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</si>
  <si>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</si>
  <si>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</si>
  <si>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</si>
  <si>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</si>
  <si>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平成１０年度</t>
    <rPh sb="0" eb="2">
      <t>ヘイセイ</t>
    </rPh>
    <rPh sb="4" eb="6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</si>
  <si>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</si>
  <si>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</si>
  <si>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</si>
  <si>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</si>
  <si>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</si>
  <si>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</si>
  <si>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</si>
  <si>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</si>
  <si>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</si>
  <si>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</si>
  <si>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</si>
  <si>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</si>
  <si>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</si>
  <si>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</si>
  <si>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</si>
  <si>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</si>
  <si>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</si>
  <si>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</si>
  <si>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</si>
  <si>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</si>
  <si>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</si>
  <si>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</si>
  <si>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</si>
  <si>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</si>
  <si>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</si>
  <si>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</si>
  <si>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平成８年度</t>
    <rPh sb="0" eb="4">
      <t>ヘイセイ１０ネン</t>
    </rPh>
    <rPh sb="4" eb="5">
      <t>ド</t>
    </rPh>
    <phoneticPr fontId="2"/>
  </si>
  <si>
    <t>平成９年度</t>
    <rPh sb="0" eb="4">
      <t>ヘイセイ９ネン</t>
    </rPh>
    <rPh sb="4" eb="5">
      <t>ド</t>
    </rPh>
    <phoneticPr fontId="2"/>
  </si>
  <si>
    <t>３歳６ヶ月</t>
    <rPh sb="1" eb="2">
      <t>サイ</t>
    </rPh>
    <rPh sb="4" eb="5">
      <t>ツキ</t>
    </rPh>
    <phoneticPr fontId="2"/>
  </si>
  <si>
    <t>盛岡市３歳３ヶ月、
盛岡市以外３歳６～７ヶ月</t>
    <rPh sb="0" eb="3">
      <t>モリオカシ</t>
    </rPh>
    <rPh sb="4" eb="5">
      <t>サイ</t>
    </rPh>
    <rPh sb="7" eb="8">
      <t>ツキ</t>
    </rPh>
    <rPh sb="10" eb="13">
      <t>モリオカシ</t>
    </rPh>
    <rPh sb="13" eb="15">
      <t>イガイ</t>
    </rPh>
    <rPh sb="16" eb="17">
      <t>サイ</t>
    </rPh>
    <rPh sb="21" eb="22">
      <t>ツキ</t>
    </rPh>
    <phoneticPr fontId="2"/>
  </si>
  <si>
    <t>３歳０ヶ月</t>
    <rPh sb="1" eb="2">
      <t>サイ</t>
    </rPh>
    <rPh sb="4" eb="5">
      <t>ツキ</t>
    </rPh>
    <phoneticPr fontId="2"/>
  </si>
  <si>
    <t>３歳３ヶ月</t>
    <rPh sb="1" eb="2">
      <t>サイ</t>
    </rPh>
    <rPh sb="4" eb="5">
      <t>ツキ</t>
    </rPh>
    <phoneticPr fontId="2"/>
  </si>
  <si>
    <t>３歳６～７ヶ月</t>
    <rPh sb="1" eb="2">
      <t>サイ</t>
    </rPh>
    <rPh sb="6" eb="7">
      <t>ツキ</t>
    </rPh>
    <phoneticPr fontId="2"/>
  </si>
  <si>
    <t>柏市３歳５～６ヶ月、
我孫子市３歳６ヶ月</t>
    <rPh sb="0" eb="2">
      <t>カシワシ</t>
    </rPh>
    <rPh sb="11" eb="15">
      <t>アビコシ</t>
    </rPh>
    <rPh sb="16" eb="17">
      <t>サイ</t>
    </rPh>
    <rPh sb="19" eb="20">
      <t>ゲツ</t>
    </rPh>
    <phoneticPr fontId="2"/>
  </si>
  <si>
    <t>３歳１ヶ月</t>
    <rPh sb="1" eb="2">
      <t>サイ</t>
    </rPh>
    <rPh sb="4" eb="5">
      <t>ツキ</t>
    </rPh>
    <phoneticPr fontId="2"/>
  </si>
  <si>
    <t>３歳５～６ヶ月</t>
    <rPh sb="1" eb="2">
      <t>サイ</t>
    </rPh>
    <rPh sb="6" eb="7">
      <t>ツキ</t>
    </rPh>
    <phoneticPr fontId="2"/>
  </si>
  <si>
    <t>３歳０～１ヶ月</t>
    <rPh sb="1" eb="2">
      <t>サイ</t>
    </rPh>
    <rPh sb="6" eb="7">
      <t>ツキ</t>
    </rPh>
    <phoneticPr fontId="2"/>
  </si>
  <si>
    <t>３歳６～８ヶ月</t>
    <rPh sb="1" eb="2">
      <t>サイ</t>
    </rPh>
    <rPh sb="6" eb="7">
      <t>ツキ</t>
    </rPh>
    <phoneticPr fontId="2"/>
  </si>
  <si>
    <t>３歳３～４ヶ月</t>
    <rPh sb="1" eb="2">
      <t>サイ</t>
    </rPh>
    <rPh sb="6" eb="7">
      <t>ツキ</t>
    </rPh>
    <phoneticPr fontId="2"/>
  </si>
  <si>
    <t>３歳０～５ヶ月</t>
    <rPh sb="1" eb="2">
      <t>サイ</t>
    </rPh>
    <rPh sb="6" eb="7">
      <t>ツキ</t>
    </rPh>
    <phoneticPr fontId="2"/>
  </si>
  <si>
    <t>３歳４～５ヶ月</t>
    <rPh sb="1" eb="2">
      <t>サイ</t>
    </rPh>
    <rPh sb="6" eb="7">
      <t>ツキ</t>
    </rPh>
    <phoneticPr fontId="2"/>
  </si>
  <si>
    <t>３歳５～７ヶ月</t>
    <rPh sb="1" eb="2">
      <t>サイ</t>
    </rPh>
    <rPh sb="6" eb="7">
      <t>ツキ</t>
    </rPh>
    <phoneticPr fontId="2"/>
  </si>
  <si>
    <t>３歳５ヶ月</t>
    <rPh sb="1" eb="2">
      <t>サイ</t>
    </rPh>
    <rPh sb="4" eb="5">
      <t>ツキ</t>
    </rPh>
    <phoneticPr fontId="2"/>
  </si>
  <si>
    <t>３歳５～９ヶ月</t>
    <rPh sb="1" eb="2">
      <t>サイ</t>
    </rPh>
    <rPh sb="6" eb="7">
      <t>ツキ</t>
    </rPh>
    <phoneticPr fontId="2"/>
  </si>
  <si>
    <t>３歳４～９ヶ月</t>
    <rPh sb="1" eb="2">
      <t>サイ</t>
    </rPh>
    <rPh sb="6" eb="7">
      <t>ツキ</t>
    </rPh>
    <phoneticPr fontId="2"/>
  </si>
  <si>
    <t>３歳３～８ヶ月</t>
    <rPh sb="1" eb="2">
      <t>サイ</t>
    </rPh>
    <rPh sb="6" eb="7">
      <t>ツキ</t>
    </rPh>
    <phoneticPr fontId="2"/>
  </si>
  <si>
    <t>３歳２～１０ヶ月</t>
    <rPh sb="1" eb="2">
      <t>サイ</t>
    </rPh>
    <rPh sb="7" eb="8">
      <t>ツキ</t>
    </rPh>
    <phoneticPr fontId="2"/>
  </si>
  <si>
    <t>３歳４ヶ月</t>
    <rPh sb="1" eb="2">
      <t>サイ</t>
    </rPh>
    <rPh sb="4" eb="5">
      <t>ツキ</t>
    </rPh>
    <phoneticPr fontId="2"/>
  </si>
  <si>
    <t>３歳４～６ヶ月</t>
    <rPh sb="1" eb="2">
      <t>サイ</t>
    </rPh>
    <rPh sb="6" eb="7">
      <t>ツキ</t>
    </rPh>
    <phoneticPr fontId="2"/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</si>
  <si>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</si>
  <si>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</si>
  <si>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</si>
  <si>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</si>
  <si>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</si>
  <si>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</si>
  <si>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</si>
  <si>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３歳０～２ヶ月</t>
    <phoneticPr fontId="2"/>
  </si>
  <si>
    <t>盛岡市３歳３ヶ月、
盛岡市以外３歳６～７ヶ月</t>
    <phoneticPr fontId="2"/>
  </si>
  <si>
    <t>３歳６ヶ月</t>
    <phoneticPr fontId="2"/>
  </si>
  <si>
    <t>柏市３歳５～６ヶ月、
我孫子市３歳６ヶ月</t>
    <phoneticPr fontId="2"/>
  </si>
  <si>
    <t>３歳０～６ヶ月</t>
    <phoneticPr fontId="2"/>
  </si>
  <si>
    <t>３歳１ヶ月</t>
    <phoneticPr fontId="2"/>
  </si>
  <si>
    <t>３歳５～８ヶ月</t>
    <phoneticPr fontId="2"/>
  </si>
  <si>
    <t>平成１０年度</t>
    <rPh sb="5" eb="6">
      <t>ド</t>
    </rPh>
    <phoneticPr fontId="2"/>
  </si>
  <si>
    <t>平成１１年度</t>
    <rPh sb="5" eb="6">
      <t>ド</t>
    </rPh>
    <phoneticPr fontId="2"/>
  </si>
  <si>
    <t>平成１２年度</t>
    <rPh sb="5" eb="6">
      <t>ド</t>
    </rPh>
    <phoneticPr fontId="2"/>
  </si>
  <si>
    <t>平成１３年度</t>
    <rPh sb="5" eb="6">
      <t>ド</t>
    </rPh>
    <phoneticPr fontId="2"/>
  </si>
  <si>
    <t>平成１４年度</t>
    <rPh sb="5" eb="6">
      <t>ド</t>
    </rPh>
    <phoneticPr fontId="2"/>
  </si>
  <si>
    <t>平成１５年度</t>
    <rPh sb="5" eb="6">
      <t>ド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</si>
  <si>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</si>
  <si>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</si>
  <si>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</si>
  <si>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</si>
  <si>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</si>
  <si>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</si>
  <si>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佐野市</t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</si>
  <si>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</si>
  <si>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</si>
  <si>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</si>
  <si>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</si>
  <si>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</si>
  <si>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</si>
  <si>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</si>
  <si>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</si>
  <si>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宇治市</t>
    <rPh sb="0" eb="3">
      <t>ウジシ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</si>
  <si>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</si>
  <si>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</si>
  <si>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</si>
  <si>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</si>
  <si>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</si>
  <si>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</si>
  <si>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</si>
  <si>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</si>
  <si>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</si>
  <si>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平成１７年度</t>
    <rPh sb="5" eb="6">
      <t>ド</t>
    </rPh>
    <phoneticPr fontId="2"/>
  </si>
  <si>
    <t>３歳６ヶ月</t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</si>
  <si>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</si>
  <si>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</si>
  <si>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盛岡地域</t>
    <rPh sb="0" eb="2">
      <t>モリオカ</t>
    </rPh>
    <rPh sb="2" eb="4">
      <t>チイキ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</si>
  <si>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</si>
  <si>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</si>
  <si>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</si>
  <si>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</si>
  <si>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台東区</t>
    <rPh sb="0" eb="3">
      <t>タイトウク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</si>
  <si>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</si>
  <si>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</si>
  <si>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</si>
  <si>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</si>
  <si>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宇治市</t>
    <rPh sb="0" eb="3">
      <t>ウジシ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</si>
  <si>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</si>
  <si>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</si>
  <si>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</si>
  <si>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岡山市</t>
    <rPh sb="0" eb="3">
      <t>オカヤマシ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</si>
  <si>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</si>
  <si>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</si>
  <si>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熊本市</t>
    <rPh sb="0" eb="2">
      <t>クマモト</t>
    </rPh>
    <rPh sb="2" eb="3">
      <t>シ</t>
    </rPh>
    <phoneticPr fontId="8"/>
  </si>
  <si>
    <t>荒尾・玉名地域</t>
    <rPh sb="3" eb="5">
      <t>タマナ</t>
    </rPh>
    <rPh sb="5" eb="7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</si>
  <si>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</si>
  <si>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</si>
  <si>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</si>
  <si>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</si>
  <si>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</si>
  <si>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</si>
  <si>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３歳１ヶ月</t>
    <phoneticPr fontId="2"/>
  </si>
  <si>
    <t>３歳０～４ヶ月</t>
    <phoneticPr fontId="2"/>
  </si>
  <si>
    <t>３歳３ヶ月</t>
    <phoneticPr fontId="2"/>
  </si>
  <si>
    <t>３歳５ヶ月</t>
    <phoneticPr fontId="2"/>
  </si>
  <si>
    <t>平成１９年度</t>
  </si>
  <si>
    <t>平成１９年度</t>
    <rPh sb="5" eb="6">
      <t>ド</t>
    </rPh>
    <phoneticPr fontId="2"/>
  </si>
  <si>
    <t>堺市堺区</t>
    <rPh sb="0" eb="2">
      <t>サカイシ</t>
    </rPh>
    <rPh sb="2" eb="3">
      <t>サカイ</t>
    </rPh>
    <rPh sb="3" eb="4">
      <t>ク</t>
    </rPh>
    <phoneticPr fontId="0"/>
  </si>
  <si>
    <t>平成２０年度</t>
    <rPh sb="5" eb="6">
      <t>ド</t>
    </rPh>
    <phoneticPr fontId="2"/>
  </si>
  <si>
    <t>呼吸器症状の解析対象者数（居住年数１年未満・不明、性別不明者除く）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</si>
  <si>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</si>
  <si>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</si>
  <si>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</si>
  <si>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</si>
  <si>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平成２１年度</t>
    <rPh sb="5" eb="6">
      <t>ド</t>
    </rPh>
    <phoneticPr fontId="2"/>
  </si>
  <si>
    <t>３歳０～１１ヶ月</t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</si>
  <si>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</si>
  <si>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</si>
  <si>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平成８年度</t>
    <phoneticPr fontId="2"/>
  </si>
  <si>
    <t>平成９年度</t>
    <phoneticPr fontId="2"/>
  </si>
  <si>
    <t>平成１０年度</t>
    <phoneticPr fontId="2"/>
  </si>
  <si>
    <t>平成１７年度</t>
    <phoneticPr fontId="2"/>
  </si>
  <si>
    <t>平成１８年度</t>
    <phoneticPr fontId="2"/>
  </si>
  <si>
    <t>平成２２年度</t>
    <phoneticPr fontId="2"/>
  </si>
  <si>
    <t>堺市堺区</t>
    <phoneticPr fontId="8"/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</si>
  <si>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</si>
  <si>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</si>
  <si>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phoneticPr fontId="2"/>
  </si>
  <si>
    <t>平成８～２３年度</t>
    <rPh sb="0" eb="2">
      <t>ヘイセイ</t>
    </rPh>
    <rPh sb="6" eb="8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</si>
  <si>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</si>
  <si>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</si>
  <si>
    <t>３歳０～１１ヶ月</t>
  </si>
  <si>
    <t>西宮市</t>
  </si>
  <si>
    <t>芦屋市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</si>
</sst>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0" tint="-4.9989318521683403E-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10" fontId="3" fillId="3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10" fontId="3" fillId="3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1" xfId="2" applyFont="1" applyFill="1" applyBorder="1" applyAlignment="1">
      <alignment vertical="center"/>
    </xf>
    <xf numFmtId="3" fontId="4" fillId="3" borderId="1" xfId="1" applyNumberFormat="1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3" borderId="4" xfId="2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horizontal="right" vertical="center"/>
    </xf>
    <xf numFmtId="38" fontId="3" fillId="2" borderId="4" xfId="2" applyFont="1" applyFill="1" applyBorder="1" applyAlignment="1">
      <alignment vertical="center"/>
    </xf>
    <xf numFmtId="38" fontId="3" fillId="3" borderId="4" xfId="2" applyFont="1" applyFill="1" applyBorder="1" applyAlignment="1">
      <alignment horizontal="right" vertical="center"/>
    </xf>
    <xf numFmtId="38" fontId="3" fillId="3" borderId="4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7" xfId="0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vertical="center"/>
    </xf>
    <xf numFmtId="38" fontId="3" fillId="2" borderId="5" xfId="2" applyFont="1" applyFill="1" applyBorder="1" applyAlignment="1">
      <alignment vertical="center"/>
    </xf>
    <xf numFmtId="10" fontId="3" fillId="2" borderId="6" xfId="1" applyNumberFormat="1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38" fontId="3" fillId="3" borderId="5" xfId="2" applyFont="1" applyFill="1" applyBorder="1" applyAlignment="1">
      <alignment vertical="center"/>
    </xf>
    <xf numFmtId="10" fontId="3" fillId="3" borderId="6" xfId="1" applyNumberFormat="1" applyFont="1" applyFill="1" applyBorder="1" applyAlignment="1">
      <alignment vertical="center"/>
    </xf>
    <xf numFmtId="38" fontId="3" fillId="3" borderId="7" xfId="2" applyFont="1" applyFill="1" applyBorder="1" applyAlignment="1">
      <alignment vertical="center"/>
    </xf>
    <xf numFmtId="3" fontId="3" fillId="3" borderId="1" xfId="1" applyNumberFormat="1" applyFont="1" applyFill="1" applyBorder="1" applyAlignment="1">
      <alignment vertical="center"/>
    </xf>
    <xf numFmtId="38" fontId="3" fillId="0" borderId="7" xfId="2" applyFont="1" applyFill="1" applyBorder="1" applyAlignment="1">
      <alignment vertical="center"/>
    </xf>
    <xf numFmtId="38" fontId="3" fillId="2" borderId="8" xfId="2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10" fontId="3" fillId="2" borderId="1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1" xfId="1" applyNumberFormat="1" applyFont="1" applyFill="1" applyBorder="1" applyAlignment="1">
      <alignment vertical="center"/>
    </xf>
    <xf numFmtId="0" fontId="3" fillId="3" borderId="1" xfId="1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77" fontId="5" fillId="2" borderId="14" xfId="0" applyNumberFormat="1" applyFont="1" applyFill="1" applyBorder="1" applyAlignment="1">
      <alignment horizontal="center" vertical="center"/>
    </xf>
    <xf numFmtId="10" fontId="3" fillId="2" borderId="14" xfId="1" applyNumberFormat="1" applyFont="1" applyFill="1" applyBorder="1" applyAlignment="1">
      <alignment vertical="center"/>
    </xf>
    <xf numFmtId="10" fontId="3" fillId="3" borderId="14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3" fillId="4" borderId="4" xfId="2" applyFont="1" applyFill="1" applyBorder="1" applyAlignment="1">
      <alignment horizontal="right" vertical="center"/>
    </xf>
    <xf numFmtId="0" fontId="3" fillId="4" borderId="1" xfId="1" applyNumberFormat="1" applyFont="1" applyFill="1" applyBorder="1" applyAlignment="1">
      <alignment vertical="center"/>
    </xf>
    <xf numFmtId="10" fontId="3" fillId="4" borderId="14" xfId="1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sora_database\&#24188;&#20816;&#30151;&#20363;&#23550;&#29031;\&#65403;&#65392;&#65421;&#65438;&#65394;_H19&#65374;H22\H22&#24180;&#24230;&#65403;&#65392;&#65421;&#65438;&#65394;\H22_3sai\&#12304;3sai_&#32076;&#24180;&#12305;\H22_3sai_&#32076;&#24180;_120113_&#65350;&#65353;&#65358;&#65345;&#6535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E59"/>
  <sheetViews>
    <sheetView tabSelected="1" workbookViewId="0">
      <pane xSplit="2" ySplit="6" topLeftCell="AI29" activePane="bottomRight" state="frozen"/>
      <selection pane="topRight" activeCell="C1" sqref="C1"/>
      <selection pane="bottomLeft" activeCell="A7" sqref="A7"/>
      <selection pane="bottomRight" activeCell="BE2" sqref="BE2"/>
    </sheetView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50" width="7.625" style="1" customWidth="1"/>
    <col min="51" max="52" width="8.625" style="1" bestFit="1" customWidth="1"/>
    <col min="53" max="53" width="7.25" style="1" bestFit="1" customWidth="1"/>
    <col min="54" max="54" width="4.625" style="70" customWidth="1"/>
    <col min="55" max="16384" width="7.625" style="1"/>
  </cols>
  <sheetData>
    <row r="2" spans="1:57" ht="32.1" customHeight="1">
      <c r="B2" s="28" t="s">
        <v>100</v>
      </c>
      <c r="BB2" s="49"/>
    </row>
    <row r="5" spans="1:57" ht="20.100000000000001" customHeight="1">
      <c r="A5" s="95"/>
      <c r="B5" s="97" t="s">
        <v>22</v>
      </c>
      <c r="C5" s="91" t="s">
        <v>170</v>
      </c>
      <c r="D5" s="91"/>
      <c r="E5" s="91"/>
      <c r="F5" s="91" t="s">
        <v>171</v>
      </c>
      <c r="G5" s="91"/>
      <c r="H5" s="91"/>
      <c r="I5" s="91" t="s">
        <v>172</v>
      </c>
      <c r="J5" s="91"/>
      <c r="K5" s="91"/>
      <c r="L5" s="91" t="s">
        <v>79</v>
      </c>
      <c r="M5" s="91"/>
      <c r="N5" s="91"/>
      <c r="O5" s="91" t="s">
        <v>80</v>
      </c>
      <c r="P5" s="91"/>
      <c r="Q5" s="91"/>
      <c r="R5" s="91" t="s">
        <v>81</v>
      </c>
      <c r="S5" s="91"/>
      <c r="T5" s="91"/>
      <c r="U5" s="91" t="s">
        <v>82</v>
      </c>
      <c r="V5" s="91"/>
      <c r="W5" s="91"/>
      <c r="X5" s="91" t="s">
        <v>83</v>
      </c>
      <c r="Y5" s="91"/>
      <c r="Z5" s="91"/>
      <c r="AA5" s="91" t="s">
        <v>84</v>
      </c>
      <c r="AB5" s="91"/>
      <c r="AC5" s="91"/>
      <c r="AD5" s="91" t="s">
        <v>173</v>
      </c>
      <c r="AE5" s="91"/>
      <c r="AF5" s="91"/>
      <c r="AG5" s="91" t="s">
        <v>174</v>
      </c>
      <c r="AH5" s="91"/>
      <c r="AI5" s="92"/>
      <c r="AJ5" s="91" t="s">
        <v>157</v>
      </c>
      <c r="AK5" s="91"/>
      <c r="AL5" s="91"/>
      <c r="AM5" s="91" t="s">
        <v>165</v>
      </c>
      <c r="AN5" s="91"/>
      <c r="AO5" s="92"/>
      <c r="AP5" s="91" t="s">
        <v>168</v>
      </c>
      <c r="AQ5" s="91"/>
      <c r="AR5" s="91"/>
      <c r="AS5" s="91" t="s">
        <v>175</v>
      </c>
      <c r="AT5" s="91"/>
      <c r="AU5" s="91"/>
      <c r="AV5" s="91" t="s">
        <v>179</v>
      </c>
      <c r="AW5" s="91"/>
      <c r="AX5" s="93"/>
      <c r="AY5" s="94" t="s">
        <v>180</v>
      </c>
      <c r="AZ5" s="91"/>
      <c r="BA5" s="91"/>
      <c r="BB5" s="89"/>
    </row>
    <row r="6" spans="1:57" ht="20.100000000000001" customHeight="1">
      <c r="A6" s="96"/>
      <c r="B6" s="97"/>
      <c r="C6" s="7" t="s">
        <v>0</v>
      </c>
      <c r="D6" s="7" t="s">
        <v>126</v>
      </c>
      <c r="E6" s="8" t="s">
        <v>1</v>
      </c>
      <c r="F6" s="7" t="s">
        <v>0</v>
      </c>
      <c r="G6" s="7" t="s">
        <v>126</v>
      </c>
      <c r="H6" s="8" t="s">
        <v>1</v>
      </c>
      <c r="I6" s="7" t="s">
        <v>0</v>
      </c>
      <c r="J6" s="7" t="s">
        <v>126</v>
      </c>
      <c r="K6" s="8" t="s">
        <v>1</v>
      </c>
      <c r="L6" s="9" t="s">
        <v>23</v>
      </c>
      <c r="M6" s="7" t="s">
        <v>126</v>
      </c>
      <c r="N6" s="8" t="s">
        <v>24</v>
      </c>
      <c r="O6" s="9" t="s">
        <v>23</v>
      </c>
      <c r="P6" s="7" t="s">
        <v>126</v>
      </c>
      <c r="Q6" s="8" t="s">
        <v>24</v>
      </c>
      <c r="R6" s="9" t="s">
        <v>23</v>
      </c>
      <c r="S6" s="7" t="s">
        <v>126</v>
      </c>
      <c r="T6" s="8" t="s">
        <v>24</v>
      </c>
      <c r="U6" s="9" t="s">
        <v>23</v>
      </c>
      <c r="V6" s="7" t="s">
        <v>126</v>
      </c>
      <c r="W6" s="8" t="s">
        <v>24</v>
      </c>
      <c r="X6" s="8" t="s">
        <v>0</v>
      </c>
      <c r="Y6" s="7" t="s">
        <v>126</v>
      </c>
      <c r="Z6" s="8" t="s">
        <v>1</v>
      </c>
      <c r="AA6" s="8" t="s">
        <v>0</v>
      </c>
      <c r="AB6" s="7" t="s">
        <v>126</v>
      </c>
      <c r="AC6" s="10" t="s">
        <v>1</v>
      </c>
      <c r="AD6" s="8" t="s">
        <v>0</v>
      </c>
      <c r="AE6" s="7" t="s">
        <v>126</v>
      </c>
      <c r="AF6" s="10" t="s">
        <v>1</v>
      </c>
      <c r="AG6" s="8" t="s">
        <v>0</v>
      </c>
      <c r="AH6" s="7" t="s">
        <v>126</v>
      </c>
      <c r="AI6" s="10" t="s">
        <v>1</v>
      </c>
      <c r="AJ6" s="50" t="s">
        <v>0</v>
      </c>
      <c r="AK6" s="7" t="s">
        <v>126</v>
      </c>
      <c r="AL6" s="51" t="s">
        <v>1</v>
      </c>
      <c r="AM6" s="52" t="s">
        <v>0</v>
      </c>
      <c r="AN6" s="7" t="s">
        <v>126</v>
      </c>
      <c r="AO6" s="10" t="s">
        <v>1</v>
      </c>
      <c r="AP6" s="8" t="s">
        <v>0</v>
      </c>
      <c r="AQ6" s="7" t="s">
        <v>126</v>
      </c>
      <c r="AR6" s="10" t="s">
        <v>1</v>
      </c>
      <c r="AS6" s="8" t="s">
        <v>0</v>
      </c>
      <c r="AT6" s="7" t="s">
        <v>126</v>
      </c>
      <c r="AU6" s="10" t="s">
        <v>1</v>
      </c>
      <c r="AV6" s="8" t="s">
        <v>0</v>
      </c>
      <c r="AW6" s="7" t="s">
        <v>126</v>
      </c>
      <c r="AX6" s="71" t="s">
        <v>1</v>
      </c>
      <c r="AY6" s="11" t="s">
        <v>23</v>
      </c>
      <c r="AZ6" s="7" t="s">
        <v>126</v>
      </c>
      <c r="BA6" s="8" t="s">
        <v>24</v>
      </c>
      <c r="BB6" s="90"/>
    </row>
    <row r="7" spans="1:57" ht="20.100000000000001" customHeight="1">
      <c r="A7" s="1">
        <v>1</v>
      </c>
      <c r="B7" s="5" t="s">
        <v>2</v>
      </c>
      <c r="C7" s="6"/>
      <c r="D7" s="6"/>
      <c r="E7" s="25"/>
      <c r="F7" s="6"/>
      <c r="G7" s="6"/>
      <c r="H7" s="25"/>
      <c r="I7" s="6"/>
      <c r="J7" s="6"/>
      <c r="K7" s="25"/>
      <c r="L7" s="6"/>
      <c r="M7" s="6"/>
      <c r="N7" s="25"/>
      <c r="O7" s="6"/>
      <c r="P7" s="6"/>
      <c r="Q7" s="25"/>
      <c r="R7" s="6"/>
      <c r="S7" s="6"/>
      <c r="T7" s="25"/>
      <c r="U7" s="41">
        <v>964</v>
      </c>
      <c r="V7" s="41">
        <v>880</v>
      </c>
      <c r="W7" s="24">
        <f>V7/U7</f>
        <v>0.91286307053941906</v>
      </c>
      <c r="X7" s="39">
        <v>957</v>
      </c>
      <c r="Y7" s="53">
        <v>870</v>
      </c>
      <c r="Z7" s="24">
        <f>Y7/X7</f>
        <v>0.90909090909090906</v>
      </c>
      <c r="AA7" s="39">
        <v>940</v>
      </c>
      <c r="AB7" s="39">
        <v>851</v>
      </c>
      <c r="AC7" s="26">
        <f>AB7/AA7</f>
        <v>0.90531914893617016</v>
      </c>
      <c r="AD7" s="39">
        <v>965</v>
      </c>
      <c r="AE7" s="39">
        <v>788</v>
      </c>
      <c r="AF7" s="26">
        <f>AE7/AD7</f>
        <v>0.81658031088082905</v>
      </c>
      <c r="AG7" s="39">
        <v>916</v>
      </c>
      <c r="AH7" s="39">
        <v>758</v>
      </c>
      <c r="AI7" s="26">
        <f>AH7/AG7</f>
        <v>0.82751091703056767</v>
      </c>
      <c r="AJ7" s="54">
        <v>793</v>
      </c>
      <c r="AK7" s="41">
        <v>649</v>
      </c>
      <c r="AL7" s="55">
        <f>AK7/AJ7</f>
        <v>0.81841109709962168</v>
      </c>
      <c r="AM7" s="56">
        <v>767</v>
      </c>
      <c r="AN7" s="41">
        <v>660</v>
      </c>
      <c r="AO7" s="26">
        <f>AN7/AM7</f>
        <v>0.86049543676662321</v>
      </c>
      <c r="AP7" s="66">
        <v>805</v>
      </c>
      <c r="AQ7" s="66">
        <v>687</v>
      </c>
      <c r="AR7" s="26">
        <f>AQ7/AP7</f>
        <v>0.85341614906832297</v>
      </c>
      <c r="AS7" s="66">
        <v>776</v>
      </c>
      <c r="AT7" s="66">
        <v>677</v>
      </c>
      <c r="AU7" s="26">
        <f>AT7/AS7</f>
        <v>0.87242268041237114</v>
      </c>
      <c r="AV7" s="66">
        <v>758</v>
      </c>
      <c r="AW7" s="66">
        <v>617</v>
      </c>
      <c r="AX7" s="72">
        <f>AW7/AV7</f>
        <v>0.81398416886543534</v>
      </c>
      <c r="AY7" s="40">
        <f>C7+F7+I7+L7+O7+R7+U7+X7+AA7+AD7+AG7+AJ7+AM7+AP7+AS7+AV7</f>
        <v>8641</v>
      </c>
      <c r="AZ7" s="41">
        <f>D7+G7+J7+M7+P7+S7+V7+Y7+AB7+AE7+AH7+AK7+AN7+AQ7+AT7+AW7</f>
        <v>7437</v>
      </c>
      <c r="BA7" s="24">
        <f>AZ7/AY7</f>
        <v>0.86066427496817499</v>
      </c>
      <c r="BB7" s="70">
        <v>1</v>
      </c>
      <c r="BD7" s="43"/>
      <c r="BE7" s="43"/>
    </row>
    <row r="8" spans="1:57" ht="20.100000000000001" customHeight="1">
      <c r="A8" s="1">
        <v>2</v>
      </c>
      <c r="B8" s="5" t="s">
        <v>3</v>
      </c>
      <c r="C8" s="6"/>
      <c r="D8" s="6"/>
      <c r="E8" s="25"/>
      <c r="F8" s="6"/>
      <c r="G8" s="6"/>
      <c r="H8" s="25"/>
      <c r="I8" s="6"/>
      <c r="J8" s="6"/>
      <c r="K8" s="25"/>
      <c r="L8" s="6"/>
      <c r="M8" s="6"/>
      <c r="N8" s="25"/>
      <c r="O8" s="6"/>
      <c r="P8" s="6"/>
      <c r="Q8" s="25"/>
      <c r="R8" s="6"/>
      <c r="S8" s="6"/>
      <c r="T8" s="25"/>
      <c r="U8" s="41">
        <v>2993</v>
      </c>
      <c r="V8" s="41">
        <v>2507</v>
      </c>
      <c r="W8" s="24">
        <f>V8/U8</f>
        <v>0.8376211159371868</v>
      </c>
      <c r="X8" s="39">
        <v>2860</v>
      </c>
      <c r="Y8" s="53">
        <v>2499</v>
      </c>
      <c r="Z8" s="24">
        <f>Y8/X8</f>
        <v>0.87377622377622377</v>
      </c>
      <c r="AA8" s="39">
        <v>2953</v>
      </c>
      <c r="AB8" s="39">
        <v>2526</v>
      </c>
      <c r="AC8" s="26">
        <f>AB8/AA8</f>
        <v>0.8554012868269556</v>
      </c>
      <c r="AD8" s="39">
        <v>2910</v>
      </c>
      <c r="AE8" s="39">
        <v>2245</v>
      </c>
      <c r="AF8" s="26">
        <f>AE8/AD8</f>
        <v>0.77147766323024058</v>
      </c>
      <c r="AG8" s="39">
        <v>2774</v>
      </c>
      <c r="AH8" s="39">
        <v>2263</v>
      </c>
      <c r="AI8" s="26">
        <f>AH8/AG8</f>
        <v>0.81578947368421051</v>
      </c>
      <c r="AJ8" s="54">
        <v>2603</v>
      </c>
      <c r="AK8" s="41">
        <v>2186</v>
      </c>
      <c r="AL8" s="55">
        <f>AK8/AJ8</f>
        <v>0.83980023050326547</v>
      </c>
      <c r="AM8" s="56">
        <v>2873</v>
      </c>
      <c r="AN8" s="41">
        <v>2432</v>
      </c>
      <c r="AO8" s="26">
        <f t="shared" ref="AO8:AO51" si="0">AN8/AM8</f>
        <v>0.84650191437521749</v>
      </c>
      <c r="AP8" s="66">
        <v>2501</v>
      </c>
      <c r="AQ8" s="66">
        <v>2382</v>
      </c>
      <c r="AR8" s="26">
        <f t="shared" ref="AR8:AR9" si="1">AQ8/AP8</f>
        <v>0.95241903238704517</v>
      </c>
      <c r="AS8" s="66">
        <v>2596</v>
      </c>
      <c r="AT8" s="66">
        <v>2256</v>
      </c>
      <c r="AU8" s="26">
        <f t="shared" ref="AU8:AU9" si="2">AT8/AS8</f>
        <v>0.86902927580893685</v>
      </c>
      <c r="AV8" s="66">
        <v>2493</v>
      </c>
      <c r="AW8" s="66">
        <v>2239</v>
      </c>
      <c r="AX8" s="72">
        <f t="shared" ref="AX8:AX51" si="3">AW8/AV8</f>
        <v>0.89811472121941438</v>
      </c>
      <c r="AY8" s="40">
        <f t="shared" ref="AY8:AY51" si="4">C8+F8+I8+L8+O8+R8+U8+X8+AA8+AD8+AG8+AJ8+AM8+AP8+AS8+AV8</f>
        <v>27556</v>
      </c>
      <c r="AZ8" s="41">
        <f t="shared" ref="AZ8:AZ51" si="5">D8+G8+J8+M8+P8+S8+V8+Y8+AB8+AE8+AH8+AK8+AN8+AQ8+AT8+AW8</f>
        <v>23535</v>
      </c>
      <c r="BA8" s="24">
        <f>AZ8/AY8</f>
        <v>0.85407896646828274</v>
      </c>
      <c r="BB8" s="70">
        <v>2</v>
      </c>
      <c r="BD8" s="43"/>
      <c r="BE8" s="43"/>
    </row>
    <row r="9" spans="1:57" ht="20.100000000000001" customHeight="1">
      <c r="A9" s="1">
        <v>4</v>
      </c>
      <c r="B9" s="5" t="s">
        <v>127</v>
      </c>
      <c r="C9" s="41">
        <v>2691</v>
      </c>
      <c r="D9" s="41">
        <v>2236</v>
      </c>
      <c r="E9" s="24">
        <f>D9/C9</f>
        <v>0.83091787439613529</v>
      </c>
      <c r="F9" s="41">
        <v>2776</v>
      </c>
      <c r="G9" s="41">
        <v>2352</v>
      </c>
      <c r="H9" s="24">
        <f>G9/F9</f>
        <v>0.8472622478386167</v>
      </c>
      <c r="I9" s="41">
        <v>2757</v>
      </c>
      <c r="J9" s="41">
        <v>2271</v>
      </c>
      <c r="K9" s="24">
        <f>J9/I9</f>
        <v>0.82372143634385198</v>
      </c>
      <c r="L9" s="41">
        <v>2520</v>
      </c>
      <c r="M9" s="41">
        <v>2186</v>
      </c>
      <c r="N9" s="24">
        <f>M9/L9</f>
        <v>0.86746031746031749</v>
      </c>
      <c r="O9" s="41">
        <v>2501</v>
      </c>
      <c r="P9" s="41">
        <v>2290</v>
      </c>
      <c r="Q9" s="24">
        <f>P9/O9</f>
        <v>0.91563374650139939</v>
      </c>
      <c r="R9" s="41">
        <v>2450</v>
      </c>
      <c r="S9" s="41">
        <v>2213</v>
      </c>
      <c r="T9" s="24">
        <f>S9/R9</f>
        <v>0.90326530612244893</v>
      </c>
      <c r="U9" s="41">
        <v>2375</v>
      </c>
      <c r="V9" s="41">
        <v>2190</v>
      </c>
      <c r="W9" s="24">
        <f>V9/U9</f>
        <v>0.92210526315789476</v>
      </c>
      <c r="X9" s="39">
        <v>2384</v>
      </c>
      <c r="Y9" s="53">
        <v>2205</v>
      </c>
      <c r="Z9" s="24">
        <f>Y9/X9</f>
        <v>0.92491610738255037</v>
      </c>
      <c r="AA9" s="39">
        <v>2338</v>
      </c>
      <c r="AB9" s="39">
        <v>2188</v>
      </c>
      <c r="AC9" s="26">
        <f>AB9/AA9</f>
        <v>0.93584260051325918</v>
      </c>
      <c r="AD9" s="39">
        <v>2342</v>
      </c>
      <c r="AE9" s="39">
        <v>2145</v>
      </c>
      <c r="AF9" s="26">
        <f>AE9/AD9</f>
        <v>0.91588385994876176</v>
      </c>
      <c r="AG9" s="39">
        <v>2226</v>
      </c>
      <c r="AH9" s="39">
        <v>2114</v>
      </c>
      <c r="AI9" s="26">
        <f>AH9/AG9</f>
        <v>0.94968553459119498</v>
      </c>
      <c r="AJ9" s="54">
        <v>2129</v>
      </c>
      <c r="AK9" s="41">
        <v>2019</v>
      </c>
      <c r="AL9" s="55">
        <f>AK9/AJ9</f>
        <v>0.94833255049318932</v>
      </c>
      <c r="AM9" s="56">
        <v>1992</v>
      </c>
      <c r="AN9" s="41">
        <v>1863</v>
      </c>
      <c r="AO9" s="26">
        <f t="shared" si="0"/>
        <v>0.93524096385542166</v>
      </c>
      <c r="AP9" s="66">
        <v>1971</v>
      </c>
      <c r="AQ9" s="66">
        <v>1846</v>
      </c>
      <c r="AR9" s="26">
        <f t="shared" si="1"/>
        <v>0.93658041603247078</v>
      </c>
      <c r="AS9" s="66">
        <v>1960</v>
      </c>
      <c r="AT9" s="66">
        <v>1845</v>
      </c>
      <c r="AU9" s="26">
        <f t="shared" si="2"/>
        <v>0.94132653061224492</v>
      </c>
      <c r="AV9" s="66">
        <v>1951</v>
      </c>
      <c r="AW9" s="66">
        <v>1823</v>
      </c>
      <c r="AX9" s="72">
        <f t="shared" si="3"/>
        <v>0.93439261916965655</v>
      </c>
      <c r="AY9" s="40">
        <f t="shared" si="4"/>
        <v>37363</v>
      </c>
      <c r="AZ9" s="41">
        <f t="shared" si="5"/>
        <v>33786</v>
      </c>
      <c r="BA9" s="24">
        <f>AZ9/AY9</f>
        <v>0.90426357626528919</v>
      </c>
      <c r="BB9" s="70">
        <v>4</v>
      </c>
      <c r="BD9" s="43"/>
      <c r="BE9" s="43"/>
    </row>
    <row r="10" spans="1:57" ht="20.100000000000001" customHeight="1">
      <c r="A10" s="1">
        <v>5</v>
      </c>
      <c r="B10" s="5" t="s">
        <v>128</v>
      </c>
      <c r="C10" s="41">
        <v>4322</v>
      </c>
      <c r="D10" s="41">
        <v>3905</v>
      </c>
      <c r="E10" s="24">
        <f t="shared" ref="E10:E51" si="6">D10/C10</f>
        <v>0.90351689032855165</v>
      </c>
      <c r="F10" s="41">
        <v>4182</v>
      </c>
      <c r="G10" s="41">
        <v>3822</v>
      </c>
      <c r="H10" s="24">
        <f t="shared" ref="H10:H51" si="7">G10/F10</f>
        <v>0.91391678622668582</v>
      </c>
      <c r="I10" s="41">
        <v>4163</v>
      </c>
      <c r="J10" s="41">
        <v>3807</v>
      </c>
      <c r="K10" s="24">
        <f t="shared" ref="K10:K51" si="8">J10/I10</f>
        <v>0.91448474657698775</v>
      </c>
      <c r="L10" s="41">
        <v>4199</v>
      </c>
      <c r="M10" s="41">
        <v>3760</v>
      </c>
      <c r="N10" s="24">
        <f t="shared" ref="N10:N51" si="9">M10/L10</f>
        <v>0.89545129792807809</v>
      </c>
      <c r="O10" s="41">
        <v>4069</v>
      </c>
      <c r="P10" s="41">
        <v>3651</v>
      </c>
      <c r="Q10" s="24">
        <f t="shared" ref="Q10:Q51" si="10">P10/O10</f>
        <v>0.89727205701646595</v>
      </c>
      <c r="R10" s="41">
        <v>4208</v>
      </c>
      <c r="S10" s="41">
        <v>3758</v>
      </c>
      <c r="T10" s="24">
        <f t="shared" ref="T10:T51" si="11">S10/R10</f>
        <v>0.89306083650190116</v>
      </c>
      <c r="U10" s="41">
        <v>4108</v>
      </c>
      <c r="V10" s="41">
        <v>3746</v>
      </c>
      <c r="W10" s="24">
        <f t="shared" ref="W10:W51" si="12">V10/U10</f>
        <v>0.91187925998052577</v>
      </c>
      <c r="X10" s="39">
        <v>4152</v>
      </c>
      <c r="Y10" s="53">
        <v>3775</v>
      </c>
      <c r="Z10" s="24">
        <f t="shared" ref="Z10:Z51" si="13">Y10/X10</f>
        <v>0.90920038535645475</v>
      </c>
      <c r="AA10" s="42"/>
      <c r="AB10" s="42"/>
      <c r="AC10" s="27"/>
      <c r="AD10" s="42"/>
      <c r="AE10" s="42"/>
      <c r="AF10" s="27"/>
      <c r="AG10" s="42"/>
      <c r="AH10" s="42"/>
      <c r="AI10" s="27"/>
      <c r="AJ10" s="57"/>
      <c r="AK10" s="6"/>
      <c r="AL10" s="58"/>
      <c r="AM10" s="59"/>
      <c r="AN10" s="6"/>
      <c r="AO10" s="27"/>
      <c r="AP10" s="67"/>
      <c r="AQ10" s="67"/>
      <c r="AR10" s="27"/>
      <c r="AS10" s="67"/>
      <c r="AT10" s="67"/>
      <c r="AU10" s="27"/>
      <c r="AV10" s="67"/>
      <c r="AW10" s="67"/>
      <c r="AX10" s="73"/>
      <c r="AY10" s="40">
        <f t="shared" si="4"/>
        <v>33403</v>
      </c>
      <c r="AZ10" s="41">
        <f t="shared" si="5"/>
        <v>30224</v>
      </c>
      <c r="BA10" s="24">
        <f t="shared" ref="BA10:BA51" si="14">AZ10/AY10</f>
        <v>0.90482890758315127</v>
      </c>
      <c r="BB10" s="70">
        <v>5</v>
      </c>
      <c r="BE10" s="43"/>
    </row>
    <row r="11" spans="1:57" ht="20.100000000000001" customHeight="1">
      <c r="A11" s="1">
        <v>6</v>
      </c>
      <c r="B11" s="5" t="s">
        <v>4</v>
      </c>
      <c r="C11" s="6"/>
      <c r="D11" s="6"/>
      <c r="E11" s="25"/>
      <c r="F11" s="6"/>
      <c r="G11" s="6"/>
      <c r="H11" s="25"/>
      <c r="I11" s="6"/>
      <c r="J11" s="6"/>
      <c r="K11" s="25"/>
      <c r="L11" s="6"/>
      <c r="M11" s="6"/>
      <c r="N11" s="25"/>
      <c r="O11" s="6"/>
      <c r="P11" s="6"/>
      <c r="Q11" s="25"/>
      <c r="R11" s="6"/>
      <c r="S11" s="6"/>
      <c r="T11" s="25"/>
      <c r="U11" s="41">
        <v>2797</v>
      </c>
      <c r="V11" s="41">
        <v>2259</v>
      </c>
      <c r="W11" s="24">
        <f t="shared" si="12"/>
        <v>0.80765105470146581</v>
      </c>
      <c r="X11" s="39">
        <v>2682</v>
      </c>
      <c r="Y11" s="53">
        <v>2414</v>
      </c>
      <c r="Z11" s="24">
        <f t="shared" si="13"/>
        <v>0.90007457121551082</v>
      </c>
      <c r="AA11" s="39">
        <v>2653</v>
      </c>
      <c r="AB11" s="39">
        <v>2311</v>
      </c>
      <c r="AC11" s="26">
        <f t="shared" ref="AC11:AC51" si="15">AB11/AA11</f>
        <v>0.87108933283075762</v>
      </c>
      <c r="AD11" s="39">
        <v>2740</v>
      </c>
      <c r="AE11" s="39">
        <v>2382</v>
      </c>
      <c r="AF11" s="26">
        <f t="shared" ref="AF11:AF51" si="16">AE11/AD11</f>
        <v>0.86934306569343067</v>
      </c>
      <c r="AG11" s="39">
        <v>2755</v>
      </c>
      <c r="AH11" s="39">
        <v>2407</v>
      </c>
      <c r="AI11" s="26">
        <f t="shared" ref="AI11:AI16" si="17">AH11/AG11</f>
        <v>0.87368421052631584</v>
      </c>
      <c r="AJ11" s="54">
        <v>2531</v>
      </c>
      <c r="AK11" s="41">
        <v>2312</v>
      </c>
      <c r="AL11" s="55">
        <f t="shared" ref="AL11:AL16" si="18">AK11/AJ11</f>
        <v>0.91347293559857767</v>
      </c>
      <c r="AM11" s="56">
        <v>2468</v>
      </c>
      <c r="AN11" s="41">
        <v>2249</v>
      </c>
      <c r="AO11" s="26">
        <f t="shared" si="0"/>
        <v>0.91126418152350086</v>
      </c>
      <c r="AP11" s="66">
        <v>2378</v>
      </c>
      <c r="AQ11" s="66">
        <v>2258</v>
      </c>
      <c r="AR11" s="26">
        <f t="shared" ref="AR11:AR16" si="19">AQ11/AP11</f>
        <v>0.94953742640874683</v>
      </c>
      <c r="AS11" s="66">
        <v>2345</v>
      </c>
      <c r="AT11" s="66">
        <v>2281</v>
      </c>
      <c r="AU11" s="26">
        <f t="shared" ref="AU11:AU16" si="20">AT11/AS11</f>
        <v>0.97270788912579953</v>
      </c>
      <c r="AV11" s="66">
        <v>2506</v>
      </c>
      <c r="AW11" s="66">
        <v>2388</v>
      </c>
      <c r="AX11" s="72">
        <f t="shared" si="3"/>
        <v>0.95291300877893059</v>
      </c>
      <c r="AY11" s="40">
        <f t="shared" si="4"/>
        <v>25855</v>
      </c>
      <c r="AZ11" s="41">
        <f t="shared" si="5"/>
        <v>23261</v>
      </c>
      <c r="BA11" s="24">
        <f t="shared" si="14"/>
        <v>0.89967124347321603</v>
      </c>
      <c r="BB11" s="70">
        <v>6</v>
      </c>
      <c r="BD11" s="43"/>
      <c r="BE11" s="43"/>
    </row>
    <row r="12" spans="1:57" ht="20.100000000000001" customHeight="1">
      <c r="A12" s="1">
        <v>7</v>
      </c>
      <c r="B12" s="5" t="s">
        <v>129</v>
      </c>
      <c r="C12" s="41">
        <v>1200</v>
      </c>
      <c r="D12" s="41">
        <v>882</v>
      </c>
      <c r="E12" s="24">
        <f t="shared" si="6"/>
        <v>0.73499999999999999</v>
      </c>
      <c r="F12" s="41">
        <v>1100</v>
      </c>
      <c r="G12" s="41">
        <v>1056</v>
      </c>
      <c r="H12" s="24">
        <f t="shared" si="7"/>
        <v>0.96</v>
      </c>
      <c r="I12" s="41">
        <v>1047</v>
      </c>
      <c r="J12" s="41">
        <v>973</v>
      </c>
      <c r="K12" s="24">
        <f t="shared" si="8"/>
        <v>0.92932187201528171</v>
      </c>
      <c r="L12" s="41">
        <v>1057</v>
      </c>
      <c r="M12" s="41">
        <v>998</v>
      </c>
      <c r="N12" s="24">
        <f t="shared" si="9"/>
        <v>0.94418164616840117</v>
      </c>
      <c r="O12" s="41">
        <v>1064</v>
      </c>
      <c r="P12" s="41">
        <v>1024</v>
      </c>
      <c r="Q12" s="24">
        <f t="shared" si="10"/>
        <v>0.96240601503759393</v>
      </c>
      <c r="R12" s="41">
        <v>653</v>
      </c>
      <c r="S12" s="41">
        <v>641</v>
      </c>
      <c r="T12" s="24">
        <f t="shared" si="11"/>
        <v>0.98162327718223585</v>
      </c>
      <c r="U12" s="41">
        <v>656</v>
      </c>
      <c r="V12" s="41">
        <v>602</v>
      </c>
      <c r="W12" s="24">
        <f t="shared" si="12"/>
        <v>0.91768292682926833</v>
      </c>
      <c r="X12" s="39">
        <v>622</v>
      </c>
      <c r="Y12" s="53">
        <v>572</v>
      </c>
      <c r="Z12" s="24">
        <f t="shared" si="13"/>
        <v>0.91961414790996787</v>
      </c>
      <c r="AA12" s="39">
        <v>678</v>
      </c>
      <c r="AB12" s="39">
        <v>570</v>
      </c>
      <c r="AC12" s="26">
        <f t="shared" si="15"/>
        <v>0.84070796460176989</v>
      </c>
      <c r="AD12" s="39">
        <v>614</v>
      </c>
      <c r="AE12" s="39">
        <v>525</v>
      </c>
      <c r="AF12" s="26">
        <f t="shared" si="16"/>
        <v>0.85504885993485347</v>
      </c>
      <c r="AG12" s="39">
        <v>641</v>
      </c>
      <c r="AH12" s="39">
        <v>574</v>
      </c>
      <c r="AI12" s="26">
        <f t="shared" si="17"/>
        <v>0.8954758190327613</v>
      </c>
      <c r="AJ12" s="54">
        <v>605</v>
      </c>
      <c r="AK12" s="41">
        <v>577</v>
      </c>
      <c r="AL12" s="55">
        <f t="shared" si="18"/>
        <v>0.95371900826446276</v>
      </c>
      <c r="AM12" s="56">
        <v>620</v>
      </c>
      <c r="AN12" s="41">
        <v>568</v>
      </c>
      <c r="AO12" s="26">
        <f t="shared" si="0"/>
        <v>0.91612903225806452</v>
      </c>
      <c r="AP12" s="66">
        <v>653</v>
      </c>
      <c r="AQ12" s="66">
        <v>600</v>
      </c>
      <c r="AR12" s="26">
        <f t="shared" si="19"/>
        <v>0.91883614088820831</v>
      </c>
      <c r="AS12" s="66">
        <v>682</v>
      </c>
      <c r="AT12" s="66">
        <v>617</v>
      </c>
      <c r="AU12" s="26">
        <f t="shared" si="20"/>
        <v>0.90469208211143692</v>
      </c>
      <c r="AV12" s="66">
        <v>808</v>
      </c>
      <c r="AW12" s="66">
        <v>738</v>
      </c>
      <c r="AX12" s="72">
        <f t="shared" si="3"/>
        <v>0.9133663366336634</v>
      </c>
      <c r="AY12" s="40">
        <f t="shared" si="4"/>
        <v>12700</v>
      </c>
      <c r="AZ12" s="41">
        <f t="shared" si="5"/>
        <v>11517</v>
      </c>
      <c r="BA12" s="24">
        <f t="shared" si="14"/>
        <v>0.90685039370078735</v>
      </c>
      <c r="BB12" s="70">
        <v>7</v>
      </c>
      <c r="BD12" s="43"/>
      <c r="BE12" s="43"/>
    </row>
    <row r="13" spans="1:57" ht="20.100000000000001" customHeight="1">
      <c r="A13" s="1">
        <v>8</v>
      </c>
      <c r="B13" s="5" t="s">
        <v>105</v>
      </c>
      <c r="C13" s="41">
        <v>1223</v>
      </c>
      <c r="D13" s="41">
        <v>1150</v>
      </c>
      <c r="E13" s="24">
        <f t="shared" si="6"/>
        <v>0.94031071136549471</v>
      </c>
      <c r="F13" s="41">
        <v>1094</v>
      </c>
      <c r="G13" s="41">
        <v>1042</v>
      </c>
      <c r="H13" s="24">
        <f t="shared" si="7"/>
        <v>0.95246800731261427</v>
      </c>
      <c r="I13" s="41">
        <v>1159</v>
      </c>
      <c r="J13" s="41">
        <v>1102</v>
      </c>
      <c r="K13" s="24">
        <f t="shared" si="8"/>
        <v>0.95081967213114749</v>
      </c>
      <c r="L13" s="41">
        <v>1139</v>
      </c>
      <c r="M13" s="41">
        <v>1091</v>
      </c>
      <c r="N13" s="24">
        <f t="shared" si="9"/>
        <v>0.95785776997366112</v>
      </c>
      <c r="O13" s="41">
        <v>1143</v>
      </c>
      <c r="P13" s="41">
        <v>1098</v>
      </c>
      <c r="Q13" s="24">
        <f t="shared" si="10"/>
        <v>0.96062992125984248</v>
      </c>
      <c r="R13" s="41">
        <v>1124</v>
      </c>
      <c r="S13" s="41">
        <v>1080</v>
      </c>
      <c r="T13" s="24">
        <f t="shared" si="11"/>
        <v>0.96085409252669041</v>
      </c>
      <c r="U13" s="41">
        <v>1041</v>
      </c>
      <c r="V13" s="41">
        <v>998</v>
      </c>
      <c r="W13" s="24">
        <f t="shared" si="12"/>
        <v>0.95869356388088378</v>
      </c>
      <c r="X13" s="39">
        <v>1114</v>
      </c>
      <c r="Y13" s="53">
        <v>1059</v>
      </c>
      <c r="Z13" s="24">
        <f t="shared" si="13"/>
        <v>0.95062836624775582</v>
      </c>
      <c r="AA13" s="39">
        <v>1084</v>
      </c>
      <c r="AB13" s="39">
        <v>1022</v>
      </c>
      <c r="AC13" s="26">
        <f t="shared" si="15"/>
        <v>0.94280442804428044</v>
      </c>
      <c r="AD13" s="39">
        <v>973</v>
      </c>
      <c r="AE13" s="39">
        <v>947</v>
      </c>
      <c r="AF13" s="26">
        <f t="shared" si="16"/>
        <v>0.97327852004110993</v>
      </c>
      <c r="AG13" s="39">
        <v>1018</v>
      </c>
      <c r="AH13" s="39">
        <v>1007</v>
      </c>
      <c r="AI13" s="26">
        <f t="shared" si="17"/>
        <v>0.98919449901768175</v>
      </c>
      <c r="AJ13" s="54">
        <v>1065</v>
      </c>
      <c r="AK13" s="41">
        <v>1007</v>
      </c>
      <c r="AL13" s="55">
        <f t="shared" si="18"/>
        <v>0.94553990610328642</v>
      </c>
      <c r="AM13" s="56">
        <v>1033</v>
      </c>
      <c r="AN13" s="41">
        <v>961</v>
      </c>
      <c r="AO13" s="26">
        <f t="shared" si="0"/>
        <v>0.93030009680542114</v>
      </c>
      <c r="AP13" s="66">
        <v>962</v>
      </c>
      <c r="AQ13" s="66">
        <v>933</v>
      </c>
      <c r="AR13" s="26">
        <f t="shared" si="19"/>
        <v>0.96985446985446988</v>
      </c>
      <c r="AS13" s="66">
        <v>982</v>
      </c>
      <c r="AT13" s="66">
        <v>955</v>
      </c>
      <c r="AU13" s="26">
        <f t="shared" si="20"/>
        <v>0.97250509164969445</v>
      </c>
      <c r="AV13" s="66">
        <v>911</v>
      </c>
      <c r="AW13" s="66">
        <v>871</v>
      </c>
      <c r="AX13" s="72">
        <f t="shared" si="3"/>
        <v>0.95609220636663006</v>
      </c>
      <c r="AY13" s="40">
        <f t="shared" si="4"/>
        <v>17065</v>
      </c>
      <c r="AZ13" s="41">
        <f t="shared" si="5"/>
        <v>16323</v>
      </c>
      <c r="BA13" s="24">
        <f t="shared" si="14"/>
        <v>0.95651919132727803</v>
      </c>
      <c r="BB13" s="70">
        <v>8</v>
      </c>
      <c r="BD13" s="43"/>
      <c r="BE13" s="43"/>
    </row>
    <row r="14" spans="1:57" ht="20.100000000000001" customHeight="1">
      <c r="A14" s="1">
        <v>9</v>
      </c>
      <c r="B14" s="5" t="s">
        <v>130</v>
      </c>
      <c r="C14" s="41">
        <v>2331</v>
      </c>
      <c r="D14" s="41">
        <v>1759</v>
      </c>
      <c r="E14" s="24">
        <f t="shared" si="6"/>
        <v>0.75461175461175456</v>
      </c>
      <c r="F14" s="41">
        <v>2368</v>
      </c>
      <c r="G14" s="41">
        <v>1843</v>
      </c>
      <c r="H14" s="24">
        <f t="shared" si="7"/>
        <v>0.77829391891891897</v>
      </c>
      <c r="I14" s="41">
        <v>2340</v>
      </c>
      <c r="J14" s="41">
        <v>1898</v>
      </c>
      <c r="K14" s="24">
        <f t="shared" si="8"/>
        <v>0.81111111111111112</v>
      </c>
      <c r="L14" s="41">
        <v>2361</v>
      </c>
      <c r="M14" s="41">
        <v>1960</v>
      </c>
      <c r="N14" s="24">
        <f t="shared" si="9"/>
        <v>0.8301567132570945</v>
      </c>
      <c r="O14" s="41">
        <v>2570</v>
      </c>
      <c r="P14" s="41">
        <v>1982</v>
      </c>
      <c r="Q14" s="24">
        <f t="shared" si="10"/>
        <v>0.77120622568093389</v>
      </c>
      <c r="R14" s="41">
        <v>2532</v>
      </c>
      <c r="S14" s="41">
        <v>2004</v>
      </c>
      <c r="T14" s="24">
        <f t="shared" si="11"/>
        <v>0.79146919431279616</v>
      </c>
      <c r="U14" s="41">
        <v>2492</v>
      </c>
      <c r="V14" s="41">
        <v>2035</v>
      </c>
      <c r="W14" s="24">
        <f t="shared" si="12"/>
        <v>0.8166131621187801</v>
      </c>
      <c r="X14" s="39">
        <v>2507</v>
      </c>
      <c r="Y14" s="53">
        <v>2076</v>
      </c>
      <c r="Z14" s="24">
        <f t="shared" si="13"/>
        <v>0.82808137215795774</v>
      </c>
      <c r="AA14" s="39">
        <v>2534</v>
      </c>
      <c r="AB14" s="39">
        <v>2061</v>
      </c>
      <c r="AC14" s="26">
        <f t="shared" si="15"/>
        <v>0.81333859510655093</v>
      </c>
      <c r="AD14" s="39">
        <v>2574</v>
      </c>
      <c r="AE14" s="39">
        <v>1889</v>
      </c>
      <c r="AF14" s="26">
        <f t="shared" si="16"/>
        <v>0.73387723387723391</v>
      </c>
      <c r="AG14" s="39">
        <v>2493</v>
      </c>
      <c r="AH14" s="39">
        <v>1883</v>
      </c>
      <c r="AI14" s="26">
        <f t="shared" si="17"/>
        <v>0.75531488166867233</v>
      </c>
      <c r="AJ14" s="54">
        <v>2337</v>
      </c>
      <c r="AK14" s="41">
        <v>1724</v>
      </c>
      <c r="AL14" s="55">
        <f t="shared" si="18"/>
        <v>0.73769790329482243</v>
      </c>
      <c r="AM14" s="56">
        <v>2213</v>
      </c>
      <c r="AN14" s="41">
        <v>1688</v>
      </c>
      <c r="AO14" s="26">
        <f t="shared" si="0"/>
        <v>0.76276547672842299</v>
      </c>
      <c r="AP14" s="66">
        <v>2040</v>
      </c>
      <c r="AQ14" s="66">
        <v>1620</v>
      </c>
      <c r="AR14" s="26">
        <f t="shared" si="19"/>
        <v>0.79411764705882348</v>
      </c>
      <c r="AS14" s="66">
        <v>2026</v>
      </c>
      <c r="AT14" s="66">
        <v>1653</v>
      </c>
      <c r="AU14" s="26">
        <f t="shared" si="20"/>
        <v>0.81589338598223105</v>
      </c>
      <c r="AV14" s="66">
        <v>2076</v>
      </c>
      <c r="AW14" s="66">
        <v>1696</v>
      </c>
      <c r="AX14" s="72">
        <f t="shared" si="3"/>
        <v>0.81695568400770713</v>
      </c>
      <c r="AY14" s="40">
        <f t="shared" si="4"/>
        <v>37794</v>
      </c>
      <c r="AZ14" s="41">
        <f t="shared" si="5"/>
        <v>29771</v>
      </c>
      <c r="BA14" s="24">
        <f t="shared" si="14"/>
        <v>0.78771762713658255</v>
      </c>
      <c r="BB14" s="70">
        <v>9</v>
      </c>
      <c r="BD14" s="43"/>
      <c r="BE14" s="43"/>
    </row>
    <row r="15" spans="1:57" ht="20.100000000000001" customHeight="1">
      <c r="A15" s="1">
        <v>10</v>
      </c>
      <c r="B15" s="5" t="s">
        <v>131</v>
      </c>
      <c r="C15" s="6"/>
      <c r="D15" s="6"/>
      <c r="E15" s="25"/>
      <c r="F15" s="6"/>
      <c r="G15" s="6"/>
      <c r="H15" s="25"/>
      <c r="I15" s="6"/>
      <c r="J15" s="6"/>
      <c r="K15" s="25"/>
      <c r="L15" s="41">
        <v>1630</v>
      </c>
      <c r="M15" s="41">
        <v>1403</v>
      </c>
      <c r="N15" s="24">
        <f t="shared" si="9"/>
        <v>0.86073619631901843</v>
      </c>
      <c r="O15" s="41">
        <v>2121</v>
      </c>
      <c r="P15" s="41">
        <v>1679</v>
      </c>
      <c r="Q15" s="24">
        <f t="shared" si="10"/>
        <v>0.79160773220179159</v>
      </c>
      <c r="R15" s="41">
        <v>2315</v>
      </c>
      <c r="S15" s="41">
        <v>1800</v>
      </c>
      <c r="T15" s="24">
        <f t="shared" si="11"/>
        <v>0.77753779697624192</v>
      </c>
      <c r="U15" s="41">
        <v>2262</v>
      </c>
      <c r="V15" s="41">
        <v>1627</v>
      </c>
      <c r="W15" s="24">
        <f t="shared" si="12"/>
        <v>0.71927497789566752</v>
      </c>
      <c r="X15" s="39">
        <v>2740</v>
      </c>
      <c r="Y15" s="53">
        <v>2090</v>
      </c>
      <c r="Z15" s="24">
        <f t="shared" si="13"/>
        <v>0.76277372262773724</v>
      </c>
      <c r="AA15" s="39">
        <v>2815</v>
      </c>
      <c r="AB15" s="39">
        <v>2041</v>
      </c>
      <c r="AC15" s="26">
        <f t="shared" si="15"/>
        <v>0.72504440497335698</v>
      </c>
      <c r="AD15" s="39">
        <v>2786</v>
      </c>
      <c r="AE15" s="39">
        <v>1639</v>
      </c>
      <c r="AF15" s="26">
        <f t="shared" si="16"/>
        <v>0.58829863603732946</v>
      </c>
      <c r="AG15" s="39">
        <v>2723</v>
      </c>
      <c r="AH15" s="39">
        <v>1597</v>
      </c>
      <c r="AI15" s="26">
        <f t="shared" si="17"/>
        <v>0.58648549394050675</v>
      </c>
      <c r="AJ15" s="54">
        <v>3197</v>
      </c>
      <c r="AK15" s="41">
        <v>1808</v>
      </c>
      <c r="AL15" s="55">
        <f t="shared" si="18"/>
        <v>0.56553018454801374</v>
      </c>
      <c r="AM15" s="56">
        <v>3222</v>
      </c>
      <c r="AN15" s="41">
        <v>1829</v>
      </c>
      <c r="AO15" s="26">
        <f t="shared" si="0"/>
        <v>0.56765983860955926</v>
      </c>
      <c r="AP15" s="66">
        <v>3164</v>
      </c>
      <c r="AQ15" s="66">
        <v>1826</v>
      </c>
      <c r="AR15" s="26">
        <f t="shared" si="19"/>
        <v>0.57711757269279396</v>
      </c>
      <c r="AS15" s="66">
        <v>3169</v>
      </c>
      <c r="AT15" s="66">
        <v>2152</v>
      </c>
      <c r="AU15" s="26">
        <f t="shared" si="20"/>
        <v>0.67907857368254965</v>
      </c>
      <c r="AV15" s="66">
        <v>3196</v>
      </c>
      <c r="AW15" s="66">
        <v>2346</v>
      </c>
      <c r="AX15" s="72">
        <f t="shared" si="3"/>
        <v>0.73404255319148937</v>
      </c>
      <c r="AY15" s="40">
        <f t="shared" si="4"/>
        <v>35340</v>
      </c>
      <c r="AZ15" s="41">
        <f t="shared" si="5"/>
        <v>23837</v>
      </c>
      <c r="BA15" s="24">
        <f t="shared" si="14"/>
        <v>0.6745048104131296</v>
      </c>
      <c r="BB15" s="70">
        <v>10</v>
      </c>
      <c r="BD15" s="43"/>
      <c r="BE15" s="43"/>
    </row>
    <row r="16" spans="1:57" ht="20.100000000000001" customHeight="1">
      <c r="A16" s="1">
        <v>11</v>
      </c>
      <c r="B16" s="5" t="s">
        <v>132</v>
      </c>
      <c r="C16" s="41">
        <v>4050</v>
      </c>
      <c r="D16" s="41">
        <v>3301</v>
      </c>
      <c r="E16" s="24">
        <f t="shared" si="6"/>
        <v>0.81506172839506175</v>
      </c>
      <c r="F16" s="41">
        <v>2784</v>
      </c>
      <c r="G16" s="41">
        <v>2386</v>
      </c>
      <c r="H16" s="24">
        <f t="shared" si="7"/>
        <v>0.85704022988505746</v>
      </c>
      <c r="I16" s="41">
        <v>4141</v>
      </c>
      <c r="J16" s="41">
        <v>3462</v>
      </c>
      <c r="K16" s="24">
        <f t="shared" si="8"/>
        <v>0.83602994445786039</v>
      </c>
      <c r="L16" s="41">
        <v>4124</v>
      </c>
      <c r="M16" s="41">
        <v>3338</v>
      </c>
      <c r="N16" s="24">
        <f t="shared" si="9"/>
        <v>0.80940834141610085</v>
      </c>
      <c r="O16" s="41">
        <v>4187</v>
      </c>
      <c r="P16" s="41">
        <v>3411</v>
      </c>
      <c r="Q16" s="24">
        <f t="shared" si="10"/>
        <v>0.81466443754478146</v>
      </c>
      <c r="R16" s="41">
        <v>4254</v>
      </c>
      <c r="S16" s="41">
        <v>3590</v>
      </c>
      <c r="T16" s="24">
        <f t="shared" si="11"/>
        <v>0.84391161259990599</v>
      </c>
      <c r="U16" s="41">
        <v>4275</v>
      </c>
      <c r="V16" s="41">
        <v>3596</v>
      </c>
      <c r="W16" s="24">
        <f t="shared" si="12"/>
        <v>0.8411695906432749</v>
      </c>
      <c r="X16" s="39">
        <v>4275</v>
      </c>
      <c r="Y16" s="53">
        <v>3571</v>
      </c>
      <c r="Z16" s="24">
        <f t="shared" si="13"/>
        <v>0.83532163742690058</v>
      </c>
      <c r="AA16" s="39">
        <v>4286</v>
      </c>
      <c r="AB16" s="39">
        <v>3473</v>
      </c>
      <c r="AC16" s="26">
        <f t="shared" si="15"/>
        <v>0.81031264582361173</v>
      </c>
      <c r="AD16" s="39">
        <v>4723</v>
      </c>
      <c r="AE16" s="39">
        <v>3244</v>
      </c>
      <c r="AF16" s="26">
        <f t="shared" si="16"/>
        <v>0.68685157738725389</v>
      </c>
      <c r="AG16" s="39">
        <v>4633</v>
      </c>
      <c r="AH16" s="39">
        <v>3394</v>
      </c>
      <c r="AI16" s="26">
        <f t="shared" si="17"/>
        <v>0.73257068853874374</v>
      </c>
      <c r="AJ16" s="54">
        <v>4776</v>
      </c>
      <c r="AK16" s="41">
        <v>3681</v>
      </c>
      <c r="AL16" s="55">
        <f t="shared" si="18"/>
        <v>0.77072864321608037</v>
      </c>
      <c r="AM16" s="56">
        <v>4794</v>
      </c>
      <c r="AN16" s="41">
        <v>3852</v>
      </c>
      <c r="AO16" s="26">
        <f t="shared" si="0"/>
        <v>0.80350438047559447</v>
      </c>
      <c r="AP16" s="66">
        <v>4897</v>
      </c>
      <c r="AQ16" s="66">
        <v>3796</v>
      </c>
      <c r="AR16" s="26">
        <f t="shared" si="19"/>
        <v>0.775168470492138</v>
      </c>
      <c r="AS16" s="66">
        <v>4962</v>
      </c>
      <c r="AT16" s="66">
        <v>3879</v>
      </c>
      <c r="AU16" s="26">
        <f t="shared" si="20"/>
        <v>0.78174123337363965</v>
      </c>
      <c r="AV16" s="66">
        <v>4955</v>
      </c>
      <c r="AW16" s="66">
        <v>4027</v>
      </c>
      <c r="AX16" s="72">
        <f t="shared" si="3"/>
        <v>0.81271442986881937</v>
      </c>
      <c r="AY16" s="40">
        <f t="shared" si="4"/>
        <v>70116</v>
      </c>
      <c r="AZ16" s="41">
        <f t="shared" si="5"/>
        <v>56001</v>
      </c>
      <c r="BA16" s="24">
        <f t="shared" si="14"/>
        <v>0.7986907410576759</v>
      </c>
      <c r="BB16" s="70">
        <v>11</v>
      </c>
      <c r="BD16" s="43"/>
      <c r="BE16" s="43"/>
    </row>
    <row r="17" spans="1:57" ht="20.100000000000001" customHeight="1">
      <c r="A17" s="1">
        <v>12</v>
      </c>
      <c r="B17" s="5" t="s">
        <v>133</v>
      </c>
      <c r="C17" s="41">
        <v>970</v>
      </c>
      <c r="D17" s="41">
        <v>846</v>
      </c>
      <c r="E17" s="24">
        <f t="shared" si="6"/>
        <v>0.87216494845360826</v>
      </c>
      <c r="F17" s="41">
        <v>1033</v>
      </c>
      <c r="G17" s="41">
        <v>917</v>
      </c>
      <c r="H17" s="24">
        <f t="shared" si="7"/>
        <v>0.88770571151984512</v>
      </c>
      <c r="I17" s="41">
        <v>971</v>
      </c>
      <c r="J17" s="41">
        <v>835</v>
      </c>
      <c r="K17" s="24">
        <f t="shared" si="8"/>
        <v>0.85993820803295573</v>
      </c>
      <c r="L17" s="41">
        <v>959</v>
      </c>
      <c r="M17" s="41">
        <v>878</v>
      </c>
      <c r="N17" s="24">
        <f t="shared" si="9"/>
        <v>0.91553701772679874</v>
      </c>
      <c r="O17" s="41">
        <v>991</v>
      </c>
      <c r="P17" s="41">
        <v>859</v>
      </c>
      <c r="Q17" s="24">
        <f t="shared" si="10"/>
        <v>0.86680121089808271</v>
      </c>
      <c r="R17" s="6"/>
      <c r="S17" s="6"/>
      <c r="T17" s="25"/>
      <c r="U17" s="6"/>
      <c r="V17" s="6"/>
      <c r="W17" s="25"/>
      <c r="X17" s="42"/>
      <c r="Y17" s="60"/>
      <c r="Z17" s="25"/>
      <c r="AA17" s="42"/>
      <c r="AB17" s="42"/>
      <c r="AC17" s="27"/>
      <c r="AD17" s="42"/>
      <c r="AE17" s="42"/>
      <c r="AF17" s="27"/>
      <c r="AG17" s="42"/>
      <c r="AH17" s="42"/>
      <c r="AI17" s="27"/>
      <c r="AJ17" s="57"/>
      <c r="AK17" s="6"/>
      <c r="AL17" s="58"/>
      <c r="AM17" s="59"/>
      <c r="AN17" s="6"/>
      <c r="AO17" s="27"/>
      <c r="AP17" s="67"/>
      <c r="AQ17" s="67"/>
      <c r="AR17" s="27"/>
      <c r="AS17" s="67"/>
      <c r="AT17" s="67"/>
      <c r="AU17" s="27"/>
      <c r="AV17" s="67"/>
      <c r="AW17" s="67"/>
      <c r="AX17" s="73"/>
      <c r="AY17" s="40">
        <f t="shared" si="4"/>
        <v>4924</v>
      </c>
      <c r="AZ17" s="41">
        <f t="shared" si="5"/>
        <v>4335</v>
      </c>
      <c r="BA17" s="24">
        <f t="shared" si="14"/>
        <v>0.88038180341186023</v>
      </c>
      <c r="BB17" s="70">
        <v>12</v>
      </c>
      <c r="BE17" s="43"/>
    </row>
    <row r="18" spans="1:57" ht="20.100000000000001" customHeight="1">
      <c r="A18" s="1">
        <v>13</v>
      </c>
      <c r="B18" s="5" t="s">
        <v>134</v>
      </c>
      <c r="C18" s="41">
        <v>1506</v>
      </c>
      <c r="D18" s="41">
        <v>1369</v>
      </c>
      <c r="E18" s="24">
        <f t="shared" si="6"/>
        <v>0.90903054448871179</v>
      </c>
      <c r="F18" s="41">
        <v>1495</v>
      </c>
      <c r="G18" s="41">
        <v>1437</v>
      </c>
      <c r="H18" s="24">
        <f t="shared" si="7"/>
        <v>0.96120401337792638</v>
      </c>
      <c r="I18" s="41">
        <v>1446</v>
      </c>
      <c r="J18" s="41">
        <v>1432</v>
      </c>
      <c r="K18" s="24">
        <f t="shared" si="8"/>
        <v>0.99031811894882438</v>
      </c>
      <c r="L18" s="41">
        <v>1529</v>
      </c>
      <c r="M18" s="41">
        <v>1499</v>
      </c>
      <c r="N18" s="24">
        <f t="shared" si="9"/>
        <v>0.98037933289731849</v>
      </c>
      <c r="O18" s="41">
        <v>1466</v>
      </c>
      <c r="P18" s="41">
        <v>1296</v>
      </c>
      <c r="Q18" s="24">
        <f t="shared" si="10"/>
        <v>0.8840381991814461</v>
      </c>
      <c r="R18" s="41">
        <v>1621</v>
      </c>
      <c r="S18" s="41">
        <v>1460</v>
      </c>
      <c r="T18" s="24">
        <f t="shared" si="11"/>
        <v>0.90067859346082668</v>
      </c>
      <c r="U18" s="41">
        <v>1564</v>
      </c>
      <c r="V18" s="41">
        <v>1471</v>
      </c>
      <c r="W18" s="24">
        <f t="shared" si="12"/>
        <v>0.94053708439897699</v>
      </c>
      <c r="X18" s="39">
        <v>1588</v>
      </c>
      <c r="Y18" s="53">
        <v>1482</v>
      </c>
      <c r="Z18" s="24">
        <f t="shared" si="13"/>
        <v>0.93324937027707811</v>
      </c>
      <c r="AA18" s="39">
        <v>1770</v>
      </c>
      <c r="AB18" s="39">
        <v>1487</v>
      </c>
      <c r="AC18" s="26">
        <f t="shared" si="15"/>
        <v>0.84011299435028253</v>
      </c>
      <c r="AD18" s="39">
        <v>1604</v>
      </c>
      <c r="AE18" s="39">
        <v>1379</v>
      </c>
      <c r="AF18" s="26">
        <f t="shared" si="16"/>
        <v>0.85972568578553621</v>
      </c>
      <c r="AG18" s="39">
        <v>1794</v>
      </c>
      <c r="AH18" s="39">
        <v>1381</v>
      </c>
      <c r="AI18" s="26">
        <f t="shared" ref="AI18:AI31" si="21">AH18/AG18</f>
        <v>0.76978818283166106</v>
      </c>
      <c r="AJ18" s="54">
        <v>1770</v>
      </c>
      <c r="AK18" s="41">
        <v>1374</v>
      </c>
      <c r="AL18" s="55">
        <f t="shared" ref="AL18:AL31" si="22">AK18/AJ18</f>
        <v>0.77627118644067794</v>
      </c>
      <c r="AM18" s="56">
        <v>1775</v>
      </c>
      <c r="AN18" s="41">
        <v>1368</v>
      </c>
      <c r="AO18" s="26">
        <f t="shared" si="0"/>
        <v>0.77070422535211269</v>
      </c>
      <c r="AP18" s="66">
        <v>1652</v>
      </c>
      <c r="AQ18" s="66">
        <v>1430</v>
      </c>
      <c r="AR18" s="26">
        <f t="shared" ref="AR18:AR31" si="23">AQ18/AP18</f>
        <v>0.86561743341404362</v>
      </c>
      <c r="AS18" s="66">
        <v>1876</v>
      </c>
      <c r="AT18" s="66">
        <v>1418</v>
      </c>
      <c r="AU18" s="26">
        <f t="shared" ref="AU18:AU31" si="24">AT18/AS18</f>
        <v>0.75586353944562901</v>
      </c>
      <c r="AV18" s="66">
        <v>1855</v>
      </c>
      <c r="AW18" s="66">
        <v>1391</v>
      </c>
      <c r="AX18" s="72">
        <f t="shared" si="3"/>
        <v>0.74986522911051212</v>
      </c>
      <c r="AY18" s="40">
        <f t="shared" si="4"/>
        <v>26311</v>
      </c>
      <c r="AZ18" s="41">
        <f t="shared" si="5"/>
        <v>22674</v>
      </c>
      <c r="BA18" s="24">
        <f t="shared" si="14"/>
        <v>0.86176884192923109</v>
      </c>
      <c r="BB18" s="70">
        <v>13</v>
      </c>
      <c r="BD18" s="43"/>
      <c r="BE18" s="43"/>
    </row>
    <row r="19" spans="1:57" ht="20.100000000000001" customHeight="1">
      <c r="A19" s="1">
        <v>14</v>
      </c>
      <c r="B19" s="5" t="s">
        <v>135</v>
      </c>
      <c r="C19" s="41">
        <v>1769</v>
      </c>
      <c r="D19" s="41">
        <v>1444</v>
      </c>
      <c r="E19" s="24">
        <f t="shared" si="6"/>
        <v>0.81628038439796491</v>
      </c>
      <c r="F19" s="41">
        <v>1978</v>
      </c>
      <c r="G19" s="41">
        <v>1590</v>
      </c>
      <c r="H19" s="24">
        <f t="shared" si="7"/>
        <v>0.80384226491405464</v>
      </c>
      <c r="I19" s="41">
        <v>1483</v>
      </c>
      <c r="J19" s="41">
        <v>1173</v>
      </c>
      <c r="K19" s="24">
        <f t="shared" si="8"/>
        <v>0.79096426163182743</v>
      </c>
      <c r="L19" s="6"/>
      <c r="M19" s="6"/>
      <c r="N19" s="25"/>
      <c r="O19" s="6"/>
      <c r="P19" s="6"/>
      <c r="Q19" s="25"/>
      <c r="R19" s="6"/>
      <c r="S19" s="6"/>
      <c r="T19" s="25"/>
      <c r="U19" s="6"/>
      <c r="V19" s="6"/>
      <c r="W19" s="25"/>
      <c r="X19" s="42"/>
      <c r="Y19" s="60"/>
      <c r="Z19" s="25"/>
      <c r="AA19" s="39">
        <v>1903</v>
      </c>
      <c r="AB19" s="39">
        <v>1187</v>
      </c>
      <c r="AC19" s="26">
        <f t="shared" si="15"/>
        <v>0.62375197057277987</v>
      </c>
      <c r="AD19" s="39">
        <v>1852</v>
      </c>
      <c r="AE19" s="39">
        <v>1328</v>
      </c>
      <c r="AF19" s="26">
        <f t="shared" si="16"/>
        <v>0.71706263498920086</v>
      </c>
      <c r="AG19" s="39">
        <v>1836</v>
      </c>
      <c r="AH19" s="39">
        <v>1372</v>
      </c>
      <c r="AI19" s="26">
        <f t="shared" si="21"/>
        <v>0.74727668845315909</v>
      </c>
      <c r="AJ19" s="54">
        <v>1825</v>
      </c>
      <c r="AK19" s="41">
        <v>1538</v>
      </c>
      <c r="AL19" s="55">
        <f t="shared" si="22"/>
        <v>0.84273972602739722</v>
      </c>
      <c r="AM19" s="56">
        <v>1734</v>
      </c>
      <c r="AN19" s="41">
        <v>1458</v>
      </c>
      <c r="AO19" s="26">
        <f t="shared" si="0"/>
        <v>0.84083044982698962</v>
      </c>
      <c r="AP19" s="66">
        <v>1776</v>
      </c>
      <c r="AQ19" s="66">
        <v>1517</v>
      </c>
      <c r="AR19" s="26">
        <f t="shared" si="23"/>
        <v>0.85416666666666663</v>
      </c>
      <c r="AS19" s="66">
        <v>1851</v>
      </c>
      <c r="AT19" s="66">
        <v>1558</v>
      </c>
      <c r="AU19" s="26">
        <f t="shared" si="24"/>
        <v>0.84170718530524036</v>
      </c>
      <c r="AV19" s="66">
        <v>1863</v>
      </c>
      <c r="AW19" s="66">
        <v>1600</v>
      </c>
      <c r="AX19" s="72">
        <f t="shared" si="3"/>
        <v>0.85882984433709075</v>
      </c>
      <c r="AY19" s="40">
        <f t="shared" si="4"/>
        <v>19870</v>
      </c>
      <c r="AZ19" s="41">
        <f t="shared" si="5"/>
        <v>15765</v>
      </c>
      <c r="BA19" s="24">
        <f t="shared" si="14"/>
        <v>0.79340714645193755</v>
      </c>
      <c r="BB19" s="70">
        <v>14</v>
      </c>
      <c r="BD19" s="43"/>
      <c r="BE19" s="43"/>
    </row>
    <row r="20" spans="1:57" ht="20.100000000000001" customHeight="1">
      <c r="A20" s="1">
        <v>15</v>
      </c>
      <c r="B20" s="5" t="s">
        <v>16</v>
      </c>
      <c r="C20" s="41">
        <v>2364</v>
      </c>
      <c r="D20" s="41">
        <v>1977</v>
      </c>
      <c r="E20" s="24">
        <f t="shared" si="6"/>
        <v>0.83629441624365486</v>
      </c>
      <c r="F20" s="41">
        <v>2455</v>
      </c>
      <c r="G20" s="41">
        <v>2094</v>
      </c>
      <c r="H20" s="24">
        <f t="shared" si="7"/>
        <v>0.85295315682281059</v>
      </c>
      <c r="I20" s="41">
        <v>2305</v>
      </c>
      <c r="J20" s="41">
        <v>1927</v>
      </c>
      <c r="K20" s="24">
        <f t="shared" si="8"/>
        <v>0.8360086767895879</v>
      </c>
      <c r="L20" s="41">
        <v>2389</v>
      </c>
      <c r="M20" s="41">
        <v>2030</v>
      </c>
      <c r="N20" s="24">
        <f t="shared" si="9"/>
        <v>0.84972791963164507</v>
      </c>
      <c r="O20" s="41">
        <v>2427</v>
      </c>
      <c r="P20" s="41">
        <v>2052</v>
      </c>
      <c r="Q20" s="24">
        <f t="shared" si="10"/>
        <v>0.84548825710754016</v>
      </c>
      <c r="R20" s="41">
        <v>2437</v>
      </c>
      <c r="S20" s="41">
        <v>2137</v>
      </c>
      <c r="T20" s="24">
        <f t="shared" si="11"/>
        <v>0.87689782519491177</v>
      </c>
      <c r="U20" s="41">
        <v>2453</v>
      </c>
      <c r="V20" s="41">
        <v>2202</v>
      </c>
      <c r="W20" s="24">
        <f t="shared" si="12"/>
        <v>0.89767631471667342</v>
      </c>
      <c r="X20" s="39">
        <v>2523</v>
      </c>
      <c r="Y20" s="53">
        <v>2242</v>
      </c>
      <c r="Z20" s="24">
        <f t="shared" si="13"/>
        <v>0.8886246531906461</v>
      </c>
      <c r="AA20" s="39">
        <v>2534</v>
      </c>
      <c r="AB20" s="39">
        <v>2168</v>
      </c>
      <c r="AC20" s="26">
        <f t="shared" si="15"/>
        <v>0.85556432517758485</v>
      </c>
      <c r="AD20" s="39">
        <v>2653</v>
      </c>
      <c r="AE20" s="39">
        <v>2052</v>
      </c>
      <c r="AF20" s="26">
        <f t="shared" si="16"/>
        <v>0.77346400301545415</v>
      </c>
      <c r="AG20" s="39">
        <v>2457</v>
      </c>
      <c r="AH20" s="39">
        <v>2127</v>
      </c>
      <c r="AI20" s="26">
        <f t="shared" si="21"/>
        <v>0.86568986568986572</v>
      </c>
      <c r="AJ20" s="54">
        <v>2542</v>
      </c>
      <c r="AK20" s="41">
        <v>1944</v>
      </c>
      <c r="AL20" s="55">
        <f t="shared" si="22"/>
        <v>0.76475216365066878</v>
      </c>
      <c r="AM20" s="56">
        <v>2293</v>
      </c>
      <c r="AN20" s="41">
        <v>1836</v>
      </c>
      <c r="AO20" s="26">
        <f t="shared" si="0"/>
        <v>0.80069777583951152</v>
      </c>
      <c r="AP20" s="66">
        <v>2447</v>
      </c>
      <c r="AQ20" s="66">
        <v>1910</v>
      </c>
      <c r="AR20" s="26">
        <f t="shared" si="23"/>
        <v>0.78054760931753164</v>
      </c>
      <c r="AS20" s="66">
        <v>2317</v>
      </c>
      <c r="AT20" s="66">
        <v>1943</v>
      </c>
      <c r="AU20" s="26">
        <f t="shared" si="24"/>
        <v>0.83858437634872685</v>
      </c>
      <c r="AV20" s="66">
        <v>2499</v>
      </c>
      <c r="AW20" s="66">
        <v>1749</v>
      </c>
      <c r="AX20" s="72">
        <f t="shared" si="3"/>
        <v>0.69987995198079234</v>
      </c>
      <c r="AY20" s="40">
        <f t="shared" si="4"/>
        <v>39095</v>
      </c>
      <c r="AZ20" s="41">
        <f t="shared" si="5"/>
        <v>32390</v>
      </c>
      <c r="BA20" s="24">
        <f t="shared" si="14"/>
        <v>0.82849469241591001</v>
      </c>
      <c r="BB20" s="70">
        <v>15</v>
      </c>
      <c r="BD20" s="43"/>
      <c r="BE20" s="43"/>
    </row>
    <row r="21" spans="1:57" ht="20.100000000000001" customHeight="1">
      <c r="A21" s="1">
        <v>16</v>
      </c>
      <c r="B21" s="5" t="s">
        <v>17</v>
      </c>
      <c r="C21" s="41">
        <v>1204</v>
      </c>
      <c r="D21" s="41">
        <v>885</v>
      </c>
      <c r="E21" s="24">
        <f t="shared" si="6"/>
        <v>0.73504983388704315</v>
      </c>
      <c r="F21" s="41">
        <v>1199</v>
      </c>
      <c r="G21" s="41">
        <v>820</v>
      </c>
      <c r="H21" s="24">
        <f t="shared" si="7"/>
        <v>0.68390325271059216</v>
      </c>
      <c r="I21" s="41">
        <v>1152</v>
      </c>
      <c r="J21" s="41">
        <v>887</v>
      </c>
      <c r="K21" s="24">
        <f t="shared" si="8"/>
        <v>0.76996527777777779</v>
      </c>
      <c r="L21" s="41">
        <v>1179</v>
      </c>
      <c r="M21" s="41">
        <v>899</v>
      </c>
      <c r="N21" s="24">
        <f t="shared" si="9"/>
        <v>0.76251060220525868</v>
      </c>
      <c r="O21" s="41">
        <v>1181</v>
      </c>
      <c r="P21" s="41">
        <v>928</v>
      </c>
      <c r="Q21" s="24">
        <f t="shared" si="10"/>
        <v>0.78577476714648598</v>
      </c>
      <c r="R21" s="41">
        <v>1250</v>
      </c>
      <c r="S21" s="41">
        <v>872</v>
      </c>
      <c r="T21" s="24">
        <f t="shared" si="11"/>
        <v>0.6976</v>
      </c>
      <c r="U21" s="41">
        <v>1228</v>
      </c>
      <c r="V21" s="41">
        <v>842</v>
      </c>
      <c r="W21" s="24">
        <f t="shared" si="12"/>
        <v>0.68566775244299671</v>
      </c>
      <c r="X21" s="39">
        <v>1294</v>
      </c>
      <c r="Y21" s="53">
        <v>923</v>
      </c>
      <c r="Z21" s="24">
        <f t="shared" si="13"/>
        <v>0.71329211746522414</v>
      </c>
      <c r="AA21" s="39">
        <v>1371</v>
      </c>
      <c r="AB21" s="39">
        <v>861</v>
      </c>
      <c r="AC21" s="26">
        <f t="shared" si="15"/>
        <v>0.62800875273522971</v>
      </c>
      <c r="AD21" s="39">
        <v>1337</v>
      </c>
      <c r="AE21" s="39">
        <v>794</v>
      </c>
      <c r="AF21" s="26">
        <f t="shared" si="16"/>
        <v>0.59386686611817507</v>
      </c>
      <c r="AG21" s="39">
        <v>1319</v>
      </c>
      <c r="AH21" s="39">
        <v>892</v>
      </c>
      <c r="AI21" s="26">
        <f t="shared" si="21"/>
        <v>0.67626990144048527</v>
      </c>
      <c r="AJ21" s="54">
        <v>1334</v>
      </c>
      <c r="AK21" s="41">
        <v>927</v>
      </c>
      <c r="AL21" s="55">
        <f t="shared" si="22"/>
        <v>0.69490254872563717</v>
      </c>
      <c r="AM21" s="56">
        <v>1409</v>
      </c>
      <c r="AN21" s="41">
        <v>960</v>
      </c>
      <c r="AO21" s="26">
        <f t="shared" si="0"/>
        <v>0.68133427963094395</v>
      </c>
      <c r="AP21" s="66">
        <v>1501</v>
      </c>
      <c r="AQ21" s="66">
        <v>1022</v>
      </c>
      <c r="AR21" s="26">
        <f t="shared" si="23"/>
        <v>0.68087941372418392</v>
      </c>
      <c r="AS21" s="66">
        <v>1480</v>
      </c>
      <c r="AT21" s="66">
        <v>1039</v>
      </c>
      <c r="AU21" s="26">
        <f t="shared" si="24"/>
        <v>0.70202702702702702</v>
      </c>
      <c r="AV21" s="66">
        <v>1572</v>
      </c>
      <c r="AW21" s="66">
        <v>912</v>
      </c>
      <c r="AX21" s="72">
        <f t="shared" si="3"/>
        <v>0.58015267175572516</v>
      </c>
      <c r="AY21" s="40">
        <f t="shared" si="4"/>
        <v>21010</v>
      </c>
      <c r="AZ21" s="41">
        <f t="shared" si="5"/>
        <v>14463</v>
      </c>
      <c r="BA21" s="24">
        <f t="shared" si="14"/>
        <v>0.68838648262732027</v>
      </c>
      <c r="BB21" s="70">
        <v>16</v>
      </c>
      <c r="BD21" s="43"/>
      <c r="BE21" s="43"/>
    </row>
    <row r="22" spans="1:57" ht="20.100000000000001" customHeight="1">
      <c r="A22" s="1">
        <v>17</v>
      </c>
      <c r="B22" s="5" t="s">
        <v>136</v>
      </c>
      <c r="C22" s="41">
        <v>3738</v>
      </c>
      <c r="D22" s="41">
        <v>3000</v>
      </c>
      <c r="E22" s="24">
        <f t="shared" si="6"/>
        <v>0.8025682182985554</v>
      </c>
      <c r="F22" s="41">
        <v>3415</v>
      </c>
      <c r="G22" s="41">
        <v>2909</v>
      </c>
      <c r="H22" s="24">
        <f t="shared" si="7"/>
        <v>0.85183016105417275</v>
      </c>
      <c r="I22" s="41">
        <v>6347</v>
      </c>
      <c r="J22" s="41">
        <v>5383</v>
      </c>
      <c r="K22" s="24">
        <f t="shared" si="8"/>
        <v>0.84811722073420515</v>
      </c>
      <c r="L22" s="41">
        <v>6271</v>
      </c>
      <c r="M22" s="41">
        <v>5392</v>
      </c>
      <c r="N22" s="24">
        <f t="shared" si="9"/>
        <v>0.85983096794769576</v>
      </c>
      <c r="O22" s="41">
        <v>6203</v>
      </c>
      <c r="P22" s="41">
        <v>5279</v>
      </c>
      <c r="Q22" s="24">
        <f t="shared" si="10"/>
        <v>0.85103981944220541</v>
      </c>
      <c r="R22" s="41">
        <v>6233</v>
      </c>
      <c r="S22" s="41">
        <v>5224</v>
      </c>
      <c r="T22" s="24">
        <f t="shared" si="11"/>
        <v>0.83811968554468153</v>
      </c>
      <c r="U22" s="41">
        <v>6230</v>
      </c>
      <c r="V22" s="41">
        <v>5355</v>
      </c>
      <c r="W22" s="24">
        <f t="shared" si="12"/>
        <v>0.8595505617977528</v>
      </c>
      <c r="X22" s="39">
        <v>6070</v>
      </c>
      <c r="Y22" s="53">
        <v>5235</v>
      </c>
      <c r="Z22" s="24">
        <f t="shared" si="13"/>
        <v>0.86243822075782539</v>
      </c>
      <c r="AA22" s="39">
        <v>6177</v>
      </c>
      <c r="AB22" s="39">
        <v>5222</v>
      </c>
      <c r="AC22" s="26">
        <f t="shared" si="15"/>
        <v>0.84539420430629753</v>
      </c>
      <c r="AD22" s="39">
        <v>6177</v>
      </c>
      <c r="AE22" s="39">
        <v>4667</v>
      </c>
      <c r="AF22" s="26">
        <f t="shared" si="16"/>
        <v>0.75554476282985272</v>
      </c>
      <c r="AG22" s="39">
        <v>6106</v>
      </c>
      <c r="AH22" s="39">
        <v>4996</v>
      </c>
      <c r="AI22" s="26">
        <f t="shared" si="21"/>
        <v>0.81821159515230923</v>
      </c>
      <c r="AJ22" s="54">
        <v>6218</v>
      </c>
      <c r="AK22" s="41">
        <v>5087</v>
      </c>
      <c r="AL22" s="55">
        <f t="shared" si="22"/>
        <v>0.8181087166291412</v>
      </c>
      <c r="AM22" s="56">
        <v>6081</v>
      </c>
      <c r="AN22" s="41">
        <v>4965</v>
      </c>
      <c r="AO22" s="26">
        <f t="shared" si="0"/>
        <v>0.81647755303404046</v>
      </c>
      <c r="AP22" s="66">
        <v>6761</v>
      </c>
      <c r="AQ22" s="66">
        <v>5138</v>
      </c>
      <c r="AR22" s="26">
        <f t="shared" si="23"/>
        <v>0.75994675343884044</v>
      </c>
      <c r="AS22" s="66">
        <v>6236</v>
      </c>
      <c r="AT22" s="66">
        <v>5215</v>
      </c>
      <c r="AU22" s="26">
        <f t="shared" si="24"/>
        <v>0.83627325208466963</v>
      </c>
      <c r="AV22" s="66">
        <v>6215</v>
      </c>
      <c r="AW22" s="66">
        <v>5234</v>
      </c>
      <c r="AX22" s="72">
        <f t="shared" si="3"/>
        <v>0.84215607401448112</v>
      </c>
      <c r="AY22" s="40">
        <f t="shared" si="4"/>
        <v>94478</v>
      </c>
      <c r="AZ22" s="41">
        <f t="shared" si="5"/>
        <v>78301</v>
      </c>
      <c r="BA22" s="24">
        <f t="shared" si="14"/>
        <v>0.82877495289908765</v>
      </c>
      <c r="BB22" s="70">
        <v>17</v>
      </c>
      <c r="BD22" s="43"/>
      <c r="BE22" s="43"/>
    </row>
    <row r="23" spans="1:57" ht="20.100000000000001" customHeight="1">
      <c r="A23" s="1">
        <v>18</v>
      </c>
      <c r="B23" s="5" t="s">
        <v>5</v>
      </c>
      <c r="C23" s="41">
        <v>1469</v>
      </c>
      <c r="D23" s="41">
        <v>1420</v>
      </c>
      <c r="E23" s="24">
        <f t="shared" si="6"/>
        <v>0.96664397549353298</v>
      </c>
      <c r="F23" s="41">
        <v>1470</v>
      </c>
      <c r="G23" s="41">
        <v>1460</v>
      </c>
      <c r="H23" s="24">
        <f t="shared" si="7"/>
        <v>0.99319727891156462</v>
      </c>
      <c r="I23" s="41">
        <v>1528</v>
      </c>
      <c r="J23" s="41">
        <v>1417</v>
      </c>
      <c r="K23" s="24">
        <f t="shared" si="8"/>
        <v>0.92735602094240843</v>
      </c>
      <c r="L23" s="41">
        <v>1497</v>
      </c>
      <c r="M23" s="41">
        <v>1429</v>
      </c>
      <c r="N23" s="24">
        <f t="shared" si="9"/>
        <v>0.9545758183032732</v>
      </c>
      <c r="O23" s="41">
        <v>1550</v>
      </c>
      <c r="P23" s="41">
        <v>1449</v>
      </c>
      <c r="Q23" s="24">
        <f t="shared" si="10"/>
        <v>0.93483870967741933</v>
      </c>
      <c r="R23" s="41">
        <v>1559</v>
      </c>
      <c r="S23" s="41">
        <v>1398</v>
      </c>
      <c r="T23" s="24">
        <f t="shared" si="11"/>
        <v>0.89672867222578578</v>
      </c>
      <c r="U23" s="41">
        <v>1443</v>
      </c>
      <c r="V23" s="41">
        <v>1318</v>
      </c>
      <c r="W23" s="24">
        <f t="shared" si="12"/>
        <v>0.91337491337491339</v>
      </c>
      <c r="X23" s="39">
        <v>1507</v>
      </c>
      <c r="Y23" s="53">
        <v>1378</v>
      </c>
      <c r="Z23" s="24">
        <f t="shared" si="13"/>
        <v>0.91439946914399473</v>
      </c>
      <c r="AA23" s="39">
        <v>1469</v>
      </c>
      <c r="AB23" s="39">
        <v>1330</v>
      </c>
      <c r="AC23" s="26">
        <f t="shared" si="15"/>
        <v>0.90537780803267531</v>
      </c>
      <c r="AD23" s="39">
        <v>1428</v>
      </c>
      <c r="AE23" s="39">
        <v>1239</v>
      </c>
      <c r="AF23" s="26">
        <f t="shared" si="16"/>
        <v>0.86764705882352944</v>
      </c>
      <c r="AG23" s="39">
        <v>1451</v>
      </c>
      <c r="AH23" s="39">
        <v>1315</v>
      </c>
      <c r="AI23" s="26">
        <f t="shared" si="21"/>
        <v>0.90627153687112338</v>
      </c>
      <c r="AJ23" s="54">
        <v>1519</v>
      </c>
      <c r="AK23" s="41">
        <v>1358</v>
      </c>
      <c r="AL23" s="55">
        <f t="shared" si="22"/>
        <v>0.89400921658986177</v>
      </c>
      <c r="AM23" s="56">
        <v>1425</v>
      </c>
      <c r="AN23" s="41">
        <v>1317</v>
      </c>
      <c r="AO23" s="26">
        <f t="shared" si="0"/>
        <v>0.92421052631578948</v>
      </c>
      <c r="AP23" s="66">
        <v>1356</v>
      </c>
      <c r="AQ23" s="66">
        <v>1246</v>
      </c>
      <c r="AR23" s="26">
        <f t="shared" si="23"/>
        <v>0.91887905604719766</v>
      </c>
      <c r="AS23" s="66">
        <v>1357</v>
      </c>
      <c r="AT23" s="66">
        <v>1211</v>
      </c>
      <c r="AU23" s="26">
        <f t="shared" si="24"/>
        <v>0.89240972733972002</v>
      </c>
      <c r="AV23" s="66">
        <v>1289</v>
      </c>
      <c r="AW23" s="66">
        <v>1196</v>
      </c>
      <c r="AX23" s="72">
        <f t="shared" si="3"/>
        <v>0.92785104732350654</v>
      </c>
      <c r="AY23" s="40">
        <f t="shared" si="4"/>
        <v>23317</v>
      </c>
      <c r="AZ23" s="41">
        <f t="shared" si="5"/>
        <v>21481</v>
      </c>
      <c r="BA23" s="24">
        <f t="shared" si="14"/>
        <v>0.92125916713127765</v>
      </c>
      <c r="BB23" s="70">
        <v>18</v>
      </c>
      <c r="BD23" s="43"/>
      <c r="BE23" s="43"/>
    </row>
    <row r="24" spans="1:57" ht="20.100000000000001" customHeight="1">
      <c r="A24" s="1">
        <v>19</v>
      </c>
      <c r="B24" s="5" t="s">
        <v>6</v>
      </c>
      <c r="C24" s="41">
        <v>1824</v>
      </c>
      <c r="D24" s="41">
        <v>1450</v>
      </c>
      <c r="E24" s="24">
        <f t="shared" si="6"/>
        <v>0.79495614035087714</v>
      </c>
      <c r="F24" s="41">
        <v>1625</v>
      </c>
      <c r="G24" s="41">
        <v>1233</v>
      </c>
      <c r="H24" s="24">
        <f t="shared" si="7"/>
        <v>0.75876923076923075</v>
      </c>
      <c r="I24" s="41">
        <v>1695</v>
      </c>
      <c r="J24" s="41">
        <v>1347</v>
      </c>
      <c r="K24" s="24">
        <f t="shared" si="8"/>
        <v>0.79469026548672561</v>
      </c>
      <c r="L24" s="41">
        <v>1462</v>
      </c>
      <c r="M24" s="41">
        <v>1132</v>
      </c>
      <c r="N24" s="24">
        <f t="shared" si="9"/>
        <v>0.77428180574555405</v>
      </c>
      <c r="O24" s="41">
        <v>1772</v>
      </c>
      <c r="P24" s="41">
        <v>1349</v>
      </c>
      <c r="Q24" s="24">
        <f t="shared" si="10"/>
        <v>0.76128668171557567</v>
      </c>
      <c r="R24" s="41">
        <v>1784</v>
      </c>
      <c r="S24" s="41">
        <v>1387</v>
      </c>
      <c r="T24" s="24">
        <f t="shared" si="11"/>
        <v>0.77746636771300448</v>
      </c>
      <c r="U24" s="41">
        <v>1705</v>
      </c>
      <c r="V24" s="41">
        <v>1329</v>
      </c>
      <c r="W24" s="24">
        <f t="shared" si="12"/>
        <v>0.77947214076246329</v>
      </c>
      <c r="X24" s="39">
        <v>1746</v>
      </c>
      <c r="Y24" s="53">
        <v>1318</v>
      </c>
      <c r="Z24" s="24">
        <f t="shared" si="13"/>
        <v>0.75486827033218784</v>
      </c>
      <c r="AA24" s="39">
        <v>1711</v>
      </c>
      <c r="AB24" s="39">
        <v>1243</v>
      </c>
      <c r="AC24" s="26">
        <f t="shared" si="15"/>
        <v>0.7264757451782583</v>
      </c>
      <c r="AD24" s="39">
        <v>1811</v>
      </c>
      <c r="AE24" s="39">
        <v>1205</v>
      </c>
      <c r="AF24" s="26">
        <f t="shared" si="16"/>
        <v>0.66537824406405299</v>
      </c>
      <c r="AG24" s="39">
        <v>1662</v>
      </c>
      <c r="AH24" s="39">
        <v>1360</v>
      </c>
      <c r="AI24" s="26">
        <f t="shared" si="21"/>
        <v>0.81829121540312877</v>
      </c>
      <c r="AJ24" s="54">
        <v>1681</v>
      </c>
      <c r="AK24" s="41">
        <v>1303</v>
      </c>
      <c r="AL24" s="55">
        <f t="shared" si="22"/>
        <v>0.77513384889946457</v>
      </c>
      <c r="AM24" s="56">
        <v>1657</v>
      </c>
      <c r="AN24" s="41">
        <v>1298</v>
      </c>
      <c r="AO24" s="26">
        <f t="shared" si="0"/>
        <v>0.78334339167169587</v>
      </c>
      <c r="AP24" s="66">
        <v>1677</v>
      </c>
      <c r="AQ24" s="66">
        <v>1310</v>
      </c>
      <c r="AR24" s="26">
        <f t="shared" si="23"/>
        <v>0.78115682766845562</v>
      </c>
      <c r="AS24" s="66">
        <v>1712</v>
      </c>
      <c r="AT24" s="66">
        <v>1413</v>
      </c>
      <c r="AU24" s="26">
        <f t="shared" si="24"/>
        <v>0.82535046728971961</v>
      </c>
      <c r="AV24" s="66">
        <v>1708</v>
      </c>
      <c r="AW24" s="66">
        <v>1377</v>
      </c>
      <c r="AX24" s="72">
        <f t="shared" si="3"/>
        <v>0.80620608899297419</v>
      </c>
      <c r="AY24" s="40">
        <f t="shared" si="4"/>
        <v>27232</v>
      </c>
      <c r="AZ24" s="41">
        <f t="shared" si="5"/>
        <v>21054</v>
      </c>
      <c r="BA24" s="24">
        <f t="shared" si="14"/>
        <v>0.77313454759106937</v>
      </c>
      <c r="BB24" s="70">
        <v>19</v>
      </c>
      <c r="BD24" s="43"/>
      <c r="BE24" s="43"/>
    </row>
    <row r="25" spans="1:57" ht="20.100000000000001" customHeight="1">
      <c r="A25" s="1">
        <v>20</v>
      </c>
      <c r="B25" s="5" t="s">
        <v>7</v>
      </c>
      <c r="C25" s="6"/>
      <c r="D25" s="6"/>
      <c r="E25" s="25"/>
      <c r="F25" s="6"/>
      <c r="G25" s="6"/>
      <c r="H25" s="25"/>
      <c r="I25" s="6"/>
      <c r="J25" s="6"/>
      <c r="K25" s="25"/>
      <c r="L25" s="6"/>
      <c r="M25" s="6"/>
      <c r="N25" s="25"/>
      <c r="O25" s="6"/>
      <c r="P25" s="6"/>
      <c r="Q25" s="25"/>
      <c r="R25" s="6"/>
      <c r="S25" s="6"/>
      <c r="T25" s="25"/>
      <c r="U25" s="41">
        <v>2148</v>
      </c>
      <c r="V25" s="41">
        <v>1904</v>
      </c>
      <c r="W25" s="24">
        <f t="shared" si="12"/>
        <v>0.88640595903165731</v>
      </c>
      <c r="X25" s="39">
        <v>2302</v>
      </c>
      <c r="Y25" s="53">
        <v>2048</v>
      </c>
      <c r="Z25" s="24">
        <f t="shared" si="13"/>
        <v>0.88966116420503905</v>
      </c>
      <c r="AA25" s="39">
        <v>2261</v>
      </c>
      <c r="AB25" s="39">
        <v>1985</v>
      </c>
      <c r="AC25" s="26">
        <f t="shared" si="15"/>
        <v>0.87793011941618748</v>
      </c>
      <c r="AD25" s="39">
        <v>2230</v>
      </c>
      <c r="AE25" s="39">
        <v>1927</v>
      </c>
      <c r="AF25" s="26">
        <f t="shared" si="16"/>
        <v>0.86412556053811662</v>
      </c>
      <c r="AG25" s="39">
        <v>2480</v>
      </c>
      <c r="AH25" s="39">
        <v>1838</v>
      </c>
      <c r="AI25" s="26">
        <f t="shared" si="21"/>
        <v>0.74112903225806448</v>
      </c>
      <c r="AJ25" s="54">
        <v>2160</v>
      </c>
      <c r="AK25" s="41">
        <v>1870</v>
      </c>
      <c r="AL25" s="55">
        <f t="shared" si="22"/>
        <v>0.8657407407407407</v>
      </c>
      <c r="AM25" s="56">
        <v>2500</v>
      </c>
      <c r="AN25" s="41">
        <v>1906</v>
      </c>
      <c r="AO25" s="26">
        <f t="shared" si="0"/>
        <v>0.76239999999999997</v>
      </c>
      <c r="AP25" s="66">
        <v>2300</v>
      </c>
      <c r="AQ25" s="66">
        <v>1801</v>
      </c>
      <c r="AR25" s="26">
        <f t="shared" si="23"/>
        <v>0.78304347826086962</v>
      </c>
      <c r="AS25" s="66">
        <v>2307</v>
      </c>
      <c r="AT25" s="66">
        <v>2071</v>
      </c>
      <c r="AU25" s="26">
        <f t="shared" si="24"/>
        <v>0.8977026441265713</v>
      </c>
      <c r="AV25" s="66">
        <v>2316</v>
      </c>
      <c r="AW25" s="66">
        <v>2029</v>
      </c>
      <c r="AX25" s="72">
        <f t="shared" si="3"/>
        <v>0.87607944732297061</v>
      </c>
      <c r="AY25" s="40">
        <f t="shared" si="4"/>
        <v>23004</v>
      </c>
      <c r="AZ25" s="41">
        <f t="shared" si="5"/>
        <v>19379</v>
      </c>
      <c r="BA25" s="24">
        <f t="shared" si="14"/>
        <v>0.84241870978960176</v>
      </c>
      <c r="BB25" s="70">
        <v>20</v>
      </c>
      <c r="BD25" s="43"/>
      <c r="BE25" s="43"/>
    </row>
    <row r="26" spans="1:57" ht="20.100000000000001" customHeight="1">
      <c r="A26" s="1">
        <v>21</v>
      </c>
      <c r="B26" s="5" t="s">
        <v>18</v>
      </c>
      <c r="C26" s="6"/>
      <c r="D26" s="6"/>
      <c r="E26" s="25"/>
      <c r="F26" s="41">
        <v>4036</v>
      </c>
      <c r="G26" s="41">
        <v>3561</v>
      </c>
      <c r="H26" s="24">
        <f t="shared" si="7"/>
        <v>0.88230921704658072</v>
      </c>
      <c r="I26" s="41">
        <v>3838</v>
      </c>
      <c r="J26" s="41">
        <v>3396</v>
      </c>
      <c r="K26" s="24">
        <f t="shared" si="8"/>
        <v>0.88483585200625325</v>
      </c>
      <c r="L26" s="41">
        <v>4088</v>
      </c>
      <c r="M26" s="41">
        <v>3641</v>
      </c>
      <c r="N26" s="24">
        <f t="shared" si="9"/>
        <v>0.89065557729941291</v>
      </c>
      <c r="O26" s="41">
        <v>3891</v>
      </c>
      <c r="P26" s="41">
        <v>3471</v>
      </c>
      <c r="Q26" s="24">
        <f t="shared" si="10"/>
        <v>0.89205859676175792</v>
      </c>
      <c r="R26" s="41">
        <v>3865</v>
      </c>
      <c r="S26" s="41">
        <v>3454</v>
      </c>
      <c r="T26" s="24">
        <f t="shared" si="11"/>
        <v>0.89366106080206986</v>
      </c>
      <c r="U26" s="41">
        <v>4051</v>
      </c>
      <c r="V26" s="41">
        <v>3612</v>
      </c>
      <c r="W26" s="24">
        <f t="shared" si="12"/>
        <v>0.89163169587756108</v>
      </c>
      <c r="X26" s="39">
        <v>3947</v>
      </c>
      <c r="Y26" s="53">
        <v>3522</v>
      </c>
      <c r="Z26" s="24">
        <f t="shared" si="13"/>
        <v>0.89232328350646062</v>
      </c>
      <c r="AA26" s="39">
        <v>3831</v>
      </c>
      <c r="AB26" s="39">
        <v>3420</v>
      </c>
      <c r="AC26" s="26">
        <f t="shared" si="15"/>
        <v>0.89271730618637435</v>
      </c>
      <c r="AD26" s="39">
        <v>3889</v>
      </c>
      <c r="AE26" s="39">
        <v>3430</v>
      </c>
      <c r="AF26" s="26">
        <f t="shared" si="16"/>
        <v>0.88197480071997947</v>
      </c>
      <c r="AG26" s="39">
        <v>3863</v>
      </c>
      <c r="AH26" s="39">
        <v>3434</v>
      </c>
      <c r="AI26" s="26">
        <f t="shared" si="21"/>
        <v>0.88894641470359825</v>
      </c>
      <c r="AJ26" s="54">
        <v>3689</v>
      </c>
      <c r="AK26" s="41">
        <v>3318</v>
      </c>
      <c r="AL26" s="55">
        <f t="shared" si="22"/>
        <v>0.89943074003795065</v>
      </c>
      <c r="AM26" s="56">
        <v>3551</v>
      </c>
      <c r="AN26" s="41">
        <v>3230</v>
      </c>
      <c r="AO26" s="26">
        <f t="shared" si="0"/>
        <v>0.90960292875246407</v>
      </c>
      <c r="AP26" s="66">
        <v>3664</v>
      </c>
      <c r="AQ26" s="66">
        <v>3310</v>
      </c>
      <c r="AR26" s="26">
        <f t="shared" si="23"/>
        <v>0.90338427947598254</v>
      </c>
      <c r="AS26" s="66">
        <v>3558</v>
      </c>
      <c r="AT26" s="66">
        <v>3251</v>
      </c>
      <c r="AU26" s="26">
        <f t="shared" si="24"/>
        <v>0.9137155705452501</v>
      </c>
      <c r="AV26" s="66">
        <v>3628</v>
      </c>
      <c r="AW26" s="66">
        <v>3350</v>
      </c>
      <c r="AX26" s="72">
        <f t="shared" si="3"/>
        <v>0.92337375964718849</v>
      </c>
      <c r="AY26" s="40">
        <f t="shared" si="4"/>
        <v>57389</v>
      </c>
      <c r="AZ26" s="41">
        <f t="shared" si="5"/>
        <v>51400</v>
      </c>
      <c r="BA26" s="24">
        <f t="shared" si="14"/>
        <v>0.89564202199027687</v>
      </c>
      <c r="BB26" s="70">
        <v>21</v>
      </c>
      <c r="BD26" s="43"/>
      <c r="BE26" s="43"/>
    </row>
    <row r="27" spans="1:57" ht="20.100000000000001" customHeight="1">
      <c r="A27" s="1">
        <v>22</v>
      </c>
      <c r="B27" s="5" t="s">
        <v>8</v>
      </c>
      <c r="C27" s="41">
        <v>1647</v>
      </c>
      <c r="D27" s="41">
        <v>1514</v>
      </c>
      <c r="E27" s="24">
        <f t="shared" si="6"/>
        <v>0.91924711596842745</v>
      </c>
      <c r="F27" s="41">
        <v>1609</v>
      </c>
      <c r="G27" s="41">
        <v>1457</v>
      </c>
      <c r="H27" s="24">
        <f t="shared" si="7"/>
        <v>0.90553138595400873</v>
      </c>
      <c r="I27" s="41">
        <v>1510</v>
      </c>
      <c r="J27" s="41">
        <v>1407</v>
      </c>
      <c r="K27" s="24">
        <f t="shared" si="8"/>
        <v>0.9317880794701987</v>
      </c>
      <c r="L27" s="41">
        <v>1631</v>
      </c>
      <c r="M27" s="41">
        <v>1502</v>
      </c>
      <c r="N27" s="24">
        <f t="shared" si="9"/>
        <v>0.92090741876149607</v>
      </c>
      <c r="O27" s="41">
        <v>1589</v>
      </c>
      <c r="P27" s="41">
        <v>1466</v>
      </c>
      <c r="Q27" s="24">
        <f t="shared" si="10"/>
        <v>0.92259282567652612</v>
      </c>
      <c r="R27" s="41">
        <v>1586</v>
      </c>
      <c r="S27" s="41">
        <v>1508</v>
      </c>
      <c r="T27" s="24">
        <f t="shared" si="11"/>
        <v>0.95081967213114749</v>
      </c>
      <c r="U27" s="41">
        <v>1595</v>
      </c>
      <c r="V27" s="41">
        <v>1523</v>
      </c>
      <c r="W27" s="24">
        <f t="shared" si="12"/>
        <v>0.95485893416927903</v>
      </c>
      <c r="X27" s="39">
        <v>1585</v>
      </c>
      <c r="Y27" s="53">
        <v>1444</v>
      </c>
      <c r="Z27" s="24">
        <f t="shared" si="13"/>
        <v>0.91104100946372235</v>
      </c>
      <c r="AA27" s="39">
        <v>1502</v>
      </c>
      <c r="AB27" s="39">
        <v>1335</v>
      </c>
      <c r="AC27" s="26">
        <f t="shared" si="15"/>
        <v>0.88881491344873498</v>
      </c>
      <c r="AD27" s="39">
        <v>1550</v>
      </c>
      <c r="AE27" s="39">
        <v>1429</v>
      </c>
      <c r="AF27" s="26">
        <f t="shared" si="16"/>
        <v>0.92193548387096769</v>
      </c>
      <c r="AG27" s="39">
        <v>1504</v>
      </c>
      <c r="AH27" s="39">
        <v>1374</v>
      </c>
      <c r="AI27" s="26">
        <f t="shared" si="21"/>
        <v>0.91356382978723405</v>
      </c>
      <c r="AJ27" s="54">
        <v>1552</v>
      </c>
      <c r="AK27" s="41">
        <v>1420</v>
      </c>
      <c r="AL27" s="55">
        <f t="shared" si="22"/>
        <v>0.91494845360824739</v>
      </c>
      <c r="AM27" s="56">
        <v>1589</v>
      </c>
      <c r="AN27" s="41">
        <v>1420</v>
      </c>
      <c r="AO27" s="26">
        <f t="shared" si="0"/>
        <v>0.89364380113278796</v>
      </c>
      <c r="AP27" s="66">
        <v>1483</v>
      </c>
      <c r="AQ27" s="66">
        <v>1356</v>
      </c>
      <c r="AR27" s="26">
        <f t="shared" si="23"/>
        <v>0.91436277815239375</v>
      </c>
      <c r="AS27" s="66">
        <v>1445</v>
      </c>
      <c r="AT27" s="66">
        <v>1356</v>
      </c>
      <c r="AU27" s="26">
        <f t="shared" si="24"/>
        <v>0.93840830449826984</v>
      </c>
      <c r="AV27" s="66">
        <v>1500</v>
      </c>
      <c r="AW27" s="66">
        <v>1381</v>
      </c>
      <c r="AX27" s="72">
        <f t="shared" si="3"/>
        <v>0.92066666666666663</v>
      </c>
      <c r="AY27" s="40">
        <f t="shared" si="4"/>
        <v>24877</v>
      </c>
      <c r="AZ27" s="41">
        <f t="shared" si="5"/>
        <v>22892</v>
      </c>
      <c r="BA27" s="24">
        <f t="shared" si="14"/>
        <v>0.92020742050890381</v>
      </c>
      <c r="BB27" s="70">
        <v>22</v>
      </c>
      <c r="BD27" s="43"/>
      <c r="BE27" s="43"/>
    </row>
    <row r="28" spans="1:57" ht="20.100000000000001" customHeight="1">
      <c r="A28" s="1">
        <v>23</v>
      </c>
      <c r="B28" s="5" t="s">
        <v>137</v>
      </c>
      <c r="C28" s="41">
        <v>1339</v>
      </c>
      <c r="D28" s="41">
        <v>1104</v>
      </c>
      <c r="E28" s="24">
        <f t="shared" si="6"/>
        <v>0.82449589245705746</v>
      </c>
      <c r="F28" s="41">
        <v>1377</v>
      </c>
      <c r="G28" s="41">
        <v>1168</v>
      </c>
      <c r="H28" s="24">
        <f t="shared" si="7"/>
        <v>0.8482207697893972</v>
      </c>
      <c r="I28" s="41">
        <v>1226</v>
      </c>
      <c r="J28" s="41">
        <v>1042</v>
      </c>
      <c r="K28" s="24">
        <f t="shared" si="8"/>
        <v>0.84991843393148447</v>
      </c>
      <c r="L28" s="41">
        <v>1360</v>
      </c>
      <c r="M28" s="41">
        <v>1151</v>
      </c>
      <c r="N28" s="24">
        <f t="shared" si="9"/>
        <v>0.8463235294117647</v>
      </c>
      <c r="O28" s="41">
        <v>1249</v>
      </c>
      <c r="P28" s="41">
        <v>1070</v>
      </c>
      <c r="Q28" s="24">
        <f t="shared" si="10"/>
        <v>0.85668534827862286</v>
      </c>
      <c r="R28" s="41">
        <v>2886</v>
      </c>
      <c r="S28" s="41">
        <v>2478</v>
      </c>
      <c r="T28" s="24">
        <f t="shared" si="11"/>
        <v>0.85862785862785862</v>
      </c>
      <c r="U28" s="41">
        <v>2893</v>
      </c>
      <c r="V28" s="41">
        <v>2522</v>
      </c>
      <c r="W28" s="24">
        <f t="shared" si="12"/>
        <v>0.87175941928793643</v>
      </c>
      <c r="X28" s="39">
        <v>2866</v>
      </c>
      <c r="Y28" s="53">
        <v>2496</v>
      </c>
      <c r="Z28" s="24">
        <f t="shared" si="13"/>
        <v>0.87090020935101187</v>
      </c>
      <c r="AA28" s="39">
        <v>2664</v>
      </c>
      <c r="AB28" s="39">
        <v>2222</v>
      </c>
      <c r="AC28" s="26">
        <f t="shared" si="15"/>
        <v>0.83408408408408408</v>
      </c>
      <c r="AD28" s="39">
        <v>2654</v>
      </c>
      <c r="AE28" s="39">
        <v>2242</v>
      </c>
      <c r="AF28" s="26">
        <f t="shared" si="16"/>
        <v>0.84476262245666922</v>
      </c>
      <c r="AG28" s="39">
        <v>2530</v>
      </c>
      <c r="AH28" s="39">
        <v>2218</v>
      </c>
      <c r="AI28" s="26">
        <f t="shared" si="21"/>
        <v>0.87667984189723325</v>
      </c>
      <c r="AJ28" s="54">
        <v>2563</v>
      </c>
      <c r="AK28" s="41">
        <v>2207</v>
      </c>
      <c r="AL28" s="55">
        <f t="shared" si="22"/>
        <v>0.86110027311744053</v>
      </c>
      <c r="AM28" s="56">
        <v>2454</v>
      </c>
      <c r="AN28" s="41">
        <v>1908</v>
      </c>
      <c r="AO28" s="26">
        <f t="shared" si="0"/>
        <v>0.77750611246943768</v>
      </c>
      <c r="AP28" s="66">
        <v>2489</v>
      </c>
      <c r="AQ28" s="66">
        <v>2012</v>
      </c>
      <c r="AR28" s="26">
        <f t="shared" si="23"/>
        <v>0.80835676978706306</v>
      </c>
      <c r="AS28" s="66">
        <v>2611</v>
      </c>
      <c r="AT28" s="66">
        <v>2211</v>
      </c>
      <c r="AU28" s="26">
        <f t="shared" si="24"/>
        <v>0.84680199157410951</v>
      </c>
      <c r="AV28" s="66">
        <v>2500</v>
      </c>
      <c r="AW28" s="66">
        <v>2116</v>
      </c>
      <c r="AX28" s="72">
        <f t="shared" si="3"/>
        <v>0.84640000000000004</v>
      </c>
      <c r="AY28" s="40">
        <f t="shared" si="4"/>
        <v>35661</v>
      </c>
      <c r="AZ28" s="41">
        <f t="shared" si="5"/>
        <v>30167</v>
      </c>
      <c r="BA28" s="24">
        <f t="shared" si="14"/>
        <v>0.84593813970443898</v>
      </c>
      <c r="BB28" s="70">
        <v>23</v>
      </c>
      <c r="BD28" s="43"/>
      <c r="BE28" s="43"/>
    </row>
    <row r="29" spans="1:57" ht="20.100000000000001" customHeight="1">
      <c r="A29" s="1">
        <v>24</v>
      </c>
      <c r="B29" s="5" t="s">
        <v>9</v>
      </c>
      <c r="C29" s="41">
        <v>1840</v>
      </c>
      <c r="D29" s="41">
        <v>1690</v>
      </c>
      <c r="E29" s="24">
        <f t="shared" si="6"/>
        <v>0.91847826086956519</v>
      </c>
      <c r="F29" s="41">
        <v>1904</v>
      </c>
      <c r="G29" s="41">
        <v>1842</v>
      </c>
      <c r="H29" s="24">
        <f t="shared" si="7"/>
        <v>0.96743697478991597</v>
      </c>
      <c r="I29" s="41">
        <v>1917</v>
      </c>
      <c r="J29" s="41">
        <v>1814</v>
      </c>
      <c r="K29" s="24">
        <f t="shared" si="8"/>
        <v>0.94627021387584764</v>
      </c>
      <c r="L29" s="41">
        <v>2013</v>
      </c>
      <c r="M29" s="41">
        <v>1913</v>
      </c>
      <c r="N29" s="24">
        <f t="shared" si="9"/>
        <v>0.95032290114257323</v>
      </c>
      <c r="O29" s="41">
        <v>2056</v>
      </c>
      <c r="P29" s="41">
        <v>1951</v>
      </c>
      <c r="Q29" s="24">
        <f t="shared" si="10"/>
        <v>0.94892996108949412</v>
      </c>
      <c r="R29" s="41">
        <v>2191</v>
      </c>
      <c r="S29" s="41">
        <v>2049</v>
      </c>
      <c r="T29" s="24">
        <f t="shared" si="11"/>
        <v>0.9351894112277499</v>
      </c>
      <c r="U29" s="41">
        <v>2116</v>
      </c>
      <c r="V29" s="41">
        <v>1991</v>
      </c>
      <c r="W29" s="24">
        <f t="shared" si="12"/>
        <v>0.94092627599243861</v>
      </c>
      <c r="X29" s="39">
        <v>2075</v>
      </c>
      <c r="Y29" s="53">
        <v>1941</v>
      </c>
      <c r="Z29" s="24">
        <f t="shared" si="13"/>
        <v>0.935421686746988</v>
      </c>
      <c r="AA29" s="39">
        <v>2076</v>
      </c>
      <c r="AB29" s="39">
        <v>1941</v>
      </c>
      <c r="AC29" s="26">
        <f t="shared" si="15"/>
        <v>0.93497109826589597</v>
      </c>
      <c r="AD29" s="39">
        <v>2068</v>
      </c>
      <c r="AE29" s="39">
        <v>1774</v>
      </c>
      <c r="AF29" s="26">
        <f t="shared" si="16"/>
        <v>0.85783365570599612</v>
      </c>
      <c r="AG29" s="39">
        <v>1936</v>
      </c>
      <c r="AH29" s="39">
        <v>1705</v>
      </c>
      <c r="AI29" s="26">
        <f t="shared" si="21"/>
        <v>0.88068181818181823</v>
      </c>
      <c r="AJ29" s="54">
        <v>1920</v>
      </c>
      <c r="AK29" s="41">
        <v>1755</v>
      </c>
      <c r="AL29" s="55">
        <f t="shared" si="22"/>
        <v>0.9140625</v>
      </c>
      <c r="AM29" s="61">
        <v>1914</v>
      </c>
      <c r="AN29" s="41">
        <v>1747</v>
      </c>
      <c r="AO29" s="26">
        <f t="shared" si="0"/>
        <v>0.91274817136886099</v>
      </c>
      <c r="AP29" s="66">
        <v>1909</v>
      </c>
      <c r="AQ29" s="66">
        <v>1744</v>
      </c>
      <c r="AR29" s="26">
        <f t="shared" si="23"/>
        <v>0.91356731272917757</v>
      </c>
      <c r="AS29" s="66">
        <v>1946</v>
      </c>
      <c r="AT29" s="66">
        <v>1737</v>
      </c>
      <c r="AU29" s="26">
        <f t="shared" si="24"/>
        <v>0.89260020554984587</v>
      </c>
      <c r="AV29" s="66">
        <v>2022</v>
      </c>
      <c r="AW29" s="66">
        <v>1917</v>
      </c>
      <c r="AX29" s="72">
        <f t="shared" si="3"/>
        <v>0.94807121661721072</v>
      </c>
      <c r="AY29" s="40">
        <f t="shared" si="4"/>
        <v>31903</v>
      </c>
      <c r="AZ29" s="41">
        <f t="shared" si="5"/>
        <v>29511</v>
      </c>
      <c r="BA29" s="24">
        <f t="shared" si="14"/>
        <v>0.92502272513556716</v>
      </c>
      <c r="BB29" s="70">
        <v>24</v>
      </c>
      <c r="BD29" s="43"/>
      <c r="BE29" s="43"/>
    </row>
    <row r="30" spans="1:57" ht="20.100000000000001" customHeight="1">
      <c r="A30" s="1">
        <v>25</v>
      </c>
      <c r="B30" s="5" t="s">
        <v>10</v>
      </c>
      <c r="C30" s="41">
        <v>1043</v>
      </c>
      <c r="D30" s="41">
        <v>989</v>
      </c>
      <c r="E30" s="24">
        <f t="shared" si="6"/>
        <v>0.94822627037392138</v>
      </c>
      <c r="F30" s="41">
        <v>1067</v>
      </c>
      <c r="G30" s="41">
        <v>966</v>
      </c>
      <c r="H30" s="24">
        <f t="shared" si="7"/>
        <v>0.90534208059981258</v>
      </c>
      <c r="I30" s="41">
        <v>1090</v>
      </c>
      <c r="J30" s="41">
        <v>1031</v>
      </c>
      <c r="K30" s="24">
        <f t="shared" si="8"/>
        <v>0.94587155963302749</v>
      </c>
      <c r="L30" s="41">
        <v>1047</v>
      </c>
      <c r="M30" s="41">
        <v>978</v>
      </c>
      <c r="N30" s="24">
        <f t="shared" si="9"/>
        <v>0.93409742120343842</v>
      </c>
      <c r="O30" s="41">
        <v>1072</v>
      </c>
      <c r="P30" s="41">
        <v>1005</v>
      </c>
      <c r="Q30" s="24">
        <f t="shared" si="10"/>
        <v>0.9375</v>
      </c>
      <c r="R30" s="41">
        <v>1167</v>
      </c>
      <c r="S30" s="41">
        <v>1088</v>
      </c>
      <c r="T30" s="24">
        <f t="shared" si="11"/>
        <v>0.93230505569837185</v>
      </c>
      <c r="U30" s="41">
        <v>1168</v>
      </c>
      <c r="V30" s="41">
        <v>1085</v>
      </c>
      <c r="W30" s="24">
        <f t="shared" si="12"/>
        <v>0.92893835616438358</v>
      </c>
      <c r="X30" s="39">
        <v>1151</v>
      </c>
      <c r="Y30" s="53">
        <v>1078</v>
      </c>
      <c r="Z30" s="24">
        <f t="shared" si="13"/>
        <v>0.93657688966116426</v>
      </c>
      <c r="AA30" s="39">
        <v>1147</v>
      </c>
      <c r="AB30" s="39">
        <v>1074</v>
      </c>
      <c r="AC30" s="26">
        <f t="shared" si="15"/>
        <v>0.93635571054925892</v>
      </c>
      <c r="AD30" s="39">
        <v>1221</v>
      </c>
      <c r="AE30" s="39">
        <v>1136</v>
      </c>
      <c r="AF30" s="26">
        <f t="shared" si="16"/>
        <v>0.93038493038493042</v>
      </c>
      <c r="AG30" s="39">
        <v>1233</v>
      </c>
      <c r="AH30" s="39">
        <v>1138</v>
      </c>
      <c r="AI30" s="26">
        <f t="shared" si="21"/>
        <v>0.92295214922952151</v>
      </c>
      <c r="AJ30" s="54">
        <v>1188</v>
      </c>
      <c r="AK30" s="41">
        <v>1083</v>
      </c>
      <c r="AL30" s="55">
        <f t="shared" si="22"/>
        <v>0.91161616161616166</v>
      </c>
      <c r="AM30" s="61">
        <v>1074</v>
      </c>
      <c r="AN30" s="41">
        <v>1006</v>
      </c>
      <c r="AO30" s="26">
        <f t="shared" si="0"/>
        <v>0.93668528864059586</v>
      </c>
      <c r="AP30" s="66">
        <v>1244</v>
      </c>
      <c r="AQ30" s="66">
        <v>1177</v>
      </c>
      <c r="AR30" s="26">
        <f t="shared" si="23"/>
        <v>0.9461414790996785</v>
      </c>
      <c r="AS30" s="66">
        <v>1156</v>
      </c>
      <c r="AT30" s="66">
        <v>1068</v>
      </c>
      <c r="AU30" s="26">
        <f t="shared" si="24"/>
        <v>0.92387543252595161</v>
      </c>
      <c r="AV30" s="66">
        <v>1213</v>
      </c>
      <c r="AW30" s="66">
        <v>1042</v>
      </c>
      <c r="AX30" s="72">
        <f t="shared" si="3"/>
        <v>0.85902720527617482</v>
      </c>
      <c r="AY30" s="40">
        <f t="shared" si="4"/>
        <v>18281</v>
      </c>
      <c r="AZ30" s="41">
        <f t="shared" si="5"/>
        <v>16944</v>
      </c>
      <c r="BA30" s="24">
        <f t="shared" si="14"/>
        <v>0.92686395711394343</v>
      </c>
      <c r="BB30" s="70">
        <v>25</v>
      </c>
      <c r="BD30" s="43"/>
      <c r="BE30" s="43"/>
    </row>
    <row r="31" spans="1:57" ht="20.100000000000001" customHeight="1">
      <c r="A31" s="1">
        <v>26</v>
      </c>
      <c r="B31" s="5" t="s">
        <v>11</v>
      </c>
      <c r="C31" s="41">
        <v>3112</v>
      </c>
      <c r="D31" s="41">
        <v>2870</v>
      </c>
      <c r="E31" s="24">
        <f t="shared" si="6"/>
        <v>0.92223650385604117</v>
      </c>
      <c r="F31" s="41">
        <v>3161</v>
      </c>
      <c r="G31" s="41">
        <v>2829</v>
      </c>
      <c r="H31" s="24">
        <f t="shared" si="7"/>
        <v>0.89496994621955073</v>
      </c>
      <c r="I31" s="41">
        <v>2996</v>
      </c>
      <c r="J31" s="41">
        <v>2803</v>
      </c>
      <c r="K31" s="24">
        <f t="shared" si="8"/>
        <v>0.9355807743658211</v>
      </c>
      <c r="L31" s="41">
        <v>3024</v>
      </c>
      <c r="M31" s="41">
        <v>2824</v>
      </c>
      <c r="N31" s="24">
        <f t="shared" si="9"/>
        <v>0.93386243386243384</v>
      </c>
      <c r="O31" s="41">
        <v>3126</v>
      </c>
      <c r="P31" s="41">
        <v>2775</v>
      </c>
      <c r="Q31" s="24">
        <f t="shared" si="10"/>
        <v>0.88771593090211132</v>
      </c>
      <c r="R31" s="41">
        <v>3191</v>
      </c>
      <c r="S31" s="41">
        <v>2874</v>
      </c>
      <c r="T31" s="24">
        <f t="shared" si="11"/>
        <v>0.90065810090880605</v>
      </c>
      <c r="U31" s="41">
        <v>2975</v>
      </c>
      <c r="V31" s="41">
        <v>2668</v>
      </c>
      <c r="W31" s="24">
        <f t="shared" si="12"/>
        <v>0.89680672268907557</v>
      </c>
      <c r="X31" s="39">
        <v>3030</v>
      </c>
      <c r="Y31" s="53">
        <v>2688</v>
      </c>
      <c r="Z31" s="24">
        <f t="shared" si="13"/>
        <v>0.88712871287128714</v>
      </c>
      <c r="AA31" s="39">
        <v>2877</v>
      </c>
      <c r="AB31" s="39">
        <v>2759</v>
      </c>
      <c r="AC31" s="26">
        <f t="shared" si="15"/>
        <v>0.95898505387556487</v>
      </c>
      <c r="AD31" s="39">
        <v>3292</v>
      </c>
      <c r="AE31" s="39">
        <v>2723</v>
      </c>
      <c r="AF31" s="26">
        <f t="shared" si="16"/>
        <v>0.82715674362089919</v>
      </c>
      <c r="AG31" s="39">
        <v>3106</v>
      </c>
      <c r="AH31" s="39">
        <v>2689</v>
      </c>
      <c r="AI31" s="26">
        <f t="shared" si="21"/>
        <v>0.86574372182871862</v>
      </c>
      <c r="AJ31" s="54">
        <v>3075</v>
      </c>
      <c r="AK31" s="41">
        <v>2597</v>
      </c>
      <c r="AL31" s="55">
        <f t="shared" si="22"/>
        <v>0.84455284552845533</v>
      </c>
      <c r="AM31" s="56">
        <v>2833</v>
      </c>
      <c r="AN31" s="41">
        <v>2401</v>
      </c>
      <c r="AO31" s="26">
        <f t="shared" si="0"/>
        <v>0.84751147193787502</v>
      </c>
      <c r="AP31" s="66">
        <v>2864</v>
      </c>
      <c r="AQ31" s="66">
        <v>2432</v>
      </c>
      <c r="AR31" s="26">
        <f t="shared" si="23"/>
        <v>0.84916201117318435</v>
      </c>
      <c r="AS31" s="66">
        <v>2908</v>
      </c>
      <c r="AT31" s="66">
        <v>2448</v>
      </c>
      <c r="AU31" s="26">
        <f t="shared" si="24"/>
        <v>0.8418156808803301</v>
      </c>
      <c r="AV31" s="66">
        <v>2797</v>
      </c>
      <c r="AW31" s="66">
        <v>2407</v>
      </c>
      <c r="AX31" s="72">
        <v>0.86056489095459421</v>
      </c>
      <c r="AY31" s="40">
        <f t="shared" si="4"/>
        <v>48367</v>
      </c>
      <c r="AZ31" s="41">
        <f t="shared" si="5"/>
        <v>42787</v>
      </c>
      <c r="BA31" s="24">
        <f t="shared" si="14"/>
        <v>0.88463208385882941</v>
      </c>
      <c r="BB31" s="70">
        <v>26</v>
      </c>
      <c r="BD31" s="43"/>
      <c r="BE31" s="43"/>
    </row>
    <row r="32" spans="1:57" ht="20.100000000000001" customHeight="1">
      <c r="A32" s="1">
        <v>27</v>
      </c>
      <c r="B32" s="5" t="s">
        <v>138</v>
      </c>
      <c r="C32" s="41">
        <v>1717</v>
      </c>
      <c r="D32" s="41">
        <v>1571</v>
      </c>
      <c r="E32" s="24">
        <f t="shared" si="6"/>
        <v>0.91496796738497377</v>
      </c>
      <c r="F32" s="6"/>
      <c r="G32" s="6"/>
      <c r="H32" s="25"/>
      <c r="I32" s="6"/>
      <c r="J32" s="6"/>
      <c r="K32" s="25"/>
      <c r="L32" s="6"/>
      <c r="M32" s="6"/>
      <c r="N32" s="25"/>
      <c r="O32" s="6"/>
      <c r="P32" s="6"/>
      <c r="Q32" s="25"/>
      <c r="R32" s="6"/>
      <c r="S32" s="6"/>
      <c r="T32" s="25"/>
      <c r="U32" s="6"/>
      <c r="V32" s="6"/>
      <c r="W32" s="25"/>
      <c r="X32" s="42"/>
      <c r="Y32" s="60"/>
      <c r="Z32" s="25"/>
      <c r="AA32" s="42"/>
      <c r="AB32" s="42"/>
      <c r="AC32" s="27"/>
      <c r="AD32" s="42"/>
      <c r="AE32" s="42"/>
      <c r="AF32" s="27"/>
      <c r="AG32" s="42"/>
      <c r="AH32" s="42"/>
      <c r="AI32" s="27"/>
      <c r="AJ32" s="57"/>
      <c r="AK32" s="6"/>
      <c r="AL32" s="58"/>
      <c r="AM32" s="59"/>
      <c r="AN32" s="6"/>
      <c r="AO32" s="27"/>
      <c r="AP32" s="67"/>
      <c r="AQ32" s="67"/>
      <c r="AR32" s="27"/>
      <c r="AS32" s="67"/>
      <c r="AT32" s="67"/>
      <c r="AU32" s="27"/>
      <c r="AV32" s="67"/>
      <c r="AW32" s="67"/>
      <c r="AX32" s="73"/>
      <c r="AY32" s="40">
        <f t="shared" si="4"/>
        <v>1717</v>
      </c>
      <c r="AZ32" s="41">
        <f t="shared" si="5"/>
        <v>1571</v>
      </c>
      <c r="BA32" s="24">
        <f t="shared" si="14"/>
        <v>0.91496796738497377</v>
      </c>
      <c r="BB32" s="70">
        <v>27</v>
      </c>
      <c r="BE32" s="43"/>
    </row>
    <row r="33" spans="1:57" ht="20.100000000000001" customHeight="1">
      <c r="A33" s="1">
        <v>28</v>
      </c>
      <c r="B33" s="5" t="s">
        <v>139</v>
      </c>
      <c r="C33" s="41">
        <v>2194</v>
      </c>
      <c r="D33" s="41">
        <v>1556</v>
      </c>
      <c r="E33" s="24">
        <f t="shared" si="6"/>
        <v>0.70920692798541474</v>
      </c>
      <c r="F33" s="41">
        <v>2130</v>
      </c>
      <c r="G33" s="41">
        <v>1627</v>
      </c>
      <c r="H33" s="24">
        <f t="shared" si="7"/>
        <v>0.76384976525821591</v>
      </c>
      <c r="I33" s="41">
        <v>2043</v>
      </c>
      <c r="J33" s="41">
        <v>1626</v>
      </c>
      <c r="K33" s="24">
        <f t="shared" si="8"/>
        <v>0.79588839941262846</v>
      </c>
      <c r="L33" s="41">
        <v>2233</v>
      </c>
      <c r="M33" s="41">
        <v>1715</v>
      </c>
      <c r="N33" s="24">
        <f t="shared" si="9"/>
        <v>0.76802507836990597</v>
      </c>
      <c r="O33" s="41">
        <v>2294</v>
      </c>
      <c r="P33" s="41">
        <v>1721</v>
      </c>
      <c r="Q33" s="24">
        <f t="shared" si="10"/>
        <v>0.75021795989537921</v>
      </c>
      <c r="R33" s="41">
        <v>2316</v>
      </c>
      <c r="S33" s="41">
        <v>1908</v>
      </c>
      <c r="T33" s="24">
        <f t="shared" si="11"/>
        <v>0.82383419689119175</v>
      </c>
      <c r="U33" s="41">
        <v>2388</v>
      </c>
      <c r="V33" s="41">
        <v>1792</v>
      </c>
      <c r="W33" s="24">
        <f t="shared" si="12"/>
        <v>0.75041876046901168</v>
      </c>
      <c r="X33" s="39">
        <v>2539</v>
      </c>
      <c r="Y33" s="53">
        <v>2043</v>
      </c>
      <c r="Z33" s="24">
        <f t="shared" si="13"/>
        <v>0.80464749901536037</v>
      </c>
      <c r="AA33" s="39">
        <v>2370</v>
      </c>
      <c r="AB33" s="39">
        <v>1909</v>
      </c>
      <c r="AC33" s="26">
        <f t="shared" si="15"/>
        <v>0.80548523206751055</v>
      </c>
      <c r="AD33" s="39">
        <v>2367</v>
      </c>
      <c r="AE33" s="39">
        <v>1948</v>
      </c>
      <c r="AF33" s="26">
        <f t="shared" si="16"/>
        <v>0.8229826784959865</v>
      </c>
      <c r="AG33" s="39">
        <v>2409</v>
      </c>
      <c r="AH33" s="39">
        <v>2035</v>
      </c>
      <c r="AI33" s="26">
        <f t="shared" ref="AI33:AI39" si="25">AH33/AG33</f>
        <v>0.84474885844748859</v>
      </c>
      <c r="AJ33" s="54">
        <v>2323</v>
      </c>
      <c r="AK33" s="41">
        <v>1947</v>
      </c>
      <c r="AL33" s="55">
        <f t="shared" ref="AL33:AL39" si="26">AK33/AJ33</f>
        <v>0.83814033577270775</v>
      </c>
      <c r="AM33" s="56">
        <v>2221</v>
      </c>
      <c r="AN33" s="41">
        <v>1812</v>
      </c>
      <c r="AO33" s="26">
        <f t="shared" si="0"/>
        <v>0.81584871679423687</v>
      </c>
      <c r="AP33" s="66">
        <v>2246</v>
      </c>
      <c r="AQ33" s="66">
        <v>1829</v>
      </c>
      <c r="AR33" s="26">
        <f t="shared" ref="AR33:AR39" si="27">AQ33/AP33</f>
        <v>0.81433659839715045</v>
      </c>
      <c r="AS33" s="66">
        <v>2260</v>
      </c>
      <c r="AT33" s="66">
        <v>1909</v>
      </c>
      <c r="AU33" s="26">
        <f t="shared" ref="AU33:AU39" si="28">AT33/AS33</f>
        <v>0.84469026548672566</v>
      </c>
      <c r="AV33" s="66">
        <v>2308</v>
      </c>
      <c r="AW33" s="66">
        <v>1939</v>
      </c>
      <c r="AX33" s="72">
        <f t="shared" si="3"/>
        <v>0.84012131715771232</v>
      </c>
      <c r="AY33" s="40">
        <f t="shared" si="4"/>
        <v>36641</v>
      </c>
      <c r="AZ33" s="41">
        <f t="shared" si="5"/>
        <v>29316</v>
      </c>
      <c r="BA33" s="24">
        <f t="shared" si="14"/>
        <v>0.80008733386097541</v>
      </c>
      <c r="BB33" s="70">
        <v>28</v>
      </c>
      <c r="BD33" s="43"/>
      <c r="BE33" s="43"/>
    </row>
    <row r="34" spans="1:57" ht="20.100000000000001" customHeight="1">
      <c r="A34" s="1">
        <v>29</v>
      </c>
      <c r="B34" s="5" t="s">
        <v>176</v>
      </c>
      <c r="C34" s="41">
        <v>1400</v>
      </c>
      <c r="D34" s="41">
        <v>1394</v>
      </c>
      <c r="E34" s="24">
        <f t="shared" si="6"/>
        <v>0.99571428571428566</v>
      </c>
      <c r="F34" s="41">
        <v>540</v>
      </c>
      <c r="G34" s="41">
        <v>496</v>
      </c>
      <c r="H34" s="24">
        <f t="shared" si="7"/>
        <v>0.91851851851851851</v>
      </c>
      <c r="I34" s="41">
        <v>895</v>
      </c>
      <c r="J34" s="41">
        <v>750</v>
      </c>
      <c r="K34" s="24">
        <f t="shared" si="8"/>
        <v>0.83798882681564246</v>
      </c>
      <c r="L34" s="41">
        <v>962</v>
      </c>
      <c r="M34" s="41">
        <v>799</v>
      </c>
      <c r="N34" s="24">
        <f t="shared" si="9"/>
        <v>0.83056133056133052</v>
      </c>
      <c r="O34" s="41">
        <v>882</v>
      </c>
      <c r="P34" s="41">
        <v>759</v>
      </c>
      <c r="Q34" s="24">
        <f t="shared" si="10"/>
        <v>0.86054421768707479</v>
      </c>
      <c r="R34" s="41">
        <v>916</v>
      </c>
      <c r="S34" s="41">
        <v>783</v>
      </c>
      <c r="T34" s="24">
        <f t="shared" si="11"/>
        <v>0.85480349344978168</v>
      </c>
      <c r="U34" s="41">
        <v>907</v>
      </c>
      <c r="V34" s="41">
        <v>782</v>
      </c>
      <c r="W34" s="24">
        <f t="shared" si="12"/>
        <v>0.86218302094818078</v>
      </c>
      <c r="X34" s="39">
        <v>960</v>
      </c>
      <c r="Y34" s="53">
        <v>796</v>
      </c>
      <c r="Z34" s="24">
        <f t="shared" si="13"/>
        <v>0.82916666666666672</v>
      </c>
      <c r="AA34" s="39">
        <v>1255</v>
      </c>
      <c r="AB34" s="39">
        <v>1076</v>
      </c>
      <c r="AC34" s="26">
        <f t="shared" si="15"/>
        <v>0.85737051792828689</v>
      </c>
      <c r="AD34" s="39">
        <v>1261</v>
      </c>
      <c r="AE34" s="39">
        <v>1035</v>
      </c>
      <c r="AF34" s="26">
        <f t="shared" si="16"/>
        <v>0.82077716098334652</v>
      </c>
      <c r="AG34" s="39">
        <v>1151</v>
      </c>
      <c r="AH34" s="39">
        <v>1000</v>
      </c>
      <c r="AI34" s="26">
        <f t="shared" si="25"/>
        <v>0.86880973066898348</v>
      </c>
      <c r="AJ34" s="54">
        <v>1188</v>
      </c>
      <c r="AK34" s="41">
        <v>1033</v>
      </c>
      <c r="AL34" s="55">
        <f t="shared" si="26"/>
        <v>0.86952861952861948</v>
      </c>
      <c r="AM34" s="56">
        <v>1129</v>
      </c>
      <c r="AN34" s="41">
        <v>987</v>
      </c>
      <c r="AO34" s="26">
        <f t="shared" si="0"/>
        <v>0.87422497785651021</v>
      </c>
      <c r="AP34" s="66">
        <v>1153</v>
      </c>
      <c r="AQ34" s="66">
        <v>1016</v>
      </c>
      <c r="AR34" s="26">
        <f t="shared" si="27"/>
        <v>0.88117953165654817</v>
      </c>
      <c r="AS34" s="66">
        <v>1173</v>
      </c>
      <c r="AT34" s="66">
        <v>1067</v>
      </c>
      <c r="AU34" s="26">
        <f t="shared" si="28"/>
        <v>0.90963341858482527</v>
      </c>
      <c r="AV34" s="66">
        <v>1152</v>
      </c>
      <c r="AW34" s="66">
        <v>1036</v>
      </c>
      <c r="AX34" s="72">
        <v>0.89930555555555558</v>
      </c>
      <c r="AY34" s="40">
        <f t="shared" si="4"/>
        <v>16924</v>
      </c>
      <c r="AZ34" s="41">
        <f t="shared" si="5"/>
        <v>14809</v>
      </c>
      <c r="BA34" s="24">
        <f t="shared" si="14"/>
        <v>0.87502954384306308</v>
      </c>
      <c r="BB34" s="70">
        <v>29</v>
      </c>
      <c r="BD34" s="43"/>
      <c r="BE34" s="43"/>
    </row>
    <row r="35" spans="1:57" ht="20.100000000000001" customHeight="1">
      <c r="A35" s="1">
        <v>30</v>
      </c>
      <c r="B35" s="5" t="s">
        <v>12</v>
      </c>
      <c r="C35" s="41">
        <v>1366</v>
      </c>
      <c r="D35" s="41">
        <v>1179</v>
      </c>
      <c r="E35" s="24">
        <f t="shared" si="6"/>
        <v>0.86310395314787702</v>
      </c>
      <c r="F35" s="41">
        <v>1488</v>
      </c>
      <c r="G35" s="41">
        <v>1257</v>
      </c>
      <c r="H35" s="24">
        <f t="shared" si="7"/>
        <v>0.844758064516129</v>
      </c>
      <c r="I35" s="41">
        <v>1414</v>
      </c>
      <c r="J35" s="41">
        <v>1200</v>
      </c>
      <c r="K35" s="24">
        <f t="shared" si="8"/>
        <v>0.84865629420084865</v>
      </c>
      <c r="L35" s="41">
        <v>1495</v>
      </c>
      <c r="M35" s="41">
        <v>1284</v>
      </c>
      <c r="N35" s="24">
        <f t="shared" si="9"/>
        <v>0.85886287625418056</v>
      </c>
      <c r="O35" s="41">
        <v>1453</v>
      </c>
      <c r="P35" s="41">
        <v>1237</v>
      </c>
      <c r="Q35" s="24">
        <f t="shared" si="10"/>
        <v>0.85134205092911219</v>
      </c>
      <c r="R35" s="41">
        <v>1531</v>
      </c>
      <c r="S35" s="41">
        <v>1213</v>
      </c>
      <c r="T35" s="24">
        <f t="shared" si="11"/>
        <v>0.79229261920313521</v>
      </c>
      <c r="U35" s="41">
        <v>1457</v>
      </c>
      <c r="V35" s="41">
        <v>1206</v>
      </c>
      <c r="W35" s="24">
        <f t="shared" si="12"/>
        <v>0.82772820864790664</v>
      </c>
      <c r="X35" s="39">
        <v>1394</v>
      </c>
      <c r="Y35" s="53">
        <v>1076</v>
      </c>
      <c r="Z35" s="24">
        <f t="shared" si="13"/>
        <v>0.77187948350071733</v>
      </c>
      <c r="AA35" s="39">
        <v>1340</v>
      </c>
      <c r="AB35" s="39">
        <v>1033</v>
      </c>
      <c r="AC35" s="26">
        <f t="shared" si="15"/>
        <v>0.7708955223880597</v>
      </c>
      <c r="AD35" s="39">
        <v>1362</v>
      </c>
      <c r="AE35" s="39">
        <v>871</v>
      </c>
      <c r="AF35" s="26">
        <f t="shared" si="16"/>
        <v>0.63950073421439058</v>
      </c>
      <c r="AG35" s="39">
        <v>1198</v>
      </c>
      <c r="AH35" s="39">
        <v>831</v>
      </c>
      <c r="AI35" s="26">
        <f t="shared" si="25"/>
        <v>0.69365609348914858</v>
      </c>
      <c r="AJ35" s="54">
        <v>1200</v>
      </c>
      <c r="AK35" s="41">
        <v>822</v>
      </c>
      <c r="AL35" s="55">
        <f t="shared" si="26"/>
        <v>0.68500000000000005</v>
      </c>
      <c r="AM35" s="56">
        <v>1155</v>
      </c>
      <c r="AN35" s="41">
        <v>822</v>
      </c>
      <c r="AO35" s="26">
        <f t="shared" si="0"/>
        <v>0.7116883116883117</v>
      </c>
      <c r="AP35" s="66">
        <v>1181</v>
      </c>
      <c r="AQ35" s="66">
        <v>846</v>
      </c>
      <c r="AR35" s="26">
        <f t="shared" si="27"/>
        <v>0.71634208298052493</v>
      </c>
      <c r="AS35" s="66">
        <v>1190</v>
      </c>
      <c r="AT35" s="66">
        <v>981</v>
      </c>
      <c r="AU35" s="26">
        <f t="shared" si="28"/>
        <v>0.82436974789915962</v>
      </c>
      <c r="AV35" s="66">
        <v>1180</v>
      </c>
      <c r="AW35" s="66">
        <v>918</v>
      </c>
      <c r="AX35" s="72">
        <f t="shared" si="3"/>
        <v>0.7779661016949152</v>
      </c>
      <c r="AY35" s="40">
        <f t="shared" si="4"/>
        <v>21404</v>
      </c>
      <c r="AZ35" s="41">
        <f t="shared" si="5"/>
        <v>16776</v>
      </c>
      <c r="BA35" s="24">
        <f t="shared" si="14"/>
        <v>0.78377873294711264</v>
      </c>
      <c r="BB35" s="70">
        <v>30</v>
      </c>
      <c r="BD35" s="43"/>
      <c r="BE35" s="43"/>
    </row>
    <row r="36" spans="1:57" ht="20.100000000000001" customHeight="1">
      <c r="A36" s="1">
        <v>31</v>
      </c>
      <c r="B36" s="5" t="s">
        <v>140</v>
      </c>
      <c r="C36" s="41">
        <v>692</v>
      </c>
      <c r="D36" s="41">
        <v>578</v>
      </c>
      <c r="E36" s="24">
        <f t="shared" si="6"/>
        <v>0.83526011560693647</v>
      </c>
      <c r="F36" s="41">
        <v>710</v>
      </c>
      <c r="G36" s="41">
        <v>585</v>
      </c>
      <c r="H36" s="24">
        <f t="shared" si="7"/>
        <v>0.823943661971831</v>
      </c>
      <c r="I36" s="41">
        <v>723</v>
      </c>
      <c r="J36" s="41">
        <v>584</v>
      </c>
      <c r="K36" s="24">
        <f t="shared" si="8"/>
        <v>0.80774550484094054</v>
      </c>
      <c r="L36" s="41">
        <v>695</v>
      </c>
      <c r="M36" s="41">
        <v>577</v>
      </c>
      <c r="N36" s="24">
        <f t="shared" si="9"/>
        <v>0.83021582733812949</v>
      </c>
      <c r="O36" s="41">
        <v>813</v>
      </c>
      <c r="P36" s="41">
        <v>692</v>
      </c>
      <c r="Q36" s="24">
        <f t="shared" si="10"/>
        <v>0.85116851168511687</v>
      </c>
      <c r="R36" s="41">
        <v>811</v>
      </c>
      <c r="S36" s="41">
        <v>681</v>
      </c>
      <c r="T36" s="24">
        <f t="shared" si="11"/>
        <v>0.83970406905055484</v>
      </c>
      <c r="U36" s="41">
        <v>1916</v>
      </c>
      <c r="V36" s="41">
        <v>1685</v>
      </c>
      <c r="W36" s="24">
        <f t="shared" si="12"/>
        <v>0.87943632567849683</v>
      </c>
      <c r="X36" s="39">
        <v>1918</v>
      </c>
      <c r="Y36" s="53">
        <v>1692</v>
      </c>
      <c r="Z36" s="24">
        <f t="shared" si="13"/>
        <v>0.88216892596454644</v>
      </c>
      <c r="AA36" s="39">
        <v>1445</v>
      </c>
      <c r="AB36" s="39">
        <v>1227</v>
      </c>
      <c r="AC36" s="26">
        <f t="shared" si="15"/>
        <v>0.84913494809688583</v>
      </c>
      <c r="AD36" s="39">
        <v>1918</v>
      </c>
      <c r="AE36" s="39">
        <v>1484</v>
      </c>
      <c r="AF36" s="26">
        <f t="shared" si="16"/>
        <v>0.77372262773722633</v>
      </c>
      <c r="AG36" s="39">
        <v>1865</v>
      </c>
      <c r="AH36" s="39">
        <v>1485</v>
      </c>
      <c r="AI36" s="26">
        <f t="shared" si="25"/>
        <v>0.79624664879356566</v>
      </c>
      <c r="AJ36" s="54">
        <v>2029</v>
      </c>
      <c r="AK36" s="41">
        <v>1583</v>
      </c>
      <c r="AL36" s="55">
        <f t="shared" si="26"/>
        <v>0.78018728437654017</v>
      </c>
      <c r="AM36" s="56">
        <v>1853</v>
      </c>
      <c r="AN36" s="41">
        <v>1347</v>
      </c>
      <c r="AO36" s="26">
        <f t="shared" si="0"/>
        <v>0.72692930383162435</v>
      </c>
      <c r="AP36" s="66">
        <v>1943</v>
      </c>
      <c r="AQ36" s="66">
        <v>1369</v>
      </c>
      <c r="AR36" s="26">
        <f t="shared" si="27"/>
        <v>0.70458054554812144</v>
      </c>
      <c r="AS36" s="66">
        <v>2037</v>
      </c>
      <c r="AT36" s="66">
        <v>1402</v>
      </c>
      <c r="AU36" s="26">
        <f t="shared" si="28"/>
        <v>0.68826705940108002</v>
      </c>
      <c r="AV36" s="66">
        <v>2112</v>
      </c>
      <c r="AW36" s="66">
        <v>1450</v>
      </c>
      <c r="AX36" s="72">
        <f t="shared" si="3"/>
        <v>0.68655303030303028</v>
      </c>
      <c r="AY36" s="40">
        <f t="shared" si="4"/>
        <v>23480</v>
      </c>
      <c r="AZ36" s="41">
        <f t="shared" si="5"/>
        <v>18421</v>
      </c>
      <c r="BA36" s="24">
        <f t="shared" si="14"/>
        <v>0.78454003407155026</v>
      </c>
      <c r="BB36" s="70">
        <v>31</v>
      </c>
      <c r="BD36" s="43"/>
      <c r="BE36" s="43"/>
    </row>
    <row r="37" spans="1:57" ht="20.100000000000001" customHeight="1">
      <c r="A37" s="1">
        <v>32</v>
      </c>
      <c r="B37" s="5" t="s">
        <v>13</v>
      </c>
      <c r="C37" s="41">
        <v>1560</v>
      </c>
      <c r="D37" s="41">
        <v>1135</v>
      </c>
      <c r="E37" s="24">
        <f t="shared" si="6"/>
        <v>0.72756410256410253</v>
      </c>
      <c r="F37" s="41">
        <v>1504</v>
      </c>
      <c r="G37" s="41">
        <v>1112</v>
      </c>
      <c r="H37" s="24">
        <f t="shared" si="7"/>
        <v>0.73936170212765961</v>
      </c>
      <c r="I37" s="41">
        <v>1503</v>
      </c>
      <c r="J37" s="41">
        <v>1133</v>
      </c>
      <c r="K37" s="24">
        <f t="shared" si="8"/>
        <v>0.75382568196939459</v>
      </c>
      <c r="L37" s="41">
        <v>1466</v>
      </c>
      <c r="M37" s="41">
        <v>1086</v>
      </c>
      <c r="N37" s="24">
        <f t="shared" si="9"/>
        <v>0.74079126875852663</v>
      </c>
      <c r="O37" s="41">
        <v>1463</v>
      </c>
      <c r="P37" s="41">
        <v>1154</v>
      </c>
      <c r="Q37" s="24">
        <f t="shared" si="10"/>
        <v>0.78879015721120982</v>
      </c>
      <c r="R37" s="41">
        <v>1498</v>
      </c>
      <c r="S37" s="41">
        <v>1200</v>
      </c>
      <c r="T37" s="24">
        <f t="shared" si="11"/>
        <v>0.8010680907877169</v>
      </c>
      <c r="U37" s="41">
        <v>2042</v>
      </c>
      <c r="V37" s="41">
        <v>1686</v>
      </c>
      <c r="W37" s="24">
        <f t="shared" si="12"/>
        <v>0.8256611165523996</v>
      </c>
      <c r="X37" s="39">
        <v>2059</v>
      </c>
      <c r="Y37" s="53">
        <v>1717</v>
      </c>
      <c r="Z37" s="24">
        <f t="shared" si="13"/>
        <v>0.83389995143273432</v>
      </c>
      <c r="AA37" s="39">
        <v>2115</v>
      </c>
      <c r="AB37" s="39">
        <v>1716</v>
      </c>
      <c r="AC37" s="26">
        <f t="shared" si="15"/>
        <v>0.8113475177304964</v>
      </c>
      <c r="AD37" s="39">
        <v>2094</v>
      </c>
      <c r="AE37" s="39">
        <v>1622</v>
      </c>
      <c r="AF37" s="26">
        <f t="shared" si="16"/>
        <v>0.77459407831900673</v>
      </c>
      <c r="AG37" s="39">
        <v>1917</v>
      </c>
      <c r="AH37" s="39">
        <v>1569</v>
      </c>
      <c r="AI37" s="26">
        <f t="shared" si="25"/>
        <v>0.81846635367762133</v>
      </c>
      <c r="AJ37" s="54">
        <v>2006</v>
      </c>
      <c r="AK37" s="41">
        <v>1610</v>
      </c>
      <c r="AL37" s="55">
        <f t="shared" si="26"/>
        <v>0.80259222333001001</v>
      </c>
      <c r="AM37" s="56">
        <v>1876</v>
      </c>
      <c r="AN37" s="41">
        <v>1512</v>
      </c>
      <c r="AO37" s="26">
        <f t="shared" si="0"/>
        <v>0.80597014925373134</v>
      </c>
      <c r="AP37" s="66">
        <v>1933</v>
      </c>
      <c r="AQ37" s="66">
        <v>1592</v>
      </c>
      <c r="AR37" s="26">
        <f t="shared" si="27"/>
        <v>0.82359027418520436</v>
      </c>
      <c r="AS37" s="66">
        <v>1987</v>
      </c>
      <c r="AT37" s="66">
        <v>1699</v>
      </c>
      <c r="AU37" s="26">
        <f t="shared" si="28"/>
        <v>0.8550578761952693</v>
      </c>
      <c r="AV37" s="66">
        <v>1967</v>
      </c>
      <c r="AW37" s="66">
        <v>1589</v>
      </c>
      <c r="AX37" s="72">
        <f t="shared" si="3"/>
        <v>0.80782918149466187</v>
      </c>
      <c r="AY37" s="40">
        <f t="shared" si="4"/>
        <v>28990</v>
      </c>
      <c r="AZ37" s="41">
        <f t="shared" si="5"/>
        <v>23132</v>
      </c>
      <c r="BA37" s="24">
        <f t="shared" si="14"/>
        <v>0.79793032080027593</v>
      </c>
      <c r="BB37" s="70">
        <v>32</v>
      </c>
      <c r="BD37" s="43"/>
      <c r="BE37" s="43"/>
    </row>
    <row r="38" spans="1:57" ht="20.100000000000001" customHeight="1">
      <c r="A38" s="1">
        <v>33</v>
      </c>
      <c r="B38" s="5" t="s">
        <v>141</v>
      </c>
      <c r="C38" s="41">
        <v>4176</v>
      </c>
      <c r="D38" s="41">
        <v>3278</v>
      </c>
      <c r="E38" s="24">
        <f t="shared" si="6"/>
        <v>0.78496168582375481</v>
      </c>
      <c r="F38" s="41">
        <v>4321</v>
      </c>
      <c r="G38" s="41">
        <v>3364</v>
      </c>
      <c r="H38" s="24">
        <f t="shared" si="7"/>
        <v>0.77852348993288589</v>
      </c>
      <c r="I38" s="41">
        <v>4555</v>
      </c>
      <c r="J38" s="41">
        <v>3788</v>
      </c>
      <c r="K38" s="24">
        <f t="shared" si="8"/>
        <v>0.8316136114160263</v>
      </c>
      <c r="L38" s="41">
        <v>4925</v>
      </c>
      <c r="M38" s="41">
        <v>4007</v>
      </c>
      <c r="N38" s="24">
        <f t="shared" si="9"/>
        <v>0.81360406091370563</v>
      </c>
      <c r="O38" s="41">
        <v>5079</v>
      </c>
      <c r="P38" s="41">
        <v>4170</v>
      </c>
      <c r="Q38" s="24">
        <f t="shared" si="10"/>
        <v>0.8210277613703485</v>
      </c>
      <c r="R38" s="41">
        <v>5150</v>
      </c>
      <c r="S38" s="41">
        <v>4272</v>
      </c>
      <c r="T38" s="24">
        <f t="shared" si="11"/>
        <v>0.82951456310679617</v>
      </c>
      <c r="U38" s="41">
        <v>5645</v>
      </c>
      <c r="V38" s="41">
        <v>4497</v>
      </c>
      <c r="W38" s="24">
        <f t="shared" si="12"/>
        <v>0.79663418954827281</v>
      </c>
      <c r="X38" s="39">
        <v>5901</v>
      </c>
      <c r="Y38" s="53">
        <v>4596</v>
      </c>
      <c r="Z38" s="24">
        <f t="shared" si="13"/>
        <v>0.77885104219623791</v>
      </c>
      <c r="AA38" s="39">
        <v>5542</v>
      </c>
      <c r="AB38" s="39">
        <v>4585</v>
      </c>
      <c r="AC38" s="26">
        <f t="shared" si="15"/>
        <v>0.8273186575243594</v>
      </c>
      <c r="AD38" s="39">
        <v>5961</v>
      </c>
      <c r="AE38" s="39">
        <v>4644</v>
      </c>
      <c r="AF38" s="26">
        <f t="shared" si="16"/>
        <v>0.77906391545042775</v>
      </c>
      <c r="AG38" s="39">
        <v>5692</v>
      </c>
      <c r="AH38" s="39">
        <v>4634</v>
      </c>
      <c r="AI38" s="26">
        <f t="shared" si="25"/>
        <v>0.81412508784258608</v>
      </c>
      <c r="AJ38" s="54">
        <v>5465</v>
      </c>
      <c r="AK38" s="41">
        <v>4960</v>
      </c>
      <c r="AL38" s="55">
        <f t="shared" si="26"/>
        <v>0.90759377859103385</v>
      </c>
      <c r="AM38" s="56">
        <v>5201</v>
      </c>
      <c r="AN38" s="41">
        <v>4706</v>
      </c>
      <c r="AO38" s="26">
        <f t="shared" si="0"/>
        <v>0.90482599500096139</v>
      </c>
      <c r="AP38" s="66">
        <v>5349</v>
      </c>
      <c r="AQ38" s="66">
        <v>4807</v>
      </c>
      <c r="AR38" s="26">
        <f t="shared" si="27"/>
        <v>0.89867264909328848</v>
      </c>
      <c r="AS38" s="66">
        <v>6044</v>
      </c>
      <c r="AT38" s="66">
        <v>5232</v>
      </c>
      <c r="AU38" s="26">
        <f t="shared" si="28"/>
        <v>0.86565188616810063</v>
      </c>
      <c r="AV38" s="66">
        <v>5712</v>
      </c>
      <c r="AW38" s="66">
        <v>4912</v>
      </c>
      <c r="AX38" s="72">
        <f t="shared" si="3"/>
        <v>0.85994397759103647</v>
      </c>
      <c r="AY38" s="40">
        <f t="shared" si="4"/>
        <v>84718</v>
      </c>
      <c r="AZ38" s="41">
        <f t="shared" si="5"/>
        <v>70452</v>
      </c>
      <c r="BA38" s="24">
        <f t="shared" si="14"/>
        <v>0.83160603413678325</v>
      </c>
      <c r="BB38" s="70">
        <v>33</v>
      </c>
      <c r="BD38" s="43"/>
      <c r="BE38" s="43"/>
    </row>
    <row r="39" spans="1:57" ht="20.100000000000001" customHeight="1">
      <c r="A39" s="1">
        <v>34</v>
      </c>
      <c r="B39" s="5" t="s">
        <v>19</v>
      </c>
      <c r="C39" s="6"/>
      <c r="D39" s="6"/>
      <c r="E39" s="25"/>
      <c r="F39" s="6"/>
      <c r="G39" s="6"/>
      <c r="H39" s="25"/>
      <c r="I39" s="6"/>
      <c r="J39" s="6"/>
      <c r="K39" s="25"/>
      <c r="L39" s="6"/>
      <c r="M39" s="6"/>
      <c r="N39" s="25"/>
      <c r="O39" s="6"/>
      <c r="P39" s="6"/>
      <c r="Q39" s="25"/>
      <c r="R39" s="6"/>
      <c r="S39" s="6"/>
      <c r="T39" s="25"/>
      <c r="U39" s="41">
        <v>3535</v>
      </c>
      <c r="V39" s="41">
        <v>2691</v>
      </c>
      <c r="W39" s="24">
        <f t="shared" si="12"/>
        <v>0.76124469589816124</v>
      </c>
      <c r="X39" s="39">
        <v>3552</v>
      </c>
      <c r="Y39" s="53">
        <v>2845</v>
      </c>
      <c r="Z39" s="24">
        <f t="shared" si="13"/>
        <v>0.8009572072072072</v>
      </c>
      <c r="AA39" s="39">
        <v>3445</v>
      </c>
      <c r="AB39" s="39">
        <v>2699</v>
      </c>
      <c r="AC39" s="26">
        <f t="shared" si="15"/>
        <v>0.78345428156748909</v>
      </c>
      <c r="AD39" s="39">
        <v>3382</v>
      </c>
      <c r="AE39" s="39">
        <v>2447</v>
      </c>
      <c r="AF39" s="26">
        <f t="shared" si="16"/>
        <v>0.72353636901241869</v>
      </c>
      <c r="AG39" s="39">
        <v>3271</v>
      </c>
      <c r="AH39" s="39">
        <v>2425</v>
      </c>
      <c r="AI39" s="26">
        <f t="shared" si="25"/>
        <v>0.74136349740140628</v>
      </c>
      <c r="AJ39" s="54">
        <v>3170</v>
      </c>
      <c r="AK39" s="41">
        <v>2399</v>
      </c>
      <c r="AL39" s="55">
        <f t="shared" si="26"/>
        <v>0.75678233438485809</v>
      </c>
      <c r="AM39" s="56">
        <v>2968</v>
      </c>
      <c r="AN39" s="41">
        <v>2286</v>
      </c>
      <c r="AO39" s="26">
        <f t="shared" si="0"/>
        <v>0.77021563342318056</v>
      </c>
      <c r="AP39" s="66">
        <v>3048</v>
      </c>
      <c r="AQ39" s="66">
        <v>2441</v>
      </c>
      <c r="AR39" s="26">
        <f t="shared" si="27"/>
        <v>0.8008530183727034</v>
      </c>
      <c r="AS39" s="66">
        <v>3025</v>
      </c>
      <c r="AT39" s="66">
        <v>2479</v>
      </c>
      <c r="AU39" s="26">
        <f t="shared" si="28"/>
        <v>0.81950413223140495</v>
      </c>
      <c r="AV39" s="66">
        <v>3126</v>
      </c>
      <c r="AW39" s="66">
        <v>2579</v>
      </c>
      <c r="AX39" s="72">
        <f t="shared" si="3"/>
        <v>0.8250159948816379</v>
      </c>
      <c r="AY39" s="40">
        <f t="shared" si="4"/>
        <v>32522</v>
      </c>
      <c r="AZ39" s="41">
        <f t="shared" si="5"/>
        <v>25291</v>
      </c>
      <c r="BA39" s="24">
        <f t="shared" si="14"/>
        <v>0.77765820060266899</v>
      </c>
      <c r="BB39" s="70">
        <v>34</v>
      </c>
      <c r="BD39" s="43"/>
      <c r="BE39" s="43"/>
    </row>
    <row r="40" spans="1:57" ht="20.100000000000001" customHeight="1">
      <c r="A40" s="1">
        <v>35</v>
      </c>
      <c r="B40" s="5" t="s">
        <v>142</v>
      </c>
      <c r="C40" s="41">
        <v>5017</v>
      </c>
      <c r="D40" s="41">
        <v>2818</v>
      </c>
      <c r="E40" s="24">
        <f t="shared" si="6"/>
        <v>0.5616902531393263</v>
      </c>
      <c r="F40" s="41">
        <v>6397</v>
      </c>
      <c r="G40" s="41">
        <v>4333</v>
      </c>
      <c r="H40" s="24">
        <f t="shared" si="7"/>
        <v>0.67734875722995158</v>
      </c>
      <c r="I40" s="41">
        <v>5925</v>
      </c>
      <c r="J40" s="41">
        <v>4332</v>
      </c>
      <c r="K40" s="24">
        <f t="shared" si="8"/>
        <v>0.73113924050632917</v>
      </c>
      <c r="L40" s="41">
        <v>6524</v>
      </c>
      <c r="M40" s="41">
        <v>4912</v>
      </c>
      <c r="N40" s="24">
        <f t="shared" si="9"/>
        <v>0.75291232372777439</v>
      </c>
      <c r="O40" s="41">
        <v>6669</v>
      </c>
      <c r="P40" s="41">
        <v>5077</v>
      </c>
      <c r="Q40" s="24">
        <f t="shared" si="10"/>
        <v>0.76128355075723497</v>
      </c>
      <c r="R40" s="41">
        <v>6747</v>
      </c>
      <c r="S40" s="41">
        <v>5202</v>
      </c>
      <c r="T40" s="24">
        <f t="shared" si="11"/>
        <v>0.7710093374833259</v>
      </c>
      <c r="U40" s="6"/>
      <c r="V40" s="6"/>
      <c r="W40" s="25"/>
      <c r="X40" s="42"/>
      <c r="Y40" s="60"/>
      <c r="Z40" s="25"/>
      <c r="AA40" s="42"/>
      <c r="AB40" s="42"/>
      <c r="AC40" s="27"/>
      <c r="AD40" s="42"/>
      <c r="AE40" s="42"/>
      <c r="AF40" s="27"/>
      <c r="AG40" s="42"/>
      <c r="AH40" s="42"/>
      <c r="AI40" s="27"/>
      <c r="AJ40" s="57"/>
      <c r="AK40" s="6"/>
      <c r="AL40" s="58"/>
      <c r="AM40" s="59"/>
      <c r="AN40" s="6"/>
      <c r="AO40" s="27"/>
      <c r="AP40" s="67"/>
      <c r="AQ40" s="67"/>
      <c r="AR40" s="27"/>
      <c r="AS40" s="67"/>
      <c r="AT40" s="67"/>
      <c r="AU40" s="27"/>
      <c r="AV40" s="67"/>
      <c r="AW40" s="67"/>
      <c r="AX40" s="73"/>
      <c r="AY40" s="40">
        <f t="shared" si="4"/>
        <v>37279</v>
      </c>
      <c r="AZ40" s="41">
        <f t="shared" si="5"/>
        <v>26674</v>
      </c>
      <c r="BA40" s="24">
        <f t="shared" si="14"/>
        <v>0.71552348507202446</v>
      </c>
      <c r="BB40" s="70">
        <v>35</v>
      </c>
      <c r="BE40" s="43"/>
    </row>
    <row r="41" spans="1:57" ht="20.100000000000001" customHeight="1">
      <c r="A41" s="1">
        <v>36</v>
      </c>
      <c r="B41" s="5" t="s">
        <v>20</v>
      </c>
      <c r="C41" s="41">
        <v>2045</v>
      </c>
      <c r="D41" s="41">
        <v>1582</v>
      </c>
      <c r="E41" s="24">
        <f t="shared" si="6"/>
        <v>0.7735941320293398</v>
      </c>
      <c r="F41" s="41">
        <v>2255</v>
      </c>
      <c r="G41" s="41">
        <v>1813</v>
      </c>
      <c r="H41" s="24">
        <f t="shared" si="7"/>
        <v>0.80399113082039908</v>
      </c>
      <c r="I41" s="41">
        <v>2200</v>
      </c>
      <c r="J41" s="41">
        <v>1824</v>
      </c>
      <c r="K41" s="24">
        <f t="shared" si="8"/>
        <v>0.8290909090909091</v>
      </c>
      <c r="L41" s="41">
        <v>2400</v>
      </c>
      <c r="M41" s="41">
        <v>2055</v>
      </c>
      <c r="N41" s="24">
        <f t="shared" si="9"/>
        <v>0.85624999999999996</v>
      </c>
      <c r="O41" s="41">
        <v>2573</v>
      </c>
      <c r="P41" s="41">
        <v>2106</v>
      </c>
      <c r="Q41" s="24">
        <f t="shared" si="10"/>
        <v>0.81849980567431013</v>
      </c>
      <c r="R41" s="41">
        <v>2653</v>
      </c>
      <c r="S41" s="41">
        <v>2166</v>
      </c>
      <c r="T41" s="24">
        <f t="shared" si="11"/>
        <v>0.81643422540520161</v>
      </c>
      <c r="U41" s="41">
        <v>2624</v>
      </c>
      <c r="V41" s="41">
        <v>2187</v>
      </c>
      <c r="W41" s="24">
        <f t="shared" si="12"/>
        <v>0.83346036585365857</v>
      </c>
      <c r="X41" s="39">
        <v>2886</v>
      </c>
      <c r="Y41" s="53">
        <v>2382</v>
      </c>
      <c r="Z41" s="24">
        <f t="shared" si="13"/>
        <v>0.82536382536382535</v>
      </c>
      <c r="AA41" s="39">
        <v>2975</v>
      </c>
      <c r="AB41" s="39">
        <v>2367</v>
      </c>
      <c r="AC41" s="26">
        <f t="shared" si="15"/>
        <v>0.79563025210084037</v>
      </c>
      <c r="AD41" s="39">
        <v>2818</v>
      </c>
      <c r="AE41" s="39">
        <v>2163</v>
      </c>
      <c r="AF41" s="26">
        <f t="shared" si="16"/>
        <v>0.76756564939673533</v>
      </c>
      <c r="AG41" s="39">
        <v>2881</v>
      </c>
      <c r="AH41" s="39">
        <v>2267</v>
      </c>
      <c r="AI41" s="26">
        <f>AH41/AG41</f>
        <v>0.78687955570982293</v>
      </c>
      <c r="AJ41" s="54">
        <v>2727</v>
      </c>
      <c r="AK41" s="41">
        <v>2199</v>
      </c>
      <c r="AL41" s="55">
        <f>AK41/AJ41</f>
        <v>0.80638063806380633</v>
      </c>
      <c r="AM41" s="56">
        <v>2728</v>
      </c>
      <c r="AN41" s="41">
        <v>2308</v>
      </c>
      <c r="AO41" s="26">
        <f t="shared" si="0"/>
        <v>0.8460410557184751</v>
      </c>
      <c r="AP41" s="66">
        <v>2744</v>
      </c>
      <c r="AQ41" s="66">
        <v>2423</v>
      </c>
      <c r="AR41" s="26">
        <f t="shared" ref="AR41:AR45" si="29">AQ41/AP41</f>
        <v>0.88301749271137031</v>
      </c>
      <c r="AS41" s="66">
        <v>2896</v>
      </c>
      <c r="AT41" s="66">
        <v>2489</v>
      </c>
      <c r="AU41" s="26">
        <f t="shared" ref="AU41:AU45" si="30">AT41/AS41</f>
        <v>0.85946132596685088</v>
      </c>
      <c r="AV41" s="66">
        <v>2843</v>
      </c>
      <c r="AW41" s="66">
        <v>2535</v>
      </c>
      <c r="AX41" s="72">
        <f t="shared" si="3"/>
        <v>0.8916637354906789</v>
      </c>
      <c r="AY41" s="40">
        <f t="shared" si="4"/>
        <v>42248</v>
      </c>
      <c r="AZ41" s="41">
        <f t="shared" si="5"/>
        <v>34866</v>
      </c>
      <c r="BA41" s="24">
        <f t="shared" si="14"/>
        <v>0.82526983525847375</v>
      </c>
      <c r="BB41" s="70">
        <v>36</v>
      </c>
      <c r="BD41" s="43"/>
      <c r="BE41" s="43"/>
    </row>
    <row r="42" spans="1:57" ht="20.100000000000001" customHeight="1">
      <c r="A42" s="1">
        <v>37</v>
      </c>
      <c r="B42" s="5" t="s">
        <v>143</v>
      </c>
      <c r="C42" s="41">
        <v>2013</v>
      </c>
      <c r="D42" s="41">
        <v>1812</v>
      </c>
      <c r="E42" s="24">
        <f t="shared" si="6"/>
        <v>0.90014903129657231</v>
      </c>
      <c r="F42" s="41">
        <v>2106</v>
      </c>
      <c r="G42" s="41">
        <v>1863</v>
      </c>
      <c r="H42" s="24">
        <f t="shared" si="7"/>
        <v>0.88461538461538458</v>
      </c>
      <c r="I42" s="41">
        <v>2058</v>
      </c>
      <c r="J42" s="41">
        <v>1747</v>
      </c>
      <c r="K42" s="24">
        <f t="shared" si="8"/>
        <v>0.84888241010689991</v>
      </c>
      <c r="L42" s="41">
        <v>2048</v>
      </c>
      <c r="M42" s="41">
        <v>1805</v>
      </c>
      <c r="N42" s="24">
        <f t="shared" si="9"/>
        <v>0.88134765625</v>
      </c>
      <c r="O42" s="41">
        <v>2014</v>
      </c>
      <c r="P42" s="41">
        <v>1702</v>
      </c>
      <c r="Q42" s="24">
        <f t="shared" si="10"/>
        <v>0.84508440913604765</v>
      </c>
      <c r="R42" s="41">
        <v>2015</v>
      </c>
      <c r="S42" s="41">
        <v>1803</v>
      </c>
      <c r="T42" s="24">
        <f t="shared" si="11"/>
        <v>0.89478908188585604</v>
      </c>
      <c r="U42" s="41">
        <v>2015</v>
      </c>
      <c r="V42" s="41">
        <v>1643</v>
      </c>
      <c r="W42" s="24">
        <f t="shared" si="12"/>
        <v>0.81538461538461537</v>
      </c>
      <c r="X42" s="39">
        <v>2011</v>
      </c>
      <c r="Y42" s="53">
        <v>1686</v>
      </c>
      <c r="Z42" s="24">
        <f t="shared" si="13"/>
        <v>0.83838886126305323</v>
      </c>
      <c r="AA42" s="39">
        <v>1963</v>
      </c>
      <c r="AB42" s="39">
        <v>1602</v>
      </c>
      <c r="AC42" s="26">
        <f t="shared" si="15"/>
        <v>0.81609780947529287</v>
      </c>
      <c r="AD42" s="39">
        <v>2113</v>
      </c>
      <c r="AE42" s="39">
        <v>1186</v>
      </c>
      <c r="AF42" s="26">
        <f t="shared" si="16"/>
        <v>0.5612872692853762</v>
      </c>
      <c r="AG42" s="39">
        <v>2051</v>
      </c>
      <c r="AH42" s="39">
        <v>1515</v>
      </c>
      <c r="AI42" s="26">
        <f>AH42/AG42</f>
        <v>0.73866406630911752</v>
      </c>
      <c r="AJ42" s="54">
        <v>1970</v>
      </c>
      <c r="AK42" s="41">
        <v>1699</v>
      </c>
      <c r="AL42" s="55">
        <f>AK42/AJ42</f>
        <v>0.86243654822335025</v>
      </c>
      <c r="AM42" s="56">
        <v>1967</v>
      </c>
      <c r="AN42" s="41">
        <v>1669</v>
      </c>
      <c r="AO42" s="26">
        <f t="shared" si="0"/>
        <v>0.84850025419420438</v>
      </c>
      <c r="AP42" s="66">
        <v>1204</v>
      </c>
      <c r="AQ42" s="66">
        <v>943</v>
      </c>
      <c r="AR42" s="26">
        <f t="shared" si="29"/>
        <v>0.78322259136212624</v>
      </c>
      <c r="AS42" s="66">
        <v>1944</v>
      </c>
      <c r="AT42" s="66">
        <v>1685</v>
      </c>
      <c r="AU42" s="26">
        <f t="shared" si="30"/>
        <v>0.86676954732510292</v>
      </c>
      <c r="AV42" s="66">
        <v>1898</v>
      </c>
      <c r="AW42" s="66">
        <v>1726</v>
      </c>
      <c r="AX42" s="72">
        <f t="shared" si="3"/>
        <v>0.90937829293993677</v>
      </c>
      <c r="AY42" s="40">
        <f t="shared" si="4"/>
        <v>31390</v>
      </c>
      <c r="AZ42" s="41">
        <f t="shared" si="5"/>
        <v>26086</v>
      </c>
      <c r="BA42" s="24">
        <f t="shared" si="14"/>
        <v>0.83102899012424336</v>
      </c>
      <c r="BB42" s="70">
        <v>37</v>
      </c>
      <c r="BD42" s="43"/>
      <c r="BE42" s="43"/>
    </row>
    <row r="43" spans="1:57" ht="20.100000000000001" customHeight="1">
      <c r="A43" s="1">
        <v>38</v>
      </c>
      <c r="B43" s="5" t="s">
        <v>21</v>
      </c>
      <c r="C43" s="41">
        <v>2468</v>
      </c>
      <c r="D43" s="41">
        <v>1170</v>
      </c>
      <c r="E43" s="24">
        <f t="shared" si="6"/>
        <v>0.47406807131280387</v>
      </c>
      <c r="F43" s="41">
        <v>2430</v>
      </c>
      <c r="G43" s="41">
        <v>1626</v>
      </c>
      <c r="H43" s="24">
        <f t="shared" si="7"/>
        <v>0.66913580246913584</v>
      </c>
      <c r="I43" s="41">
        <v>2435</v>
      </c>
      <c r="J43" s="41">
        <v>1655</v>
      </c>
      <c r="K43" s="24">
        <f t="shared" si="8"/>
        <v>0.67967145790554417</v>
      </c>
      <c r="L43" s="41">
        <v>2574</v>
      </c>
      <c r="M43" s="41">
        <v>1700</v>
      </c>
      <c r="N43" s="24">
        <f t="shared" si="9"/>
        <v>0.66045066045066048</v>
      </c>
      <c r="O43" s="41">
        <v>2592</v>
      </c>
      <c r="P43" s="41">
        <v>1641</v>
      </c>
      <c r="Q43" s="24">
        <f t="shared" si="10"/>
        <v>0.63310185185185186</v>
      </c>
      <c r="R43" s="41">
        <v>2600</v>
      </c>
      <c r="S43" s="41">
        <v>1692</v>
      </c>
      <c r="T43" s="24">
        <f t="shared" si="11"/>
        <v>0.65076923076923077</v>
      </c>
      <c r="U43" s="41">
        <v>2485</v>
      </c>
      <c r="V43" s="41">
        <v>1585</v>
      </c>
      <c r="W43" s="24">
        <f t="shared" si="12"/>
        <v>0.6378269617706237</v>
      </c>
      <c r="X43" s="39">
        <v>2467</v>
      </c>
      <c r="Y43" s="53">
        <v>1531</v>
      </c>
      <c r="Z43" s="24">
        <f t="shared" si="13"/>
        <v>0.6205918119173085</v>
      </c>
      <c r="AA43" s="39">
        <v>2561</v>
      </c>
      <c r="AB43" s="39">
        <v>1510</v>
      </c>
      <c r="AC43" s="26">
        <f t="shared" si="15"/>
        <v>0.5896134322530262</v>
      </c>
      <c r="AD43" s="39">
        <v>2424</v>
      </c>
      <c r="AE43" s="39">
        <v>1237</v>
      </c>
      <c r="AF43" s="26">
        <f t="shared" si="16"/>
        <v>0.51031353135313529</v>
      </c>
      <c r="AG43" s="39">
        <v>2339</v>
      </c>
      <c r="AH43" s="39">
        <v>1321</v>
      </c>
      <c r="AI43" s="26">
        <f>AH43/AG43</f>
        <v>0.56477126977340741</v>
      </c>
      <c r="AJ43" s="54">
        <v>2319</v>
      </c>
      <c r="AK43" s="41">
        <v>1311</v>
      </c>
      <c r="AL43" s="55">
        <f>AK43/AJ43</f>
        <v>0.56532988357050451</v>
      </c>
      <c r="AM43" s="56">
        <v>2367</v>
      </c>
      <c r="AN43" s="41">
        <v>1354</v>
      </c>
      <c r="AO43" s="26">
        <f t="shared" si="0"/>
        <v>0.57203210815378114</v>
      </c>
      <c r="AP43" s="66">
        <v>2350</v>
      </c>
      <c r="AQ43" s="66">
        <v>1424</v>
      </c>
      <c r="AR43" s="26">
        <f t="shared" si="29"/>
        <v>0.6059574468085106</v>
      </c>
      <c r="AS43" s="66">
        <v>2402</v>
      </c>
      <c r="AT43" s="66">
        <v>1519</v>
      </c>
      <c r="AU43" s="26">
        <f t="shared" si="30"/>
        <v>0.63238967527060785</v>
      </c>
      <c r="AV43" s="66">
        <v>2419</v>
      </c>
      <c r="AW43" s="66">
        <v>1493</v>
      </c>
      <c r="AX43" s="72">
        <f t="shared" si="3"/>
        <v>0.61719718892104181</v>
      </c>
      <c r="AY43" s="40">
        <f t="shared" si="4"/>
        <v>39232</v>
      </c>
      <c r="AZ43" s="41">
        <f t="shared" si="5"/>
        <v>23769</v>
      </c>
      <c r="BA43" s="24">
        <f t="shared" si="14"/>
        <v>0.60585746329526913</v>
      </c>
      <c r="BB43" s="70">
        <v>38</v>
      </c>
      <c r="BD43" s="43"/>
      <c r="BE43" s="43"/>
    </row>
    <row r="44" spans="1:57" ht="20.100000000000001" customHeight="1">
      <c r="A44" s="1">
        <v>39</v>
      </c>
      <c r="B44" s="5" t="s">
        <v>14</v>
      </c>
      <c r="C44" s="6"/>
      <c r="D44" s="6"/>
      <c r="E44" s="25"/>
      <c r="F44" s="6"/>
      <c r="G44" s="6"/>
      <c r="H44" s="25"/>
      <c r="I44" s="6"/>
      <c r="J44" s="6"/>
      <c r="K44" s="25"/>
      <c r="L44" s="6"/>
      <c r="M44" s="6"/>
      <c r="N44" s="25"/>
      <c r="O44" s="6"/>
      <c r="P44" s="6"/>
      <c r="Q44" s="25"/>
      <c r="R44" s="6"/>
      <c r="S44" s="6"/>
      <c r="T44" s="25"/>
      <c r="U44" s="41">
        <v>2378</v>
      </c>
      <c r="V44" s="41">
        <v>2038</v>
      </c>
      <c r="W44" s="24">
        <f t="shared" si="12"/>
        <v>0.8570227081581161</v>
      </c>
      <c r="X44" s="39">
        <v>2346</v>
      </c>
      <c r="Y44" s="53">
        <v>1991</v>
      </c>
      <c r="Z44" s="24">
        <f t="shared" si="13"/>
        <v>0.84867860187553279</v>
      </c>
      <c r="AA44" s="39">
        <v>2300</v>
      </c>
      <c r="AB44" s="39">
        <v>1833</v>
      </c>
      <c r="AC44" s="26">
        <f t="shared" si="15"/>
        <v>0.79695652173913045</v>
      </c>
      <c r="AD44" s="39">
        <v>2288</v>
      </c>
      <c r="AE44" s="39">
        <v>1557</v>
      </c>
      <c r="AF44" s="26">
        <f t="shared" si="16"/>
        <v>0.68050699300699302</v>
      </c>
      <c r="AG44" s="39">
        <v>2218</v>
      </c>
      <c r="AH44" s="39">
        <v>1740</v>
      </c>
      <c r="AI44" s="26">
        <f>AH44/AG44</f>
        <v>0.78449053201082053</v>
      </c>
      <c r="AJ44" s="54">
        <v>2213</v>
      </c>
      <c r="AK44" s="41">
        <v>1746</v>
      </c>
      <c r="AL44" s="55">
        <f>AK44/AJ44</f>
        <v>0.78897424310890196</v>
      </c>
      <c r="AM44" s="56">
        <v>2091</v>
      </c>
      <c r="AN44" s="41">
        <v>1777</v>
      </c>
      <c r="AO44" s="26">
        <f t="shared" si="0"/>
        <v>0.84983261597321857</v>
      </c>
      <c r="AP44" s="66">
        <v>2132</v>
      </c>
      <c r="AQ44" s="66">
        <v>1783</v>
      </c>
      <c r="AR44" s="26">
        <f t="shared" si="29"/>
        <v>0.83630393996247654</v>
      </c>
      <c r="AS44" s="66">
        <v>2325</v>
      </c>
      <c r="AT44" s="66">
        <v>1960</v>
      </c>
      <c r="AU44" s="26">
        <f t="shared" si="30"/>
        <v>0.84301075268817205</v>
      </c>
      <c r="AV44" s="66">
        <v>2324</v>
      </c>
      <c r="AW44" s="66">
        <v>2027</v>
      </c>
      <c r="AX44" s="72">
        <f t="shared" si="3"/>
        <v>0.87220309810671259</v>
      </c>
      <c r="AY44" s="40">
        <f t="shared" si="4"/>
        <v>22615</v>
      </c>
      <c r="AZ44" s="41">
        <f t="shared" si="5"/>
        <v>18452</v>
      </c>
      <c r="BA44" s="24">
        <f t="shared" si="14"/>
        <v>0.8159186380720761</v>
      </c>
      <c r="BB44" s="70">
        <v>39</v>
      </c>
      <c r="BD44" s="43"/>
      <c r="BE44" s="43"/>
    </row>
    <row r="45" spans="1:57" ht="20.100000000000001" customHeight="1">
      <c r="A45" s="1">
        <v>40</v>
      </c>
      <c r="B45" s="5" t="s">
        <v>144</v>
      </c>
      <c r="C45" s="41">
        <v>1062</v>
      </c>
      <c r="D45" s="41">
        <v>979</v>
      </c>
      <c r="E45" s="24">
        <f t="shared" si="6"/>
        <v>0.92184557438794723</v>
      </c>
      <c r="F45" s="41">
        <v>1139</v>
      </c>
      <c r="G45" s="41">
        <v>1102</v>
      </c>
      <c r="H45" s="24">
        <f t="shared" si="7"/>
        <v>0.96751536435469709</v>
      </c>
      <c r="I45" s="41">
        <v>1056</v>
      </c>
      <c r="J45" s="41">
        <v>977</v>
      </c>
      <c r="K45" s="24">
        <f t="shared" si="8"/>
        <v>0.92518939393939392</v>
      </c>
      <c r="L45" s="41">
        <v>981</v>
      </c>
      <c r="M45" s="41">
        <v>938</v>
      </c>
      <c r="N45" s="24">
        <f t="shared" si="9"/>
        <v>0.95616717635066262</v>
      </c>
      <c r="O45" s="41">
        <v>1011</v>
      </c>
      <c r="P45" s="41">
        <v>953</v>
      </c>
      <c r="Q45" s="24">
        <f t="shared" si="10"/>
        <v>0.94263105835806138</v>
      </c>
      <c r="R45" s="41">
        <v>932</v>
      </c>
      <c r="S45" s="41">
        <v>875</v>
      </c>
      <c r="T45" s="24">
        <f t="shared" si="11"/>
        <v>0.93884120171673824</v>
      </c>
      <c r="U45" s="41">
        <v>993</v>
      </c>
      <c r="V45" s="41">
        <v>942</v>
      </c>
      <c r="W45" s="24">
        <f t="shared" si="12"/>
        <v>0.94864048338368578</v>
      </c>
      <c r="X45" s="53">
        <v>995</v>
      </c>
      <c r="Y45" s="53">
        <v>879</v>
      </c>
      <c r="Z45" s="24">
        <f t="shared" si="13"/>
        <v>0.88341708542713571</v>
      </c>
      <c r="AA45" s="39">
        <v>930</v>
      </c>
      <c r="AB45" s="39">
        <v>870</v>
      </c>
      <c r="AC45" s="26">
        <f t="shared" si="15"/>
        <v>0.93548387096774188</v>
      </c>
      <c r="AD45" s="39">
        <v>873</v>
      </c>
      <c r="AE45" s="39">
        <v>821</v>
      </c>
      <c r="AF45" s="26">
        <f t="shared" si="16"/>
        <v>0.9404352806414662</v>
      </c>
      <c r="AG45" s="39">
        <v>880</v>
      </c>
      <c r="AH45" s="39">
        <v>833</v>
      </c>
      <c r="AI45" s="26">
        <f>AH45/AG45</f>
        <v>0.94659090909090904</v>
      </c>
      <c r="AJ45" s="54">
        <v>817</v>
      </c>
      <c r="AK45" s="41">
        <v>769</v>
      </c>
      <c r="AL45" s="55">
        <f>AK45/AJ45</f>
        <v>0.94124847001223988</v>
      </c>
      <c r="AM45" s="56">
        <v>721</v>
      </c>
      <c r="AN45" s="41">
        <v>713</v>
      </c>
      <c r="AO45" s="26">
        <f t="shared" si="0"/>
        <v>0.98890429958391124</v>
      </c>
      <c r="AP45" s="66">
        <v>818</v>
      </c>
      <c r="AQ45" s="66">
        <v>773</v>
      </c>
      <c r="AR45" s="26">
        <f t="shared" si="29"/>
        <v>0.94498777506112475</v>
      </c>
      <c r="AS45" s="66">
        <v>943</v>
      </c>
      <c r="AT45" s="66">
        <v>897</v>
      </c>
      <c r="AU45" s="26">
        <f t="shared" si="30"/>
        <v>0.95121951219512191</v>
      </c>
      <c r="AV45" s="66">
        <v>971</v>
      </c>
      <c r="AW45" s="66">
        <v>911</v>
      </c>
      <c r="AX45" s="72">
        <f t="shared" si="3"/>
        <v>0.93820803295571575</v>
      </c>
      <c r="AY45" s="40">
        <f t="shared" si="4"/>
        <v>15122</v>
      </c>
      <c r="AZ45" s="41">
        <f t="shared" si="5"/>
        <v>14232</v>
      </c>
      <c r="BA45" s="24">
        <f t="shared" si="14"/>
        <v>0.94114535114402853</v>
      </c>
      <c r="BB45" s="70">
        <v>40</v>
      </c>
      <c r="BD45" s="43"/>
      <c r="BE45" s="43"/>
    </row>
    <row r="46" spans="1:57" ht="20.100000000000001" customHeight="1">
      <c r="A46" s="1">
        <v>41</v>
      </c>
      <c r="B46" s="5" t="s">
        <v>145</v>
      </c>
      <c r="C46" s="41">
        <v>3560</v>
      </c>
      <c r="D46" s="41">
        <v>3285</v>
      </c>
      <c r="E46" s="24">
        <f t="shared" si="6"/>
        <v>0.922752808988764</v>
      </c>
      <c r="F46" s="41">
        <v>3313</v>
      </c>
      <c r="G46" s="41">
        <v>3035</v>
      </c>
      <c r="H46" s="24">
        <f t="shared" si="7"/>
        <v>0.91608813763960162</v>
      </c>
      <c r="I46" s="41">
        <v>3864</v>
      </c>
      <c r="J46" s="41">
        <v>3458</v>
      </c>
      <c r="K46" s="24">
        <f t="shared" si="8"/>
        <v>0.89492753623188404</v>
      </c>
      <c r="L46" s="41">
        <v>3748</v>
      </c>
      <c r="M46" s="41">
        <v>3459</v>
      </c>
      <c r="N46" s="24">
        <f t="shared" si="9"/>
        <v>0.92289220917822834</v>
      </c>
      <c r="O46" s="6"/>
      <c r="P46" s="6"/>
      <c r="Q46" s="25"/>
      <c r="R46" s="6"/>
      <c r="S46" s="6"/>
      <c r="T46" s="25"/>
      <c r="U46" s="6"/>
      <c r="V46" s="6"/>
      <c r="W46" s="25"/>
      <c r="X46" s="60"/>
      <c r="Y46" s="60"/>
      <c r="Z46" s="25"/>
      <c r="AA46" s="42"/>
      <c r="AB46" s="42"/>
      <c r="AC46" s="27"/>
      <c r="AD46" s="42"/>
      <c r="AE46" s="42"/>
      <c r="AF46" s="27"/>
      <c r="AG46" s="42"/>
      <c r="AH46" s="42"/>
      <c r="AI46" s="27"/>
      <c r="AJ46" s="57"/>
      <c r="AK46" s="6"/>
      <c r="AL46" s="58"/>
      <c r="AM46" s="59"/>
      <c r="AN46" s="6"/>
      <c r="AO46" s="27"/>
      <c r="AP46" s="67"/>
      <c r="AQ46" s="67"/>
      <c r="AR46" s="27"/>
      <c r="AS46" s="67"/>
      <c r="AT46" s="67"/>
      <c r="AU46" s="27"/>
      <c r="AV46" s="67"/>
      <c r="AW46" s="67"/>
      <c r="AX46" s="73"/>
      <c r="AY46" s="40">
        <f t="shared" si="4"/>
        <v>14485</v>
      </c>
      <c r="AZ46" s="41">
        <f t="shared" si="5"/>
        <v>13237</v>
      </c>
      <c r="BA46" s="24">
        <f t="shared" si="14"/>
        <v>0.91384190541939936</v>
      </c>
      <c r="BB46" s="70">
        <v>41</v>
      </c>
      <c r="BE46" s="43"/>
    </row>
    <row r="47" spans="1:57" ht="20.100000000000001" customHeight="1">
      <c r="A47" s="1">
        <v>42</v>
      </c>
      <c r="B47" s="5" t="s">
        <v>146</v>
      </c>
      <c r="C47" s="41">
        <v>1008</v>
      </c>
      <c r="D47" s="41">
        <v>937</v>
      </c>
      <c r="E47" s="24">
        <f t="shared" si="6"/>
        <v>0.92956349206349209</v>
      </c>
      <c r="F47" s="41">
        <v>1059</v>
      </c>
      <c r="G47" s="41">
        <v>981</v>
      </c>
      <c r="H47" s="24">
        <f t="shared" si="7"/>
        <v>0.92634560906515584</v>
      </c>
      <c r="I47" s="41">
        <v>996</v>
      </c>
      <c r="J47" s="41">
        <v>905</v>
      </c>
      <c r="K47" s="24">
        <f t="shared" si="8"/>
        <v>0.90863453815261042</v>
      </c>
      <c r="L47" s="41">
        <v>971</v>
      </c>
      <c r="M47" s="41">
        <v>901</v>
      </c>
      <c r="N47" s="24">
        <f t="shared" si="9"/>
        <v>0.92790937178166844</v>
      </c>
      <c r="O47" s="41">
        <v>950</v>
      </c>
      <c r="P47" s="41">
        <v>863</v>
      </c>
      <c r="Q47" s="24">
        <f t="shared" si="10"/>
        <v>0.90842105263157891</v>
      </c>
      <c r="R47" s="41">
        <v>944</v>
      </c>
      <c r="S47" s="41">
        <v>813</v>
      </c>
      <c r="T47" s="24">
        <f t="shared" si="11"/>
        <v>0.86122881355932202</v>
      </c>
      <c r="U47" s="41">
        <v>1477</v>
      </c>
      <c r="V47" s="41">
        <v>1399</v>
      </c>
      <c r="W47" s="24">
        <f t="shared" si="12"/>
        <v>0.94719025050778605</v>
      </c>
      <c r="X47" s="53">
        <v>1439</v>
      </c>
      <c r="Y47" s="53">
        <v>1361</v>
      </c>
      <c r="Z47" s="24">
        <f t="shared" si="13"/>
        <v>0.9457956914523975</v>
      </c>
      <c r="AA47" s="39">
        <v>1452</v>
      </c>
      <c r="AB47" s="39">
        <v>1416</v>
      </c>
      <c r="AC47" s="26">
        <f t="shared" si="15"/>
        <v>0.97520661157024791</v>
      </c>
      <c r="AD47" s="42"/>
      <c r="AE47" s="42"/>
      <c r="AF47" s="27"/>
      <c r="AG47" s="42"/>
      <c r="AH47" s="42"/>
      <c r="AI47" s="27"/>
      <c r="AJ47" s="57"/>
      <c r="AK47" s="6"/>
      <c r="AL47" s="58"/>
      <c r="AM47" s="59"/>
      <c r="AN47" s="6"/>
      <c r="AO47" s="27"/>
      <c r="AP47" s="67"/>
      <c r="AQ47" s="67"/>
      <c r="AR47" s="27"/>
      <c r="AS47" s="67"/>
      <c r="AT47" s="67"/>
      <c r="AU47" s="27"/>
      <c r="AV47" s="67"/>
      <c r="AW47" s="67"/>
      <c r="AX47" s="73"/>
      <c r="AY47" s="40">
        <f t="shared" si="4"/>
        <v>10296</v>
      </c>
      <c r="AZ47" s="41">
        <f t="shared" si="5"/>
        <v>9576</v>
      </c>
      <c r="BA47" s="24">
        <f t="shared" si="14"/>
        <v>0.93006993006993011</v>
      </c>
      <c r="BB47" s="70">
        <v>42</v>
      </c>
      <c r="BE47" s="43"/>
    </row>
    <row r="48" spans="1:57" ht="20.100000000000001" customHeight="1">
      <c r="A48" s="1">
        <v>43</v>
      </c>
      <c r="B48" s="5" t="s">
        <v>147</v>
      </c>
      <c r="C48" s="6"/>
      <c r="D48" s="6"/>
      <c r="E48" s="25"/>
      <c r="F48" s="6"/>
      <c r="G48" s="6"/>
      <c r="H48" s="25"/>
      <c r="I48" s="6"/>
      <c r="J48" s="6"/>
      <c r="K48" s="25"/>
      <c r="L48" s="6"/>
      <c r="M48" s="6"/>
      <c r="N48" s="25"/>
      <c r="O48" s="6"/>
      <c r="P48" s="6"/>
      <c r="Q48" s="25"/>
      <c r="R48" s="6"/>
      <c r="S48" s="6"/>
      <c r="T48" s="25"/>
      <c r="U48" s="6"/>
      <c r="V48" s="6"/>
      <c r="W48" s="25"/>
      <c r="X48" s="60"/>
      <c r="Y48" s="60"/>
      <c r="Z48" s="25"/>
      <c r="AA48" s="39">
        <v>4712</v>
      </c>
      <c r="AB48" s="39">
        <v>3954</v>
      </c>
      <c r="AC48" s="26">
        <f t="shared" si="15"/>
        <v>0.83913412563667233</v>
      </c>
      <c r="AD48" s="39">
        <v>4747</v>
      </c>
      <c r="AE48" s="39">
        <v>3898</v>
      </c>
      <c r="AF48" s="26">
        <f t="shared" si="16"/>
        <v>0.82115020012639561</v>
      </c>
      <c r="AG48" s="39">
        <v>4480</v>
      </c>
      <c r="AH48" s="39">
        <v>3685</v>
      </c>
      <c r="AI48" s="26">
        <f>AH48/AG48</f>
        <v>0.8225446428571429</v>
      </c>
      <c r="AJ48" s="54">
        <v>4483</v>
      </c>
      <c r="AK48" s="41">
        <v>3808</v>
      </c>
      <c r="AL48" s="55">
        <f>AK48/AJ48</f>
        <v>0.84943118447468213</v>
      </c>
      <c r="AM48" s="56">
        <v>4394</v>
      </c>
      <c r="AN48" s="41">
        <v>3794</v>
      </c>
      <c r="AO48" s="26">
        <f t="shared" si="0"/>
        <v>0.8634501593081475</v>
      </c>
      <c r="AP48" s="66">
        <v>4526</v>
      </c>
      <c r="AQ48" s="66">
        <v>3896</v>
      </c>
      <c r="AR48" s="26">
        <f t="shared" ref="AR48:AR51" si="31">AQ48/AP48</f>
        <v>0.86080424215642948</v>
      </c>
      <c r="AS48" s="66">
        <v>4489</v>
      </c>
      <c r="AT48" s="66">
        <v>3999</v>
      </c>
      <c r="AU48" s="26">
        <f t="shared" ref="AU48:AU51" si="32">AT48/AS48</f>
        <v>0.89084428603252397</v>
      </c>
      <c r="AV48" s="66">
        <v>4530</v>
      </c>
      <c r="AW48" s="66">
        <v>4069</v>
      </c>
      <c r="AX48" s="72">
        <f t="shared" si="3"/>
        <v>0.89823399558498895</v>
      </c>
      <c r="AY48" s="40">
        <f t="shared" si="4"/>
        <v>36361</v>
      </c>
      <c r="AZ48" s="41">
        <f t="shared" si="5"/>
        <v>31103</v>
      </c>
      <c r="BA48" s="24">
        <f t="shared" si="14"/>
        <v>0.85539451610241746</v>
      </c>
      <c r="BB48" s="70">
        <v>43</v>
      </c>
      <c r="BD48" s="43"/>
      <c r="BE48" s="43"/>
    </row>
    <row r="49" spans="1:57" ht="20.100000000000001" customHeight="1">
      <c r="A49" s="1">
        <v>44</v>
      </c>
      <c r="B49" s="5" t="s">
        <v>148</v>
      </c>
      <c r="C49" s="41">
        <v>4197</v>
      </c>
      <c r="D49" s="41">
        <v>3408</v>
      </c>
      <c r="E49" s="24">
        <f t="shared" si="6"/>
        <v>0.81200857755539668</v>
      </c>
      <c r="F49" s="41">
        <v>4232</v>
      </c>
      <c r="G49" s="41">
        <v>3003</v>
      </c>
      <c r="H49" s="24">
        <f t="shared" si="7"/>
        <v>0.70959357277882795</v>
      </c>
      <c r="I49" s="41">
        <v>3984</v>
      </c>
      <c r="J49" s="41">
        <v>3302</v>
      </c>
      <c r="K49" s="24">
        <f t="shared" si="8"/>
        <v>0.82881526104417669</v>
      </c>
      <c r="L49" s="41">
        <v>3956</v>
      </c>
      <c r="M49" s="41">
        <v>3315</v>
      </c>
      <c r="N49" s="24">
        <f t="shared" si="9"/>
        <v>0.83796764408493429</v>
      </c>
      <c r="O49" s="41">
        <v>3985</v>
      </c>
      <c r="P49" s="41">
        <v>3402</v>
      </c>
      <c r="Q49" s="24">
        <f t="shared" si="10"/>
        <v>0.85370138017565877</v>
      </c>
      <c r="R49" s="41">
        <v>4060</v>
      </c>
      <c r="S49" s="41">
        <v>3337</v>
      </c>
      <c r="T49" s="24">
        <f t="shared" si="11"/>
        <v>0.82192118226600985</v>
      </c>
      <c r="U49" s="41">
        <v>4060</v>
      </c>
      <c r="V49" s="41">
        <v>3338</v>
      </c>
      <c r="W49" s="24">
        <f t="shared" si="12"/>
        <v>0.82216748768472903</v>
      </c>
      <c r="X49" s="53">
        <v>4000</v>
      </c>
      <c r="Y49" s="53">
        <v>3342</v>
      </c>
      <c r="Z49" s="24">
        <f t="shared" si="13"/>
        <v>0.83550000000000002</v>
      </c>
      <c r="AA49" s="39">
        <v>3878</v>
      </c>
      <c r="AB49" s="39">
        <v>3311</v>
      </c>
      <c r="AC49" s="26">
        <f t="shared" si="15"/>
        <v>0.85379061371841158</v>
      </c>
      <c r="AD49" s="39">
        <v>3417</v>
      </c>
      <c r="AE49" s="39">
        <v>3263</v>
      </c>
      <c r="AF49" s="26">
        <f t="shared" si="16"/>
        <v>0.95493122622183202</v>
      </c>
      <c r="AG49" s="39">
        <v>4370</v>
      </c>
      <c r="AH49" s="39">
        <v>3092</v>
      </c>
      <c r="AI49" s="26">
        <f>AH49/AG49</f>
        <v>0.70755148741418761</v>
      </c>
      <c r="AJ49" s="54">
        <v>3870</v>
      </c>
      <c r="AK49" s="41">
        <v>3047</v>
      </c>
      <c r="AL49" s="55">
        <f>AK49/AJ49</f>
        <v>0.78733850129198968</v>
      </c>
      <c r="AM49" s="56">
        <v>3242</v>
      </c>
      <c r="AN49" s="41">
        <v>3075</v>
      </c>
      <c r="AO49" s="26">
        <f t="shared" si="0"/>
        <v>0.94848858729179519</v>
      </c>
      <c r="AP49" s="66">
        <v>4030</v>
      </c>
      <c r="AQ49" s="66">
        <v>3080</v>
      </c>
      <c r="AR49" s="26">
        <f t="shared" si="31"/>
        <v>0.76426799007444168</v>
      </c>
      <c r="AS49" s="66">
        <v>4000</v>
      </c>
      <c r="AT49" s="66">
        <v>3273</v>
      </c>
      <c r="AU49" s="26">
        <f t="shared" si="32"/>
        <v>0.81825000000000003</v>
      </c>
      <c r="AV49" s="86"/>
      <c r="AW49" s="86"/>
      <c r="AX49" s="87"/>
      <c r="AY49" s="40">
        <f t="shared" si="4"/>
        <v>59281</v>
      </c>
      <c r="AZ49" s="41">
        <f t="shared" si="5"/>
        <v>48588</v>
      </c>
      <c r="BA49" s="24">
        <f t="shared" si="14"/>
        <v>0.81962180125166584</v>
      </c>
      <c r="BB49" s="70">
        <v>44</v>
      </c>
      <c r="BD49" s="43"/>
      <c r="BE49" s="43"/>
    </row>
    <row r="50" spans="1:57" ht="20.100000000000001" customHeight="1">
      <c r="A50" s="1">
        <v>45</v>
      </c>
      <c r="B50" s="5" t="s">
        <v>15</v>
      </c>
      <c r="C50" s="41">
        <v>3556</v>
      </c>
      <c r="D50" s="41">
        <v>3048</v>
      </c>
      <c r="E50" s="24">
        <f t="shared" si="6"/>
        <v>0.8571428571428571</v>
      </c>
      <c r="F50" s="41">
        <v>3840</v>
      </c>
      <c r="G50" s="41">
        <v>2832</v>
      </c>
      <c r="H50" s="24">
        <f t="shared" si="7"/>
        <v>0.73750000000000004</v>
      </c>
      <c r="I50" s="41">
        <v>3143</v>
      </c>
      <c r="J50" s="41">
        <v>2597</v>
      </c>
      <c r="K50" s="24">
        <f t="shared" si="8"/>
        <v>0.82628062360801779</v>
      </c>
      <c r="L50" s="41">
        <v>3289</v>
      </c>
      <c r="M50" s="41">
        <v>2432</v>
      </c>
      <c r="N50" s="24">
        <f t="shared" si="9"/>
        <v>0.7394344785649134</v>
      </c>
      <c r="O50" s="41">
        <v>3206</v>
      </c>
      <c r="P50" s="41">
        <v>2681</v>
      </c>
      <c r="Q50" s="24">
        <f t="shared" si="10"/>
        <v>0.83624454148471616</v>
      </c>
      <c r="R50" s="41">
        <v>2595</v>
      </c>
      <c r="S50" s="41">
        <v>1997</v>
      </c>
      <c r="T50" s="24">
        <f t="shared" si="11"/>
        <v>0.76955684007707126</v>
      </c>
      <c r="U50" s="41">
        <v>3522</v>
      </c>
      <c r="V50" s="41">
        <v>2583</v>
      </c>
      <c r="W50" s="24">
        <f t="shared" si="12"/>
        <v>0.73339011925042585</v>
      </c>
      <c r="X50" s="53">
        <v>3797</v>
      </c>
      <c r="Y50" s="53">
        <v>2867</v>
      </c>
      <c r="Z50" s="24">
        <f t="shared" si="13"/>
        <v>0.7550697919410061</v>
      </c>
      <c r="AA50" s="39">
        <v>3363</v>
      </c>
      <c r="AB50" s="39">
        <v>2456</v>
      </c>
      <c r="AC50" s="26">
        <f t="shared" si="15"/>
        <v>0.73030032708890869</v>
      </c>
      <c r="AD50" s="39">
        <v>3519</v>
      </c>
      <c r="AE50" s="39">
        <v>2231</v>
      </c>
      <c r="AF50" s="26">
        <f t="shared" si="16"/>
        <v>0.63398692810457513</v>
      </c>
      <c r="AG50" s="39">
        <v>3566</v>
      </c>
      <c r="AH50" s="39">
        <v>2512</v>
      </c>
      <c r="AI50" s="26">
        <f>AH50/AG50</f>
        <v>0.70443073471676954</v>
      </c>
      <c r="AJ50" s="54">
        <v>2996</v>
      </c>
      <c r="AK50" s="41">
        <v>2207</v>
      </c>
      <c r="AL50" s="55">
        <f>AK50/AJ50</f>
        <v>0.736648865153538</v>
      </c>
      <c r="AM50" s="56">
        <v>3306</v>
      </c>
      <c r="AN50" s="41">
        <v>2426</v>
      </c>
      <c r="AO50" s="26">
        <f t="shared" si="0"/>
        <v>0.73381730187537808</v>
      </c>
      <c r="AP50" s="66">
        <v>3119</v>
      </c>
      <c r="AQ50" s="66">
        <v>2140</v>
      </c>
      <c r="AR50" s="26">
        <f t="shared" si="31"/>
        <v>0.68611734530298174</v>
      </c>
      <c r="AS50" s="66">
        <v>3876</v>
      </c>
      <c r="AT50" s="66">
        <v>2560</v>
      </c>
      <c r="AU50" s="26">
        <f t="shared" si="32"/>
        <v>0.66047471620227038</v>
      </c>
      <c r="AV50" s="66">
        <v>3482</v>
      </c>
      <c r="AW50" s="66">
        <v>2397</v>
      </c>
      <c r="AX50" s="72">
        <f t="shared" si="3"/>
        <v>0.68839747271682938</v>
      </c>
      <c r="AY50" s="40">
        <f t="shared" si="4"/>
        <v>54175</v>
      </c>
      <c r="AZ50" s="41">
        <f t="shared" si="5"/>
        <v>39966</v>
      </c>
      <c r="BA50" s="24">
        <f t="shared" si="14"/>
        <v>0.73772035071527453</v>
      </c>
      <c r="BB50" s="70">
        <v>45</v>
      </c>
      <c r="BD50" s="43"/>
      <c r="BE50" s="43"/>
    </row>
    <row r="51" spans="1:57" ht="20.100000000000001" customHeight="1">
      <c r="B51" s="5" t="s">
        <v>149</v>
      </c>
      <c r="C51" s="41">
        <f>SUM(C7:C50)</f>
        <v>77673</v>
      </c>
      <c r="D51" s="41">
        <f>SUM(D7:D50)</f>
        <v>63521</v>
      </c>
      <c r="E51" s="24">
        <f t="shared" si="6"/>
        <v>0.81780026521442462</v>
      </c>
      <c r="F51" s="41">
        <f>SUM(F7:F50)</f>
        <v>79592</v>
      </c>
      <c r="G51" s="41">
        <f>SUM(G7:G50)</f>
        <v>65813</v>
      </c>
      <c r="H51" s="24">
        <f t="shared" si="7"/>
        <v>0.8268795858880289</v>
      </c>
      <c r="I51" s="41">
        <f>SUM(I7:I50)</f>
        <v>81905</v>
      </c>
      <c r="J51" s="41">
        <f>SUM(J7:J50)</f>
        <v>69285</v>
      </c>
      <c r="K51" s="24">
        <f t="shared" si="8"/>
        <v>0.84591905256089373</v>
      </c>
      <c r="L51" s="41">
        <f>SUM(L7:L50)</f>
        <v>83746</v>
      </c>
      <c r="M51" s="41">
        <f>SUM(M7:M50)</f>
        <v>70989</v>
      </c>
      <c r="N51" s="24">
        <f t="shared" si="9"/>
        <v>0.84767033649368329</v>
      </c>
      <c r="O51" s="41">
        <f>SUM(O7:O50)</f>
        <v>81212</v>
      </c>
      <c r="P51" s="41">
        <f>SUM(P7:P50)</f>
        <v>68243</v>
      </c>
      <c r="Q51" s="24">
        <f t="shared" si="10"/>
        <v>0.84030685120425552</v>
      </c>
      <c r="R51" s="41">
        <f>SUM(R7:R50)</f>
        <v>82074</v>
      </c>
      <c r="S51" s="41">
        <f>SUM(S7:S50)</f>
        <v>68957</v>
      </c>
      <c r="T51" s="24">
        <f t="shared" si="11"/>
        <v>0.84018081243755638</v>
      </c>
      <c r="U51" s="41">
        <f>SUM(U7:U50)</f>
        <v>92976</v>
      </c>
      <c r="V51" s="41">
        <f>SUM(V7:V50)</f>
        <v>78316</v>
      </c>
      <c r="W51" s="24">
        <f t="shared" si="12"/>
        <v>0.84232490104973323</v>
      </c>
      <c r="X51" s="41">
        <f>SUM(X7:X50)</f>
        <v>94241</v>
      </c>
      <c r="Y51" s="53">
        <f>SUM(Y7:Y50)</f>
        <v>79730</v>
      </c>
      <c r="Z51" s="24">
        <f t="shared" si="13"/>
        <v>0.84602243185025627</v>
      </c>
      <c r="AA51" s="41">
        <f>SUM(AA7:AA50)</f>
        <v>95220</v>
      </c>
      <c r="AB51" s="53">
        <f>SUM(AB7:AB50)</f>
        <v>78841</v>
      </c>
      <c r="AC51" s="26">
        <f t="shared" si="15"/>
        <v>0.82798781768536023</v>
      </c>
      <c r="AD51" s="41">
        <f>SUM(AD7:AD50)</f>
        <v>94937</v>
      </c>
      <c r="AE51" s="53">
        <f>SUM(AE7:AE50)</f>
        <v>73536</v>
      </c>
      <c r="AF51" s="26">
        <f t="shared" si="16"/>
        <v>0.77457682463107114</v>
      </c>
      <c r="AG51" s="41">
        <f>SUM(AG7:AG50)</f>
        <v>93744</v>
      </c>
      <c r="AH51" s="53">
        <f>SUM(AH7:AH50)</f>
        <v>74780</v>
      </c>
      <c r="AI51" s="26">
        <f>AH51/AG51</f>
        <v>0.79770438641406383</v>
      </c>
      <c r="AJ51" s="62">
        <f>SUM(AJ7:AJ50)</f>
        <v>91848</v>
      </c>
      <c r="AK51" s="63">
        <f>SUM(AK7:AK50)</f>
        <v>74884</v>
      </c>
      <c r="AL51" s="64">
        <f>AK51/AJ51</f>
        <v>0.81530354498737045</v>
      </c>
      <c r="AM51" s="56">
        <f>SUM(AM7:AM50)</f>
        <v>89490</v>
      </c>
      <c r="AN51" s="41">
        <f>SUM(AN7:AN50)</f>
        <v>73510</v>
      </c>
      <c r="AO51" s="26">
        <f t="shared" si="0"/>
        <v>0.82143256229746342</v>
      </c>
      <c r="AP51" s="41">
        <f>SUM(AP7:AP50)</f>
        <v>90270</v>
      </c>
      <c r="AQ51" s="41">
        <f>SUM(AQ7:AQ50)</f>
        <v>73715</v>
      </c>
      <c r="AR51" s="26">
        <f t="shared" si="31"/>
        <v>0.81660573834053396</v>
      </c>
      <c r="AS51" s="41">
        <f>SUM(AS7:AS50)</f>
        <v>92849</v>
      </c>
      <c r="AT51" s="41">
        <f>SUM(AT7:AT50)</f>
        <v>77405</v>
      </c>
      <c r="AU51" s="26">
        <f t="shared" si="32"/>
        <v>0.83366541373628145</v>
      </c>
      <c r="AV51" s="41">
        <f>SUM(AV7:AV50)</f>
        <v>88655</v>
      </c>
      <c r="AW51" s="41">
        <f>SUM(AW7:AW50)</f>
        <v>74027</v>
      </c>
      <c r="AX51" s="72">
        <f t="shared" si="3"/>
        <v>0.83500084597597424</v>
      </c>
      <c r="AY51" s="40">
        <f t="shared" si="4"/>
        <v>1410432</v>
      </c>
      <c r="AZ51" s="41">
        <f t="shared" si="5"/>
        <v>1165552</v>
      </c>
      <c r="BA51" s="24">
        <f t="shared" si="14"/>
        <v>0.82637943552046467</v>
      </c>
      <c r="BD51" s="43"/>
      <c r="BE51" s="43"/>
    </row>
    <row r="52" spans="1:57" ht="20.100000000000001" customHeight="1">
      <c r="C52" s="2"/>
      <c r="D52" s="2"/>
      <c r="E52" s="3"/>
      <c r="F52" s="2"/>
      <c r="G52" s="2"/>
      <c r="H52" s="3"/>
      <c r="I52" s="2"/>
      <c r="J52" s="2"/>
      <c r="K52" s="3"/>
      <c r="L52" s="2"/>
      <c r="M52" s="2"/>
      <c r="N52" s="3"/>
      <c r="O52" s="2"/>
      <c r="P52" s="2"/>
      <c r="Q52" s="3"/>
      <c r="R52" s="2"/>
      <c r="S52" s="2"/>
      <c r="T52" s="3"/>
      <c r="U52" s="2"/>
      <c r="V52" s="2"/>
      <c r="W52" s="3"/>
      <c r="X52" s="2"/>
      <c r="Y52" s="4"/>
      <c r="Z52" s="3"/>
      <c r="AA52" s="2"/>
      <c r="AB52" s="4"/>
      <c r="AC52" s="3"/>
      <c r="AD52" s="2"/>
      <c r="AE52" s="4"/>
      <c r="AF52" s="3"/>
      <c r="AG52" s="2"/>
      <c r="AH52" s="4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2"/>
      <c r="AZ52" s="2"/>
      <c r="BA52" s="3"/>
    </row>
    <row r="54" spans="1:57" ht="20.100000000000001" customHeight="1">
      <c r="BA54" s="88">
        <f>COUNTIF($BA$7:$BA$50,"&gt;=0.9")</f>
        <v>12</v>
      </c>
    </row>
    <row r="55" spans="1:57" ht="20.100000000000001" customHeight="1">
      <c r="AY55" s="43"/>
      <c r="AZ55" s="43"/>
      <c r="BA55" s="88">
        <f>COUNTIF($BA$7:$BA$50,"&gt;=0.8")</f>
        <v>31</v>
      </c>
    </row>
    <row r="56" spans="1:57" ht="20.100000000000001" customHeight="1">
      <c r="BA56" s="88">
        <f>COUNTIF($BA$7:$BA$50,"&gt;=0.7")</f>
        <v>41</v>
      </c>
    </row>
    <row r="57" spans="1:57" ht="20.100000000000001" customHeight="1">
      <c r="BA57" s="88">
        <f>COUNTIF($BA$7:$BA$50,"&gt;=0.6")</f>
        <v>44</v>
      </c>
    </row>
    <row r="58" spans="1:57" ht="20.100000000000001" customHeight="1">
      <c r="BA58" s="88">
        <f>COUNTIF($BA$7:$BA$50,"&gt;=0.5")</f>
        <v>44</v>
      </c>
    </row>
    <row r="59" spans="1:57" ht="20.100000000000001" customHeight="1">
      <c r="BA59" s="88">
        <f>COUNTIF($BA$7:$BA$50,"&gt;=0.4")</f>
        <v>44</v>
      </c>
    </row>
  </sheetData>
  <mergeCells count="20">
    <mergeCell ref="AD5:AF5"/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BB5:BB6"/>
    <mergeCell ref="AG5:AI5"/>
    <mergeCell ref="AJ5:AL5"/>
    <mergeCell ref="AM5:AO5"/>
    <mergeCell ref="AP5:AR5"/>
    <mergeCell ref="AV5:AX5"/>
    <mergeCell ref="AY5:BA5"/>
    <mergeCell ref="AS5:AU5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B52"/>
  <sheetViews>
    <sheetView topLeftCell="AB28" workbookViewId="0">
      <selection activeCell="AM55" sqref="AM55"/>
    </sheetView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52" width="7.625" style="1" customWidth="1"/>
    <col min="53" max="53" width="8.625" style="1" bestFit="1" customWidth="1"/>
    <col min="54" max="54" width="4.625" style="74" customWidth="1"/>
    <col min="55" max="16384" width="7.625" style="1"/>
  </cols>
  <sheetData>
    <row r="2" spans="1:54" ht="32.1" customHeight="1">
      <c r="B2" s="28" t="s">
        <v>161</v>
      </c>
    </row>
    <row r="5" spans="1:54" ht="20.100000000000001" customHeight="1">
      <c r="A5" s="95"/>
      <c r="B5" s="98" t="s">
        <v>22</v>
      </c>
      <c r="C5" s="99" t="s">
        <v>25</v>
      </c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T5" s="99" t="s">
        <v>26</v>
      </c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1"/>
      <c r="AK5" s="99" t="s">
        <v>85</v>
      </c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1"/>
    </row>
    <row r="6" spans="1:54" ht="20.100000000000001" customHeight="1">
      <c r="A6" s="96"/>
      <c r="B6" s="98"/>
      <c r="C6" s="16" t="s">
        <v>27</v>
      </c>
      <c r="D6" s="16" t="s">
        <v>28</v>
      </c>
      <c r="E6" s="16" t="s">
        <v>29</v>
      </c>
      <c r="F6" s="16" t="s">
        <v>30</v>
      </c>
      <c r="G6" s="16" t="s">
        <v>31</v>
      </c>
      <c r="H6" s="16" t="s">
        <v>32</v>
      </c>
      <c r="I6" s="16" t="s">
        <v>33</v>
      </c>
      <c r="J6" s="16" t="s">
        <v>34</v>
      </c>
      <c r="K6" s="16" t="s">
        <v>35</v>
      </c>
      <c r="L6" s="16" t="s">
        <v>150</v>
      </c>
      <c r="M6" s="16" t="s">
        <v>151</v>
      </c>
      <c r="N6" s="16" t="s">
        <v>162</v>
      </c>
      <c r="O6" s="16" t="s">
        <v>163</v>
      </c>
      <c r="P6" s="16" t="s">
        <v>169</v>
      </c>
      <c r="Q6" s="16" t="s">
        <v>177</v>
      </c>
      <c r="R6" s="16" t="s">
        <v>181</v>
      </c>
      <c r="S6" s="16" t="s">
        <v>164</v>
      </c>
      <c r="T6" s="16" t="s">
        <v>27</v>
      </c>
      <c r="U6" s="16" t="s">
        <v>28</v>
      </c>
      <c r="V6" s="16" t="s">
        <v>29</v>
      </c>
      <c r="W6" s="16" t="s">
        <v>30</v>
      </c>
      <c r="X6" s="16" t="s">
        <v>31</v>
      </c>
      <c r="Y6" s="16" t="s">
        <v>32</v>
      </c>
      <c r="Z6" s="16" t="s">
        <v>33</v>
      </c>
      <c r="AA6" s="16" t="s">
        <v>34</v>
      </c>
      <c r="AB6" s="16" t="s">
        <v>35</v>
      </c>
      <c r="AC6" s="16" t="s">
        <v>150</v>
      </c>
      <c r="AD6" s="16" t="s">
        <v>151</v>
      </c>
      <c r="AE6" s="16" t="s">
        <v>162</v>
      </c>
      <c r="AF6" s="16" t="s">
        <v>163</v>
      </c>
      <c r="AG6" s="16" t="s">
        <v>169</v>
      </c>
      <c r="AH6" s="16" t="s">
        <v>177</v>
      </c>
      <c r="AI6" s="16" t="s">
        <v>181</v>
      </c>
      <c r="AJ6" s="16" t="s">
        <v>164</v>
      </c>
      <c r="AK6" s="16" t="s">
        <v>27</v>
      </c>
      <c r="AL6" s="16" t="s">
        <v>28</v>
      </c>
      <c r="AM6" s="16" t="s">
        <v>29</v>
      </c>
      <c r="AN6" s="16" t="s">
        <v>30</v>
      </c>
      <c r="AO6" s="16" t="s">
        <v>31</v>
      </c>
      <c r="AP6" s="16" t="s">
        <v>32</v>
      </c>
      <c r="AQ6" s="16" t="s">
        <v>33</v>
      </c>
      <c r="AR6" s="16" t="s">
        <v>34</v>
      </c>
      <c r="AS6" s="16" t="s">
        <v>35</v>
      </c>
      <c r="AT6" s="16" t="s">
        <v>150</v>
      </c>
      <c r="AU6" s="16" t="s">
        <v>151</v>
      </c>
      <c r="AV6" s="16" t="s">
        <v>162</v>
      </c>
      <c r="AW6" s="16" t="s">
        <v>163</v>
      </c>
      <c r="AX6" s="16" t="s">
        <v>169</v>
      </c>
      <c r="AY6" s="16" t="s">
        <v>177</v>
      </c>
      <c r="AZ6" s="16" t="s">
        <v>181</v>
      </c>
      <c r="BA6" s="16" t="s">
        <v>164</v>
      </c>
    </row>
    <row r="7" spans="1:54" ht="20.100000000000001" customHeight="1">
      <c r="A7" s="75">
        <v>1</v>
      </c>
      <c r="B7" s="14" t="s">
        <v>2</v>
      </c>
      <c r="C7" s="44"/>
      <c r="D7" s="44"/>
      <c r="E7" s="44"/>
      <c r="F7" s="44"/>
      <c r="G7" s="44"/>
      <c r="H7" s="44"/>
      <c r="I7" s="45">
        <v>358</v>
      </c>
      <c r="J7" s="45">
        <v>368</v>
      </c>
      <c r="K7" s="45">
        <v>403</v>
      </c>
      <c r="L7" s="45">
        <v>348</v>
      </c>
      <c r="M7" s="45">
        <v>322</v>
      </c>
      <c r="N7" s="45">
        <v>255</v>
      </c>
      <c r="O7" s="45">
        <v>283</v>
      </c>
      <c r="P7" s="45">
        <v>287</v>
      </c>
      <c r="Q7" s="45">
        <v>269</v>
      </c>
      <c r="R7" s="45">
        <v>270</v>
      </c>
      <c r="S7" s="45">
        <f>SUM(C7:R7)</f>
        <v>3163</v>
      </c>
      <c r="T7" s="44"/>
      <c r="U7" s="44"/>
      <c r="V7" s="44"/>
      <c r="W7" s="44"/>
      <c r="X7" s="44"/>
      <c r="Y7" s="44"/>
      <c r="Z7" s="45">
        <v>392</v>
      </c>
      <c r="AA7" s="45">
        <v>351</v>
      </c>
      <c r="AB7" s="45">
        <v>326</v>
      </c>
      <c r="AC7" s="45">
        <v>338</v>
      </c>
      <c r="AD7" s="45">
        <v>331</v>
      </c>
      <c r="AE7" s="45">
        <v>285</v>
      </c>
      <c r="AF7" s="45">
        <v>258</v>
      </c>
      <c r="AG7" s="45">
        <v>282</v>
      </c>
      <c r="AH7" s="45">
        <v>292</v>
      </c>
      <c r="AI7" s="45">
        <v>247</v>
      </c>
      <c r="AJ7" s="45">
        <f>SUM(T7:AI7)</f>
        <v>3102</v>
      </c>
      <c r="AK7" s="44"/>
      <c r="AL7" s="44"/>
      <c r="AM7" s="44"/>
      <c r="AN7" s="44"/>
      <c r="AO7" s="44"/>
      <c r="AP7" s="44"/>
      <c r="AQ7" s="45">
        <v>750</v>
      </c>
      <c r="AR7" s="45">
        <v>719</v>
      </c>
      <c r="AS7" s="45">
        <v>729</v>
      </c>
      <c r="AT7" s="45">
        <v>686</v>
      </c>
      <c r="AU7" s="45">
        <v>653</v>
      </c>
      <c r="AV7" s="45">
        <v>540</v>
      </c>
      <c r="AW7" s="45">
        <v>541</v>
      </c>
      <c r="AX7" s="45">
        <v>569</v>
      </c>
      <c r="AY7" s="45">
        <v>561</v>
      </c>
      <c r="AZ7" s="45">
        <v>517</v>
      </c>
      <c r="BA7" s="45">
        <f>SUM(AK7:AZ7)</f>
        <v>6265</v>
      </c>
      <c r="BB7" s="74">
        <v>1</v>
      </c>
    </row>
    <row r="8" spans="1:54" ht="20.100000000000001" customHeight="1">
      <c r="A8" s="75">
        <v>2</v>
      </c>
      <c r="B8" s="14" t="s">
        <v>3</v>
      </c>
      <c r="C8" s="44"/>
      <c r="D8" s="44"/>
      <c r="E8" s="44"/>
      <c r="F8" s="44"/>
      <c r="G8" s="44"/>
      <c r="H8" s="44"/>
      <c r="I8" s="45">
        <v>1082</v>
      </c>
      <c r="J8" s="45">
        <v>1088</v>
      </c>
      <c r="K8" s="45">
        <v>1103</v>
      </c>
      <c r="L8" s="45">
        <v>940</v>
      </c>
      <c r="M8" s="45">
        <v>917</v>
      </c>
      <c r="N8" s="45">
        <v>911</v>
      </c>
      <c r="O8" s="45">
        <v>1011</v>
      </c>
      <c r="P8" s="45">
        <v>1004</v>
      </c>
      <c r="Q8" s="45">
        <v>965</v>
      </c>
      <c r="R8" s="45">
        <v>977</v>
      </c>
      <c r="S8" s="45">
        <f t="shared" ref="S8:S50" si="0">SUM(C8:R8)</f>
        <v>9998</v>
      </c>
      <c r="T8" s="44"/>
      <c r="U8" s="44"/>
      <c r="V8" s="44"/>
      <c r="W8" s="44"/>
      <c r="X8" s="44"/>
      <c r="Y8" s="44"/>
      <c r="Z8" s="45">
        <v>1010</v>
      </c>
      <c r="AA8" s="45">
        <v>1007</v>
      </c>
      <c r="AB8" s="45">
        <v>972</v>
      </c>
      <c r="AC8" s="45">
        <v>930</v>
      </c>
      <c r="AD8" s="45">
        <v>903</v>
      </c>
      <c r="AE8" s="45">
        <v>903</v>
      </c>
      <c r="AF8" s="45">
        <v>992</v>
      </c>
      <c r="AG8" s="45">
        <v>942</v>
      </c>
      <c r="AH8" s="45">
        <v>922</v>
      </c>
      <c r="AI8" s="45">
        <v>902</v>
      </c>
      <c r="AJ8" s="45">
        <f t="shared" ref="AJ8:AJ50" si="1">SUM(T8:AI8)</f>
        <v>9483</v>
      </c>
      <c r="AK8" s="44"/>
      <c r="AL8" s="44"/>
      <c r="AM8" s="44"/>
      <c r="AN8" s="44"/>
      <c r="AO8" s="44"/>
      <c r="AP8" s="44"/>
      <c r="AQ8" s="45">
        <v>2092</v>
      </c>
      <c r="AR8" s="45">
        <v>2095</v>
      </c>
      <c r="AS8" s="45">
        <v>2075</v>
      </c>
      <c r="AT8" s="45">
        <v>1870</v>
      </c>
      <c r="AU8" s="45">
        <v>1820</v>
      </c>
      <c r="AV8" s="45">
        <v>1814</v>
      </c>
      <c r="AW8" s="45">
        <v>2003</v>
      </c>
      <c r="AX8" s="45">
        <v>1946</v>
      </c>
      <c r="AY8" s="45">
        <v>1887</v>
      </c>
      <c r="AZ8" s="45">
        <v>1879</v>
      </c>
      <c r="BA8" s="45">
        <f t="shared" ref="BA8:BA50" si="2">SUM(AK8:AZ8)</f>
        <v>19481</v>
      </c>
      <c r="BB8" s="74">
        <v>2</v>
      </c>
    </row>
    <row r="9" spans="1:54" ht="20.100000000000001" customHeight="1">
      <c r="A9" s="75">
        <v>4</v>
      </c>
      <c r="B9" s="15" t="s">
        <v>127</v>
      </c>
      <c r="C9" s="46">
        <v>998</v>
      </c>
      <c r="D9" s="46">
        <v>1061</v>
      </c>
      <c r="E9" s="46">
        <v>1021</v>
      </c>
      <c r="F9" s="46">
        <v>1010</v>
      </c>
      <c r="G9" s="46">
        <v>1017</v>
      </c>
      <c r="H9" s="46">
        <v>967</v>
      </c>
      <c r="I9" s="45">
        <v>959</v>
      </c>
      <c r="J9" s="45">
        <v>987</v>
      </c>
      <c r="K9" s="45">
        <v>962</v>
      </c>
      <c r="L9" s="45">
        <v>948</v>
      </c>
      <c r="M9" s="45">
        <v>942</v>
      </c>
      <c r="N9" s="45">
        <v>870</v>
      </c>
      <c r="O9" s="45">
        <v>872</v>
      </c>
      <c r="P9" s="45">
        <v>824</v>
      </c>
      <c r="Q9" s="45">
        <v>814</v>
      </c>
      <c r="R9" s="45">
        <v>784</v>
      </c>
      <c r="S9" s="45">
        <f t="shared" si="0"/>
        <v>15036</v>
      </c>
      <c r="T9" s="46">
        <v>972</v>
      </c>
      <c r="U9" s="46">
        <v>974</v>
      </c>
      <c r="V9" s="46">
        <v>999</v>
      </c>
      <c r="W9" s="46">
        <v>930</v>
      </c>
      <c r="X9" s="46">
        <v>991</v>
      </c>
      <c r="Y9" s="46">
        <v>942</v>
      </c>
      <c r="Z9" s="45">
        <v>964</v>
      </c>
      <c r="AA9" s="45">
        <v>922</v>
      </c>
      <c r="AB9" s="45">
        <v>919</v>
      </c>
      <c r="AC9" s="45">
        <v>896</v>
      </c>
      <c r="AD9" s="45">
        <v>870</v>
      </c>
      <c r="AE9" s="45">
        <v>875</v>
      </c>
      <c r="AF9" s="45">
        <v>762</v>
      </c>
      <c r="AG9" s="45">
        <v>788</v>
      </c>
      <c r="AH9" s="45">
        <v>802</v>
      </c>
      <c r="AI9" s="45">
        <v>796</v>
      </c>
      <c r="AJ9" s="45">
        <f t="shared" si="1"/>
        <v>14402</v>
      </c>
      <c r="AK9" s="46">
        <v>1970</v>
      </c>
      <c r="AL9" s="46">
        <v>2035</v>
      </c>
      <c r="AM9" s="46">
        <v>2020</v>
      </c>
      <c r="AN9" s="46">
        <v>1940</v>
      </c>
      <c r="AO9" s="46">
        <v>2008</v>
      </c>
      <c r="AP9" s="46">
        <v>1909</v>
      </c>
      <c r="AQ9" s="45">
        <v>1923</v>
      </c>
      <c r="AR9" s="45">
        <v>1909</v>
      </c>
      <c r="AS9" s="45">
        <v>1881</v>
      </c>
      <c r="AT9" s="45">
        <v>1844</v>
      </c>
      <c r="AU9" s="45">
        <v>1812</v>
      </c>
      <c r="AV9" s="45">
        <v>1745</v>
      </c>
      <c r="AW9" s="45">
        <v>1634</v>
      </c>
      <c r="AX9" s="45">
        <v>1612</v>
      </c>
      <c r="AY9" s="45">
        <v>1616</v>
      </c>
      <c r="AZ9" s="45">
        <v>1580</v>
      </c>
      <c r="BA9" s="45">
        <f t="shared" si="2"/>
        <v>29438</v>
      </c>
      <c r="BB9" s="74">
        <v>4</v>
      </c>
    </row>
    <row r="10" spans="1:54" ht="20.100000000000001" customHeight="1">
      <c r="A10" s="75">
        <v>5</v>
      </c>
      <c r="B10" s="15" t="s">
        <v>128</v>
      </c>
      <c r="C10" s="46">
        <v>1746</v>
      </c>
      <c r="D10" s="46">
        <v>1605</v>
      </c>
      <c r="E10" s="46">
        <v>1666</v>
      </c>
      <c r="F10" s="46">
        <v>1634</v>
      </c>
      <c r="G10" s="46">
        <v>1631</v>
      </c>
      <c r="H10" s="46">
        <v>1600</v>
      </c>
      <c r="I10" s="45">
        <v>1694</v>
      </c>
      <c r="J10" s="45">
        <v>1694</v>
      </c>
      <c r="K10" s="47"/>
      <c r="L10" s="47"/>
      <c r="M10" s="47"/>
      <c r="N10" s="47"/>
      <c r="O10" s="47"/>
      <c r="P10" s="47"/>
      <c r="Q10" s="47"/>
      <c r="R10" s="47"/>
      <c r="S10" s="45">
        <f t="shared" si="0"/>
        <v>13270</v>
      </c>
      <c r="T10" s="46">
        <v>1595</v>
      </c>
      <c r="U10" s="46">
        <v>1657</v>
      </c>
      <c r="V10" s="46">
        <v>1628</v>
      </c>
      <c r="W10" s="46">
        <v>1617</v>
      </c>
      <c r="X10" s="46">
        <v>1525</v>
      </c>
      <c r="Y10" s="46">
        <v>1599</v>
      </c>
      <c r="Z10" s="45">
        <v>1523</v>
      </c>
      <c r="AA10" s="45">
        <v>1559</v>
      </c>
      <c r="AB10" s="47"/>
      <c r="AC10" s="47"/>
      <c r="AD10" s="47"/>
      <c r="AE10" s="47"/>
      <c r="AF10" s="47"/>
      <c r="AG10" s="47"/>
      <c r="AH10" s="47"/>
      <c r="AI10" s="47"/>
      <c r="AJ10" s="45">
        <f t="shared" si="1"/>
        <v>12703</v>
      </c>
      <c r="AK10" s="46">
        <v>3341</v>
      </c>
      <c r="AL10" s="46">
        <v>3262</v>
      </c>
      <c r="AM10" s="46">
        <v>3294</v>
      </c>
      <c r="AN10" s="46">
        <v>3251</v>
      </c>
      <c r="AO10" s="46">
        <v>3156</v>
      </c>
      <c r="AP10" s="46">
        <v>3199</v>
      </c>
      <c r="AQ10" s="45">
        <v>3217</v>
      </c>
      <c r="AR10" s="45">
        <v>3253</v>
      </c>
      <c r="AS10" s="47"/>
      <c r="AT10" s="47"/>
      <c r="AU10" s="47"/>
      <c r="AV10" s="47"/>
      <c r="AW10" s="47"/>
      <c r="AX10" s="47"/>
      <c r="AY10" s="47"/>
      <c r="AZ10" s="47"/>
      <c r="BA10" s="45">
        <f t="shared" si="2"/>
        <v>25973</v>
      </c>
      <c r="BB10" s="74">
        <v>5</v>
      </c>
    </row>
    <row r="11" spans="1:54" ht="20.100000000000001" customHeight="1">
      <c r="A11" s="75">
        <v>6</v>
      </c>
      <c r="B11" s="14" t="s">
        <v>4</v>
      </c>
      <c r="C11" s="44"/>
      <c r="D11" s="44"/>
      <c r="E11" s="44"/>
      <c r="F11" s="44"/>
      <c r="G11" s="44"/>
      <c r="H11" s="44"/>
      <c r="I11" s="45">
        <v>1017</v>
      </c>
      <c r="J11" s="45">
        <v>1036</v>
      </c>
      <c r="K11" s="45">
        <v>1017</v>
      </c>
      <c r="L11" s="45">
        <v>1025</v>
      </c>
      <c r="M11" s="45">
        <v>1050</v>
      </c>
      <c r="N11" s="45">
        <v>1027</v>
      </c>
      <c r="O11" s="45">
        <v>1011</v>
      </c>
      <c r="P11" s="45">
        <v>990</v>
      </c>
      <c r="Q11" s="45">
        <v>1022</v>
      </c>
      <c r="R11" s="45">
        <v>1052</v>
      </c>
      <c r="S11" s="45">
        <f t="shared" si="0"/>
        <v>10247</v>
      </c>
      <c r="T11" s="44"/>
      <c r="U11" s="44"/>
      <c r="V11" s="44"/>
      <c r="W11" s="44"/>
      <c r="X11" s="44"/>
      <c r="Y11" s="44"/>
      <c r="Z11" s="45">
        <v>976</v>
      </c>
      <c r="AA11" s="45">
        <v>1013</v>
      </c>
      <c r="AB11" s="45">
        <v>960</v>
      </c>
      <c r="AC11" s="45">
        <v>1018</v>
      </c>
      <c r="AD11" s="45">
        <v>1026</v>
      </c>
      <c r="AE11" s="45">
        <v>971</v>
      </c>
      <c r="AF11" s="45">
        <v>956</v>
      </c>
      <c r="AG11" s="45">
        <v>967</v>
      </c>
      <c r="AH11" s="45">
        <v>949</v>
      </c>
      <c r="AI11" s="45">
        <v>1054</v>
      </c>
      <c r="AJ11" s="45">
        <f t="shared" si="1"/>
        <v>9890</v>
      </c>
      <c r="AK11" s="44"/>
      <c r="AL11" s="44"/>
      <c r="AM11" s="44"/>
      <c r="AN11" s="44"/>
      <c r="AO11" s="44"/>
      <c r="AP11" s="44"/>
      <c r="AQ11" s="45">
        <v>1993</v>
      </c>
      <c r="AR11" s="45">
        <v>2049</v>
      </c>
      <c r="AS11" s="45">
        <v>1977</v>
      </c>
      <c r="AT11" s="45">
        <v>2043</v>
      </c>
      <c r="AU11" s="45">
        <v>2076</v>
      </c>
      <c r="AV11" s="45">
        <v>1998</v>
      </c>
      <c r="AW11" s="45">
        <v>1967</v>
      </c>
      <c r="AX11" s="45">
        <v>1957</v>
      </c>
      <c r="AY11" s="45">
        <v>1971</v>
      </c>
      <c r="AZ11" s="45">
        <v>2106</v>
      </c>
      <c r="BA11" s="45">
        <f t="shared" si="2"/>
        <v>20137</v>
      </c>
      <c r="BB11" s="74">
        <v>6</v>
      </c>
    </row>
    <row r="12" spans="1:54" ht="20.100000000000001" customHeight="1">
      <c r="A12" s="75">
        <v>7</v>
      </c>
      <c r="B12" s="15" t="s">
        <v>129</v>
      </c>
      <c r="C12" s="46">
        <v>427</v>
      </c>
      <c r="D12" s="46">
        <v>500</v>
      </c>
      <c r="E12" s="46">
        <v>464</v>
      </c>
      <c r="F12" s="46">
        <v>468</v>
      </c>
      <c r="G12" s="46">
        <v>445</v>
      </c>
      <c r="H12" s="46">
        <v>302</v>
      </c>
      <c r="I12" s="45">
        <v>299</v>
      </c>
      <c r="J12" s="45">
        <v>273</v>
      </c>
      <c r="K12" s="45">
        <v>286</v>
      </c>
      <c r="L12" s="45">
        <v>252</v>
      </c>
      <c r="M12" s="45">
        <v>286</v>
      </c>
      <c r="N12" s="45">
        <v>260</v>
      </c>
      <c r="O12" s="45">
        <v>269</v>
      </c>
      <c r="P12" s="45">
        <v>284</v>
      </c>
      <c r="Q12" s="45">
        <v>272</v>
      </c>
      <c r="R12" s="45">
        <v>374</v>
      </c>
      <c r="S12" s="45">
        <f t="shared" si="0"/>
        <v>5461</v>
      </c>
      <c r="T12" s="46">
        <v>385</v>
      </c>
      <c r="U12" s="46">
        <v>462</v>
      </c>
      <c r="V12" s="46">
        <v>421</v>
      </c>
      <c r="W12" s="46">
        <v>441</v>
      </c>
      <c r="X12" s="46">
        <v>493</v>
      </c>
      <c r="Y12" s="46">
        <v>276</v>
      </c>
      <c r="Z12" s="45">
        <v>264</v>
      </c>
      <c r="AA12" s="45">
        <v>258</v>
      </c>
      <c r="AB12" s="45">
        <v>242</v>
      </c>
      <c r="AC12" s="45">
        <v>239</v>
      </c>
      <c r="AD12" s="45">
        <v>228</v>
      </c>
      <c r="AE12" s="45">
        <v>250</v>
      </c>
      <c r="AF12" s="45">
        <v>252</v>
      </c>
      <c r="AG12" s="45">
        <v>260</v>
      </c>
      <c r="AH12" s="45">
        <v>282</v>
      </c>
      <c r="AI12" s="45">
        <v>314</v>
      </c>
      <c r="AJ12" s="45">
        <f t="shared" si="1"/>
        <v>5067</v>
      </c>
      <c r="AK12" s="46">
        <v>812</v>
      </c>
      <c r="AL12" s="46">
        <v>962</v>
      </c>
      <c r="AM12" s="46">
        <v>885</v>
      </c>
      <c r="AN12" s="46">
        <v>909</v>
      </c>
      <c r="AO12" s="46">
        <v>938</v>
      </c>
      <c r="AP12" s="46">
        <v>578</v>
      </c>
      <c r="AQ12" s="45">
        <v>563</v>
      </c>
      <c r="AR12" s="45">
        <v>531</v>
      </c>
      <c r="AS12" s="45">
        <v>528</v>
      </c>
      <c r="AT12" s="45">
        <v>491</v>
      </c>
      <c r="AU12" s="45">
        <v>514</v>
      </c>
      <c r="AV12" s="45">
        <v>510</v>
      </c>
      <c r="AW12" s="45">
        <v>521</v>
      </c>
      <c r="AX12" s="45">
        <v>544</v>
      </c>
      <c r="AY12" s="45">
        <v>554</v>
      </c>
      <c r="AZ12" s="45">
        <v>688</v>
      </c>
      <c r="BA12" s="45">
        <f t="shared" si="2"/>
        <v>10528</v>
      </c>
      <c r="BB12" s="74">
        <v>7</v>
      </c>
    </row>
    <row r="13" spans="1:54" ht="20.100000000000001" customHeight="1">
      <c r="A13" s="75">
        <v>8</v>
      </c>
      <c r="B13" s="15" t="s">
        <v>105</v>
      </c>
      <c r="C13" s="46">
        <v>520</v>
      </c>
      <c r="D13" s="46">
        <v>466</v>
      </c>
      <c r="E13" s="46">
        <v>503</v>
      </c>
      <c r="F13" s="46">
        <v>479</v>
      </c>
      <c r="G13" s="46">
        <v>438</v>
      </c>
      <c r="H13" s="46">
        <v>475</v>
      </c>
      <c r="I13" s="45">
        <v>452</v>
      </c>
      <c r="J13" s="45">
        <v>485</v>
      </c>
      <c r="K13" s="45">
        <v>433</v>
      </c>
      <c r="L13" s="45">
        <v>399</v>
      </c>
      <c r="M13" s="45">
        <v>435</v>
      </c>
      <c r="N13" s="45">
        <v>437</v>
      </c>
      <c r="O13" s="45">
        <v>420</v>
      </c>
      <c r="P13" s="45">
        <v>409</v>
      </c>
      <c r="Q13" s="45">
        <v>408</v>
      </c>
      <c r="R13" s="45">
        <v>408</v>
      </c>
      <c r="S13" s="45">
        <f t="shared" si="0"/>
        <v>7167</v>
      </c>
      <c r="T13" s="46">
        <v>506</v>
      </c>
      <c r="U13" s="46">
        <v>458</v>
      </c>
      <c r="V13" s="46">
        <v>480</v>
      </c>
      <c r="W13" s="46">
        <v>468</v>
      </c>
      <c r="X13" s="46">
        <v>507</v>
      </c>
      <c r="Y13" s="46">
        <v>471</v>
      </c>
      <c r="Z13" s="45">
        <v>418</v>
      </c>
      <c r="AA13" s="45">
        <v>449</v>
      </c>
      <c r="AB13" s="45">
        <v>453</v>
      </c>
      <c r="AC13" s="45">
        <v>408</v>
      </c>
      <c r="AD13" s="45">
        <v>410</v>
      </c>
      <c r="AE13" s="45">
        <v>459</v>
      </c>
      <c r="AF13" s="45">
        <v>404</v>
      </c>
      <c r="AG13" s="45">
        <v>389</v>
      </c>
      <c r="AH13" s="45">
        <v>416</v>
      </c>
      <c r="AI13" s="45">
        <v>344</v>
      </c>
      <c r="AJ13" s="45">
        <f t="shared" si="1"/>
        <v>7040</v>
      </c>
      <c r="AK13" s="46">
        <v>1026</v>
      </c>
      <c r="AL13" s="46">
        <v>924</v>
      </c>
      <c r="AM13" s="46">
        <v>983</v>
      </c>
      <c r="AN13" s="46">
        <v>947</v>
      </c>
      <c r="AO13" s="46">
        <v>945</v>
      </c>
      <c r="AP13" s="46">
        <v>946</v>
      </c>
      <c r="AQ13" s="45">
        <v>870</v>
      </c>
      <c r="AR13" s="45">
        <v>934</v>
      </c>
      <c r="AS13" s="45">
        <v>886</v>
      </c>
      <c r="AT13" s="45">
        <v>807</v>
      </c>
      <c r="AU13" s="45">
        <v>845</v>
      </c>
      <c r="AV13" s="45">
        <v>896</v>
      </c>
      <c r="AW13" s="45">
        <v>824</v>
      </c>
      <c r="AX13" s="45">
        <v>798</v>
      </c>
      <c r="AY13" s="45">
        <v>824</v>
      </c>
      <c r="AZ13" s="45">
        <v>752</v>
      </c>
      <c r="BA13" s="45">
        <f t="shared" si="2"/>
        <v>14207</v>
      </c>
      <c r="BB13" s="74">
        <v>8</v>
      </c>
    </row>
    <row r="14" spans="1:54" ht="20.100000000000001" customHeight="1">
      <c r="A14" s="75">
        <v>9</v>
      </c>
      <c r="B14" s="15" t="s">
        <v>130</v>
      </c>
      <c r="C14" s="46">
        <v>780</v>
      </c>
      <c r="D14" s="46">
        <v>815</v>
      </c>
      <c r="E14" s="46">
        <v>848</v>
      </c>
      <c r="F14" s="46">
        <v>902</v>
      </c>
      <c r="G14" s="46">
        <v>868</v>
      </c>
      <c r="H14" s="46">
        <v>905</v>
      </c>
      <c r="I14" s="45">
        <v>924</v>
      </c>
      <c r="J14" s="45">
        <v>915</v>
      </c>
      <c r="K14" s="45">
        <v>888</v>
      </c>
      <c r="L14" s="45">
        <v>848</v>
      </c>
      <c r="M14" s="45">
        <v>821</v>
      </c>
      <c r="N14" s="45">
        <v>800</v>
      </c>
      <c r="O14" s="45">
        <v>743</v>
      </c>
      <c r="P14" s="45">
        <v>744</v>
      </c>
      <c r="Q14" s="45">
        <v>764</v>
      </c>
      <c r="R14" s="45">
        <v>771</v>
      </c>
      <c r="S14" s="45">
        <f t="shared" si="0"/>
        <v>13336</v>
      </c>
      <c r="T14" s="46">
        <v>711</v>
      </c>
      <c r="U14" s="46">
        <v>764</v>
      </c>
      <c r="V14" s="46">
        <v>817</v>
      </c>
      <c r="W14" s="46">
        <v>810</v>
      </c>
      <c r="X14" s="46">
        <v>848</v>
      </c>
      <c r="Y14" s="46">
        <v>821</v>
      </c>
      <c r="Z14" s="45">
        <v>853</v>
      </c>
      <c r="AA14" s="45">
        <v>868</v>
      </c>
      <c r="AB14" s="45">
        <v>886</v>
      </c>
      <c r="AC14" s="45">
        <v>779</v>
      </c>
      <c r="AD14" s="45">
        <v>844</v>
      </c>
      <c r="AE14" s="45">
        <v>719</v>
      </c>
      <c r="AF14" s="45">
        <v>760</v>
      </c>
      <c r="AG14" s="45">
        <v>700</v>
      </c>
      <c r="AH14" s="45">
        <v>713</v>
      </c>
      <c r="AI14" s="45">
        <v>717</v>
      </c>
      <c r="AJ14" s="45">
        <f t="shared" si="1"/>
        <v>12610</v>
      </c>
      <c r="AK14" s="46">
        <v>1491</v>
      </c>
      <c r="AL14" s="46">
        <v>1579</v>
      </c>
      <c r="AM14" s="46">
        <v>1665</v>
      </c>
      <c r="AN14" s="46">
        <v>1712</v>
      </c>
      <c r="AO14" s="46">
        <v>1716</v>
      </c>
      <c r="AP14" s="46">
        <v>1726</v>
      </c>
      <c r="AQ14" s="45">
        <v>1777</v>
      </c>
      <c r="AR14" s="45">
        <v>1783</v>
      </c>
      <c r="AS14" s="45">
        <v>1774</v>
      </c>
      <c r="AT14" s="45">
        <v>1627</v>
      </c>
      <c r="AU14" s="45">
        <v>1665</v>
      </c>
      <c r="AV14" s="45">
        <v>1519</v>
      </c>
      <c r="AW14" s="45">
        <v>1503</v>
      </c>
      <c r="AX14" s="45">
        <v>1444</v>
      </c>
      <c r="AY14" s="45">
        <v>1477</v>
      </c>
      <c r="AZ14" s="45">
        <v>1488</v>
      </c>
      <c r="BA14" s="45">
        <f t="shared" si="2"/>
        <v>25946</v>
      </c>
      <c r="BB14" s="74">
        <v>9</v>
      </c>
    </row>
    <row r="15" spans="1:54" ht="20.100000000000001" customHeight="1">
      <c r="A15" s="75">
        <v>10</v>
      </c>
      <c r="B15" s="15" t="s">
        <v>131</v>
      </c>
      <c r="C15" s="48"/>
      <c r="D15" s="48"/>
      <c r="E15" s="48"/>
      <c r="F15" s="46">
        <v>628</v>
      </c>
      <c r="G15" s="46">
        <v>752</v>
      </c>
      <c r="H15" s="46">
        <v>796</v>
      </c>
      <c r="I15" s="45">
        <v>714</v>
      </c>
      <c r="J15" s="45">
        <v>892</v>
      </c>
      <c r="K15" s="45">
        <v>876</v>
      </c>
      <c r="L15" s="45">
        <v>704</v>
      </c>
      <c r="M15" s="45">
        <v>733</v>
      </c>
      <c r="N15" s="45">
        <v>821</v>
      </c>
      <c r="O15" s="45">
        <v>832</v>
      </c>
      <c r="P15" s="45">
        <v>841</v>
      </c>
      <c r="Q15" s="45">
        <v>958</v>
      </c>
      <c r="R15" s="45">
        <v>1063</v>
      </c>
      <c r="S15" s="45">
        <f t="shared" si="0"/>
        <v>10610</v>
      </c>
      <c r="T15" s="48"/>
      <c r="U15" s="48"/>
      <c r="V15" s="48"/>
      <c r="W15" s="46">
        <v>621</v>
      </c>
      <c r="X15" s="46">
        <v>701</v>
      </c>
      <c r="Y15" s="46">
        <v>715</v>
      </c>
      <c r="Z15" s="45">
        <v>667</v>
      </c>
      <c r="AA15" s="45">
        <v>923</v>
      </c>
      <c r="AB15" s="45">
        <v>902</v>
      </c>
      <c r="AC15" s="45">
        <v>771</v>
      </c>
      <c r="AD15" s="45">
        <v>671</v>
      </c>
      <c r="AE15" s="45">
        <v>783</v>
      </c>
      <c r="AF15" s="45">
        <v>812</v>
      </c>
      <c r="AG15" s="45">
        <v>785</v>
      </c>
      <c r="AH15" s="45">
        <v>961</v>
      </c>
      <c r="AI15" s="45">
        <v>1039</v>
      </c>
      <c r="AJ15" s="45">
        <f t="shared" si="1"/>
        <v>10351</v>
      </c>
      <c r="AK15" s="48"/>
      <c r="AL15" s="48"/>
      <c r="AM15" s="48"/>
      <c r="AN15" s="46">
        <v>1249</v>
      </c>
      <c r="AO15" s="46">
        <v>1453</v>
      </c>
      <c r="AP15" s="46">
        <v>1511</v>
      </c>
      <c r="AQ15" s="45">
        <v>1381</v>
      </c>
      <c r="AR15" s="45">
        <v>1815</v>
      </c>
      <c r="AS15" s="45">
        <v>1778</v>
      </c>
      <c r="AT15" s="45">
        <v>1475</v>
      </c>
      <c r="AU15" s="45">
        <v>1404</v>
      </c>
      <c r="AV15" s="45">
        <v>1604</v>
      </c>
      <c r="AW15" s="45">
        <v>1644</v>
      </c>
      <c r="AX15" s="45">
        <v>1626</v>
      </c>
      <c r="AY15" s="45">
        <v>1919</v>
      </c>
      <c r="AZ15" s="45">
        <v>2102</v>
      </c>
      <c r="BA15" s="45">
        <f t="shared" si="2"/>
        <v>20961</v>
      </c>
      <c r="BB15" s="74">
        <v>10</v>
      </c>
    </row>
    <row r="16" spans="1:54" ht="20.100000000000001" customHeight="1">
      <c r="A16" s="75">
        <v>11</v>
      </c>
      <c r="B16" s="15" t="s">
        <v>132</v>
      </c>
      <c r="C16" s="46">
        <v>1410</v>
      </c>
      <c r="D16" s="46">
        <v>1052</v>
      </c>
      <c r="E16" s="46">
        <v>1511</v>
      </c>
      <c r="F16" s="46">
        <v>1487</v>
      </c>
      <c r="G16" s="46">
        <v>1459</v>
      </c>
      <c r="H16" s="46">
        <v>1599</v>
      </c>
      <c r="I16" s="45">
        <v>1575</v>
      </c>
      <c r="J16" s="45">
        <v>1610</v>
      </c>
      <c r="K16" s="45">
        <v>1554</v>
      </c>
      <c r="L16" s="45">
        <v>1449</v>
      </c>
      <c r="M16" s="45">
        <v>1474</v>
      </c>
      <c r="N16" s="45">
        <v>1553</v>
      </c>
      <c r="O16" s="45">
        <v>1692</v>
      </c>
      <c r="P16" s="45">
        <v>1666</v>
      </c>
      <c r="Q16" s="45">
        <v>1762</v>
      </c>
      <c r="R16" s="45">
        <v>1855</v>
      </c>
      <c r="S16" s="45">
        <f t="shared" si="0"/>
        <v>24708</v>
      </c>
      <c r="T16" s="46">
        <v>1350</v>
      </c>
      <c r="U16" s="46">
        <v>980</v>
      </c>
      <c r="V16" s="46">
        <v>1471</v>
      </c>
      <c r="W16" s="46">
        <v>1416</v>
      </c>
      <c r="X16" s="46">
        <v>1487</v>
      </c>
      <c r="Y16" s="46">
        <v>1505</v>
      </c>
      <c r="Z16" s="45">
        <v>1562</v>
      </c>
      <c r="AA16" s="45">
        <v>1445</v>
      </c>
      <c r="AB16" s="45">
        <v>1451</v>
      </c>
      <c r="AC16" s="45">
        <v>1346</v>
      </c>
      <c r="AD16" s="45">
        <v>1429</v>
      </c>
      <c r="AE16" s="45">
        <v>1562</v>
      </c>
      <c r="AF16" s="45">
        <v>1646</v>
      </c>
      <c r="AG16" s="45">
        <v>1657</v>
      </c>
      <c r="AH16" s="45">
        <v>1636</v>
      </c>
      <c r="AI16" s="45">
        <v>1731</v>
      </c>
      <c r="AJ16" s="45">
        <f t="shared" si="1"/>
        <v>23674</v>
      </c>
      <c r="AK16" s="46">
        <v>2760</v>
      </c>
      <c r="AL16" s="46">
        <v>2032</v>
      </c>
      <c r="AM16" s="46">
        <v>2982</v>
      </c>
      <c r="AN16" s="46">
        <v>2903</v>
      </c>
      <c r="AO16" s="46">
        <v>2946</v>
      </c>
      <c r="AP16" s="46">
        <v>3104</v>
      </c>
      <c r="AQ16" s="45">
        <v>3137</v>
      </c>
      <c r="AR16" s="45">
        <v>3055</v>
      </c>
      <c r="AS16" s="45">
        <v>3005</v>
      </c>
      <c r="AT16" s="45">
        <v>2795</v>
      </c>
      <c r="AU16" s="45">
        <v>2903</v>
      </c>
      <c r="AV16" s="45">
        <v>3115</v>
      </c>
      <c r="AW16" s="45">
        <v>3338</v>
      </c>
      <c r="AX16" s="45">
        <v>3323</v>
      </c>
      <c r="AY16" s="45">
        <v>3398</v>
      </c>
      <c r="AZ16" s="45">
        <v>3586</v>
      </c>
      <c r="BA16" s="45">
        <f t="shared" si="2"/>
        <v>48382</v>
      </c>
      <c r="BB16" s="74">
        <v>11</v>
      </c>
    </row>
    <row r="17" spans="1:54" ht="20.100000000000001" customHeight="1">
      <c r="A17" s="75">
        <v>12</v>
      </c>
      <c r="B17" s="15" t="s">
        <v>133</v>
      </c>
      <c r="C17" s="46">
        <v>370</v>
      </c>
      <c r="D17" s="46">
        <v>424</v>
      </c>
      <c r="E17" s="46">
        <v>353</v>
      </c>
      <c r="F17" s="46">
        <v>375</v>
      </c>
      <c r="G17" s="46">
        <v>380</v>
      </c>
      <c r="H17" s="48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5">
        <f t="shared" si="0"/>
        <v>1902</v>
      </c>
      <c r="T17" s="46">
        <v>373</v>
      </c>
      <c r="U17" s="46">
        <v>384</v>
      </c>
      <c r="V17" s="46">
        <v>369</v>
      </c>
      <c r="W17" s="46">
        <v>369</v>
      </c>
      <c r="X17" s="46">
        <v>365</v>
      </c>
      <c r="Y17" s="48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5">
        <f t="shared" si="1"/>
        <v>1860</v>
      </c>
      <c r="AK17" s="46">
        <v>743</v>
      </c>
      <c r="AL17" s="46">
        <v>808</v>
      </c>
      <c r="AM17" s="46">
        <v>722</v>
      </c>
      <c r="AN17" s="46">
        <v>744</v>
      </c>
      <c r="AO17" s="46">
        <v>745</v>
      </c>
      <c r="AP17" s="48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5">
        <f t="shared" si="2"/>
        <v>3762</v>
      </c>
      <c r="BB17" s="74">
        <v>12</v>
      </c>
    </row>
    <row r="18" spans="1:54" ht="20.100000000000001" customHeight="1">
      <c r="A18" s="75">
        <v>13</v>
      </c>
      <c r="B18" s="15" t="s">
        <v>134</v>
      </c>
      <c r="C18" s="46">
        <v>615</v>
      </c>
      <c r="D18" s="46">
        <v>608</v>
      </c>
      <c r="E18" s="46">
        <v>628</v>
      </c>
      <c r="F18" s="46">
        <v>661</v>
      </c>
      <c r="G18" s="46">
        <v>617</v>
      </c>
      <c r="H18" s="46">
        <v>640</v>
      </c>
      <c r="I18" s="45">
        <v>655</v>
      </c>
      <c r="J18" s="45">
        <v>662</v>
      </c>
      <c r="K18" s="45">
        <v>668</v>
      </c>
      <c r="L18" s="45">
        <v>626</v>
      </c>
      <c r="M18" s="45">
        <v>633</v>
      </c>
      <c r="N18" s="45">
        <v>620</v>
      </c>
      <c r="O18" s="45">
        <v>644</v>
      </c>
      <c r="P18" s="45">
        <v>647</v>
      </c>
      <c r="Q18" s="45">
        <v>629</v>
      </c>
      <c r="R18" s="45">
        <v>612</v>
      </c>
      <c r="S18" s="45">
        <f t="shared" si="0"/>
        <v>10165</v>
      </c>
      <c r="T18" s="46">
        <v>560</v>
      </c>
      <c r="U18" s="46">
        <v>611</v>
      </c>
      <c r="V18" s="46">
        <v>615</v>
      </c>
      <c r="W18" s="46">
        <v>619</v>
      </c>
      <c r="X18" s="46">
        <v>467</v>
      </c>
      <c r="Y18" s="46">
        <v>595</v>
      </c>
      <c r="Z18" s="45">
        <v>617</v>
      </c>
      <c r="AA18" s="45">
        <v>601</v>
      </c>
      <c r="AB18" s="45">
        <v>625</v>
      </c>
      <c r="AC18" s="45">
        <v>574</v>
      </c>
      <c r="AD18" s="45">
        <v>593</v>
      </c>
      <c r="AE18" s="45">
        <v>596</v>
      </c>
      <c r="AF18" s="45">
        <v>570</v>
      </c>
      <c r="AG18" s="45">
        <v>622</v>
      </c>
      <c r="AH18" s="45">
        <v>623</v>
      </c>
      <c r="AI18" s="45">
        <v>634</v>
      </c>
      <c r="AJ18" s="45">
        <f t="shared" si="1"/>
        <v>9522</v>
      </c>
      <c r="AK18" s="46">
        <v>1175</v>
      </c>
      <c r="AL18" s="46">
        <v>1219</v>
      </c>
      <c r="AM18" s="46">
        <v>1243</v>
      </c>
      <c r="AN18" s="46">
        <v>1280</v>
      </c>
      <c r="AO18" s="46">
        <v>1084</v>
      </c>
      <c r="AP18" s="46">
        <v>1235</v>
      </c>
      <c r="AQ18" s="45">
        <v>1272</v>
      </c>
      <c r="AR18" s="45">
        <v>1263</v>
      </c>
      <c r="AS18" s="45">
        <v>1293</v>
      </c>
      <c r="AT18" s="45">
        <v>1200</v>
      </c>
      <c r="AU18" s="45">
        <v>1226</v>
      </c>
      <c r="AV18" s="45">
        <v>1216</v>
      </c>
      <c r="AW18" s="45">
        <v>1214</v>
      </c>
      <c r="AX18" s="45">
        <v>1269</v>
      </c>
      <c r="AY18" s="45">
        <v>1252</v>
      </c>
      <c r="AZ18" s="45">
        <v>1246</v>
      </c>
      <c r="BA18" s="45">
        <f t="shared" si="2"/>
        <v>19687</v>
      </c>
      <c r="BB18" s="74">
        <v>13</v>
      </c>
    </row>
    <row r="19" spans="1:54" ht="20.100000000000001" customHeight="1">
      <c r="A19" s="75">
        <v>14</v>
      </c>
      <c r="B19" s="15" t="s">
        <v>135</v>
      </c>
      <c r="C19" s="46">
        <v>638</v>
      </c>
      <c r="D19" s="46">
        <v>697</v>
      </c>
      <c r="E19" s="46">
        <v>494</v>
      </c>
      <c r="F19" s="48"/>
      <c r="G19" s="48"/>
      <c r="H19" s="48"/>
      <c r="I19" s="47"/>
      <c r="J19" s="47"/>
      <c r="K19" s="45">
        <v>539</v>
      </c>
      <c r="L19" s="45">
        <v>586</v>
      </c>
      <c r="M19" s="45">
        <v>636</v>
      </c>
      <c r="N19" s="45">
        <v>686</v>
      </c>
      <c r="O19" s="45">
        <v>648</v>
      </c>
      <c r="P19" s="45">
        <v>674</v>
      </c>
      <c r="Q19" s="45">
        <v>683</v>
      </c>
      <c r="R19" s="45">
        <v>708</v>
      </c>
      <c r="S19" s="45">
        <f t="shared" si="0"/>
        <v>6989</v>
      </c>
      <c r="T19" s="46">
        <v>614</v>
      </c>
      <c r="U19" s="46">
        <v>659</v>
      </c>
      <c r="V19" s="46">
        <v>522</v>
      </c>
      <c r="W19" s="48"/>
      <c r="X19" s="48"/>
      <c r="Y19" s="48"/>
      <c r="Z19" s="47"/>
      <c r="AA19" s="47"/>
      <c r="AB19" s="45">
        <v>485</v>
      </c>
      <c r="AC19" s="45">
        <v>562</v>
      </c>
      <c r="AD19" s="45">
        <v>555</v>
      </c>
      <c r="AE19" s="45">
        <v>629</v>
      </c>
      <c r="AF19" s="45">
        <v>617</v>
      </c>
      <c r="AG19" s="45">
        <v>666</v>
      </c>
      <c r="AH19" s="45">
        <v>680</v>
      </c>
      <c r="AI19" s="45">
        <v>652</v>
      </c>
      <c r="AJ19" s="45">
        <f t="shared" si="1"/>
        <v>6641</v>
      </c>
      <c r="AK19" s="46">
        <v>1252</v>
      </c>
      <c r="AL19" s="46">
        <v>1356</v>
      </c>
      <c r="AM19" s="46">
        <v>1016</v>
      </c>
      <c r="AN19" s="48"/>
      <c r="AO19" s="48"/>
      <c r="AP19" s="48"/>
      <c r="AQ19" s="47"/>
      <c r="AR19" s="47"/>
      <c r="AS19" s="45">
        <v>1024</v>
      </c>
      <c r="AT19" s="45">
        <v>1148</v>
      </c>
      <c r="AU19" s="45">
        <v>1191</v>
      </c>
      <c r="AV19" s="45">
        <v>1315</v>
      </c>
      <c r="AW19" s="45">
        <v>1265</v>
      </c>
      <c r="AX19" s="45">
        <v>1340</v>
      </c>
      <c r="AY19" s="45">
        <v>1363</v>
      </c>
      <c r="AZ19" s="45">
        <v>1360</v>
      </c>
      <c r="BA19" s="45">
        <f t="shared" si="2"/>
        <v>13630</v>
      </c>
      <c r="BB19" s="74">
        <v>14</v>
      </c>
    </row>
    <row r="20" spans="1:54" ht="20.100000000000001" customHeight="1">
      <c r="A20" s="75">
        <v>15</v>
      </c>
      <c r="B20" s="15" t="s">
        <v>16</v>
      </c>
      <c r="C20" s="46">
        <v>817</v>
      </c>
      <c r="D20" s="46">
        <v>940</v>
      </c>
      <c r="E20" s="46">
        <v>860</v>
      </c>
      <c r="F20" s="46">
        <v>898</v>
      </c>
      <c r="G20" s="46">
        <v>873</v>
      </c>
      <c r="H20" s="46">
        <v>946</v>
      </c>
      <c r="I20" s="45">
        <v>945</v>
      </c>
      <c r="J20" s="45">
        <v>955</v>
      </c>
      <c r="K20" s="45">
        <v>935</v>
      </c>
      <c r="L20" s="45">
        <v>855</v>
      </c>
      <c r="M20" s="45">
        <v>925</v>
      </c>
      <c r="N20" s="45">
        <v>887</v>
      </c>
      <c r="O20" s="45">
        <v>836</v>
      </c>
      <c r="P20" s="45">
        <v>903</v>
      </c>
      <c r="Q20" s="45">
        <v>883</v>
      </c>
      <c r="R20" s="45">
        <v>787</v>
      </c>
      <c r="S20" s="45">
        <f t="shared" si="0"/>
        <v>14245</v>
      </c>
      <c r="T20" s="46">
        <v>881</v>
      </c>
      <c r="U20" s="46">
        <v>880</v>
      </c>
      <c r="V20" s="46">
        <v>792</v>
      </c>
      <c r="W20" s="46">
        <v>890</v>
      </c>
      <c r="X20" s="46">
        <v>879</v>
      </c>
      <c r="Y20" s="46">
        <v>888</v>
      </c>
      <c r="Z20" s="45">
        <v>931</v>
      </c>
      <c r="AA20" s="45">
        <v>959</v>
      </c>
      <c r="AB20" s="45">
        <v>879</v>
      </c>
      <c r="AC20" s="45">
        <v>860</v>
      </c>
      <c r="AD20" s="45">
        <v>908</v>
      </c>
      <c r="AE20" s="45">
        <v>795</v>
      </c>
      <c r="AF20" s="45">
        <v>797</v>
      </c>
      <c r="AG20" s="45">
        <v>817</v>
      </c>
      <c r="AH20" s="45">
        <v>848</v>
      </c>
      <c r="AI20" s="45">
        <v>729</v>
      </c>
      <c r="AJ20" s="45">
        <f t="shared" si="1"/>
        <v>13733</v>
      </c>
      <c r="AK20" s="46">
        <v>1698</v>
      </c>
      <c r="AL20" s="46">
        <v>1820</v>
      </c>
      <c r="AM20" s="46">
        <v>1652</v>
      </c>
      <c r="AN20" s="46">
        <v>1788</v>
      </c>
      <c r="AO20" s="46">
        <v>1752</v>
      </c>
      <c r="AP20" s="46">
        <v>1834</v>
      </c>
      <c r="AQ20" s="45">
        <v>1876</v>
      </c>
      <c r="AR20" s="45">
        <v>1914</v>
      </c>
      <c r="AS20" s="45">
        <v>1814</v>
      </c>
      <c r="AT20" s="45">
        <v>1715</v>
      </c>
      <c r="AU20" s="45">
        <v>1833</v>
      </c>
      <c r="AV20" s="45">
        <v>1682</v>
      </c>
      <c r="AW20" s="45">
        <v>1633</v>
      </c>
      <c r="AX20" s="45">
        <v>1720</v>
      </c>
      <c r="AY20" s="45">
        <v>1731</v>
      </c>
      <c r="AZ20" s="45">
        <v>1516</v>
      </c>
      <c r="BA20" s="45">
        <f t="shared" si="2"/>
        <v>27978</v>
      </c>
      <c r="BB20" s="74">
        <v>15</v>
      </c>
    </row>
    <row r="21" spans="1:54" ht="20.100000000000001" customHeight="1">
      <c r="A21" s="75">
        <v>16</v>
      </c>
      <c r="B21" s="15" t="s">
        <v>17</v>
      </c>
      <c r="C21" s="46">
        <v>382</v>
      </c>
      <c r="D21" s="46">
        <v>365</v>
      </c>
      <c r="E21" s="46">
        <v>406</v>
      </c>
      <c r="F21" s="46">
        <v>400</v>
      </c>
      <c r="G21" s="46">
        <v>413</v>
      </c>
      <c r="H21" s="46">
        <v>380</v>
      </c>
      <c r="I21" s="45">
        <v>369</v>
      </c>
      <c r="J21" s="45">
        <v>392</v>
      </c>
      <c r="K21" s="45">
        <v>388</v>
      </c>
      <c r="L21" s="45">
        <v>367</v>
      </c>
      <c r="M21" s="45">
        <v>452</v>
      </c>
      <c r="N21" s="45">
        <v>423</v>
      </c>
      <c r="O21" s="45">
        <v>423</v>
      </c>
      <c r="P21" s="45">
        <v>460</v>
      </c>
      <c r="Q21" s="45">
        <v>476</v>
      </c>
      <c r="R21" s="45">
        <v>411</v>
      </c>
      <c r="S21" s="45">
        <f t="shared" si="0"/>
        <v>6507</v>
      </c>
      <c r="T21" s="46">
        <v>385</v>
      </c>
      <c r="U21" s="46">
        <v>339</v>
      </c>
      <c r="V21" s="46">
        <v>382</v>
      </c>
      <c r="W21" s="46">
        <v>367</v>
      </c>
      <c r="X21" s="46">
        <v>414</v>
      </c>
      <c r="Y21" s="46">
        <v>369</v>
      </c>
      <c r="Z21" s="45">
        <v>365</v>
      </c>
      <c r="AA21" s="45">
        <v>418</v>
      </c>
      <c r="AB21" s="45">
        <v>366</v>
      </c>
      <c r="AC21" s="45">
        <v>313</v>
      </c>
      <c r="AD21" s="45">
        <v>362</v>
      </c>
      <c r="AE21" s="45">
        <v>395</v>
      </c>
      <c r="AF21" s="45">
        <v>411</v>
      </c>
      <c r="AG21" s="45">
        <v>450</v>
      </c>
      <c r="AH21" s="45">
        <v>454</v>
      </c>
      <c r="AI21" s="45">
        <v>407</v>
      </c>
      <c r="AJ21" s="45">
        <f t="shared" si="1"/>
        <v>6197</v>
      </c>
      <c r="AK21" s="46">
        <v>767</v>
      </c>
      <c r="AL21" s="46">
        <v>704</v>
      </c>
      <c r="AM21" s="46">
        <v>788</v>
      </c>
      <c r="AN21" s="46">
        <v>767</v>
      </c>
      <c r="AO21" s="46">
        <v>827</v>
      </c>
      <c r="AP21" s="46">
        <v>749</v>
      </c>
      <c r="AQ21" s="45">
        <v>734</v>
      </c>
      <c r="AR21" s="45">
        <v>810</v>
      </c>
      <c r="AS21" s="45">
        <v>754</v>
      </c>
      <c r="AT21" s="45">
        <v>680</v>
      </c>
      <c r="AU21" s="45">
        <v>814</v>
      </c>
      <c r="AV21" s="45">
        <v>818</v>
      </c>
      <c r="AW21" s="45">
        <v>834</v>
      </c>
      <c r="AX21" s="45">
        <v>910</v>
      </c>
      <c r="AY21" s="45">
        <v>930</v>
      </c>
      <c r="AZ21" s="45">
        <v>818</v>
      </c>
      <c r="BA21" s="45">
        <f t="shared" si="2"/>
        <v>12704</v>
      </c>
      <c r="BB21" s="74">
        <v>16</v>
      </c>
    </row>
    <row r="22" spans="1:54" ht="20.100000000000001" customHeight="1">
      <c r="A22" s="75">
        <v>17</v>
      </c>
      <c r="B22" s="15" t="s">
        <v>136</v>
      </c>
      <c r="C22" s="46">
        <v>1281</v>
      </c>
      <c r="D22" s="46">
        <v>1287</v>
      </c>
      <c r="E22" s="46">
        <v>2371</v>
      </c>
      <c r="F22" s="46">
        <v>2426</v>
      </c>
      <c r="G22" s="46">
        <v>2395</v>
      </c>
      <c r="H22" s="46">
        <v>2280</v>
      </c>
      <c r="I22" s="45">
        <v>2454</v>
      </c>
      <c r="J22" s="45">
        <v>2322</v>
      </c>
      <c r="K22" s="45">
        <v>2331</v>
      </c>
      <c r="L22" s="45">
        <v>2106</v>
      </c>
      <c r="M22" s="45">
        <v>2237</v>
      </c>
      <c r="N22" s="45">
        <v>2341</v>
      </c>
      <c r="O22" s="45">
        <v>2232</v>
      </c>
      <c r="P22" s="45">
        <v>2367</v>
      </c>
      <c r="Q22" s="45">
        <v>2364</v>
      </c>
      <c r="R22" s="45">
        <v>2382</v>
      </c>
      <c r="S22" s="45">
        <f t="shared" si="0"/>
        <v>35176</v>
      </c>
      <c r="T22" s="46">
        <v>1207</v>
      </c>
      <c r="U22" s="46">
        <v>1187</v>
      </c>
      <c r="V22" s="46">
        <v>2321</v>
      </c>
      <c r="W22" s="46">
        <v>2331</v>
      </c>
      <c r="X22" s="46">
        <v>2219</v>
      </c>
      <c r="Y22" s="46">
        <v>2204</v>
      </c>
      <c r="Z22" s="45">
        <v>2180</v>
      </c>
      <c r="AA22" s="45">
        <v>2247</v>
      </c>
      <c r="AB22" s="45">
        <v>2195</v>
      </c>
      <c r="AC22" s="45">
        <v>1939</v>
      </c>
      <c r="AD22" s="45">
        <v>2105</v>
      </c>
      <c r="AE22" s="45">
        <v>2141</v>
      </c>
      <c r="AF22" s="45">
        <v>2182</v>
      </c>
      <c r="AG22" s="45">
        <v>2180</v>
      </c>
      <c r="AH22" s="45">
        <v>2207</v>
      </c>
      <c r="AI22" s="45">
        <v>2256</v>
      </c>
      <c r="AJ22" s="45">
        <f t="shared" si="1"/>
        <v>33101</v>
      </c>
      <c r="AK22" s="46">
        <v>2488</v>
      </c>
      <c r="AL22" s="46">
        <v>2474</v>
      </c>
      <c r="AM22" s="46">
        <v>4692</v>
      </c>
      <c r="AN22" s="46">
        <v>4757</v>
      </c>
      <c r="AO22" s="46">
        <v>4614</v>
      </c>
      <c r="AP22" s="46">
        <v>4484</v>
      </c>
      <c r="AQ22" s="45">
        <v>4634</v>
      </c>
      <c r="AR22" s="45">
        <v>4569</v>
      </c>
      <c r="AS22" s="45">
        <v>4526</v>
      </c>
      <c r="AT22" s="45">
        <v>4045</v>
      </c>
      <c r="AU22" s="45">
        <v>4342</v>
      </c>
      <c r="AV22" s="45">
        <v>4482</v>
      </c>
      <c r="AW22" s="45">
        <v>4414</v>
      </c>
      <c r="AX22" s="45">
        <v>4547</v>
      </c>
      <c r="AY22" s="45">
        <v>4571</v>
      </c>
      <c r="AZ22" s="45">
        <v>4638</v>
      </c>
      <c r="BA22" s="45">
        <f t="shared" si="2"/>
        <v>68277</v>
      </c>
      <c r="BB22" s="74">
        <v>17</v>
      </c>
    </row>
    <row r="23" spans="1:54" ht="20.100000000000001" customHeight="1">
      <c r="A23" s="75">
        <v>18</v>
      </c>
      <c r="B23" s="15" t="s">
        <v>5</v>
      </c>
      <c r="C23" s="46">
        <v>662</v>
      </c>
      <c r="D23" s="46">
        <v>639</v>
      </c>
      <c r="E23" s="46">
        <v>663</v>
      </c>
      <c r="F23" s="46">
        <v>648</v>
      </c>
      <c r="G23" s="46">
        <v>695</v>
      </c>
      <c r="H23" s="46">
        <v>656</v>
      </c>
      <c r="I23" s="45">
        <v>618</v>
      </c>
      <c r="J23" s="45">
        <v>661</v>
      </c>
      <c r="K23" s="45">
        <v>631</v>
      </c>
      <c r="L23" s="45">
        <v>580</v>
      </c>
      <c r="M23" s="45">
        <v>623</v>
      </c>
      <c r="N23" s="45">
        <v>666</v>
      </c>
      <c r="O23" s="45">
        <v>622</v>
      </c>
      <c r="P23" s="45">
        <v>553</v>
      </c>
      <c r="Q23" s="45">
        <v>576</v>
      </c>
      <c r="R23" s="45">
        <v>569</v>
      </c>
      <c r="S23" s="45">
        <f t="shared" si="0"/>
        <v>10062</v>
      </c>
      <c r="T23" s="46">
        <v>627</v>
      </c>
      <c r="U23" s="46">
        <v>659</v>
      </c>
      <c r="V23" s="46">
        <v>647</v>
      </c>
      <c r="W23" s="46">
        <v>675</v>
      </c>
      <c r="X23" s="46">
        <v>636</v>
      </c>
      <c r="Y23" s="46">
        <v>616</v>
      </c>
      <c r="Z23" s="45">
        <v>586</v>
      </c>
      <c r="AA23" s="45">
        <v>611</v>
      </c>
      <c r="AB23" s="45">
        <v>601</v>
      </c>
      <c r="AC23" s="45">
        <v>562</v>
      </c>
      <c r="AD23" s="45">
        <v>578</v>
      </c>
      <c r="AE23" s="45">
        <v>592</v>
      </c>
      <c r="AF23" s="45">
        <v>564</v>
      </c>
      <c r="AG23" s="45">
        <v>569</v>
      </c>
      <c r="AH23" s="45">
        <v>525</v>
      </c>
      <c r="AI23" s="45">
        <v>509</v>
      </c>
      <c r="AJ23" s="45">
        <f t="shared" si="1"/>
        <v>9557</v>
      </c>
      <c r="AK23" s="46">
        <v>1289</v>
      </c>
      <c r="AL23" s="46">
        <v>1298</v>
      </c>
      <c r="AM23" s="46">
        <v>1310</v>
      </c>
      <c r="AN23" s="46">
        <v>1323</v>
      </c>
      <c r="AO23" s="46">
        <v>1331</v>
      </c>
      <c r="AP23" s="46">
        <v>1272</v>
      </c>
      <c r="AQ23" s="45">
        <v>1204</v>
      </c>
      <c r="AR23" s="45">
        <v>1272</v>
      </c>
      <c r="AS23" s="45">
        <v>1232</v>
      </c>
      <c r="AT23" s="45">
        <v>1142</v>
      </c>
      <c r="AU23" s="45">
        <v>1201</v>
      </c>
      <c r="AV23" s="45">
        <v>1258</v>
      </c>
      <c r="AW23" s="45">
        <v>1186</v>
      </c>
      <c r="AX23" s="45">
        <v>1122</v>
      </c>
      <c r="AY23" s="45">
        <v>1101</v>
      </c>
      <c r="AZ23" s="45">
        <v>1078</v>
      </c>
      <c r="BA23" s="45">
        <f t="shared" si="2"/>
        <v>19619</v>
      </c>
      <c r="BB23" s="74">
        <v>18</v>
      </c>
    </row>
    <row r="24" spans="1:54" ht="20.100000000000001" customHeight="1">
      <c r="A24" s="75">
        <v>19</v>
      </c>
      <c r="B24" s="15" t="s">
        <v>6</v>
      </c>
      <c r="C24" s="46">
        <v>670</v>
      </c>
      <c r="D24" s="46">
        <v>542</v>
      </c>
      <c r="E24" s="46">
        <v>596</v>
      </c>
      <c r="F24" s="46">
        <v>507</v>
      </c>
      <c r="G24" s="46">
        <v>633</v>
      </c>
      <c r="H24" s="46">
        <v>658</v>
      </c>
      <c r="I24" s="45">
        <v>600</v>
      </c>
      <c r="J24" s="45">
        <v>579</v>
      </c>
      <c r="K24" s="45">
        <v>587</v>
      </c>
      <c r="L24" s="45">
        <v>574</v>
      </c>
      <c r="M24" s="45">
        <v>619</v>
      </c>
      <c r="N24" s="45">
        <v>605</v>
      </c>
      <c r="O24" s="45">
        <v>559</v>
      </c>
      <c r="P24" s="45">
        <v>565</v>
      </c>
      <c r="Q24" s="45">
        <v>617</v>
      </c>
      <c r="R24" s="45">
        <v>598</v>
      </c>
      <c r="S24" s="45">
        <f t="shared" si="0"/>
        <v>9509</v>
      </c>
      <c r="T24" s="46">
        <v>592</v>
      </c>
      <c r="U24" s="46">
        <v>550</v>
      </c>
      <c r="V24" s="46">
        <v>578</v>
      </c>
      <c r="W24" s="46">
        <v>495</v>
      </c>
      <c r="X24" s="46">
        <v>562</v>
      </c>
      <c r="Y24" s="46">
        <v>560</v>
      </c>
      <c r="Z24" s="45">
        <v>561</v>
      </c>
      <c r="AA24" s="45">
        <v>551</v>
      </c>
      <c r="AB24" s="45">
        <v>496</v>
      </c>
      <c r="AC24" s="45">
        <v>478</v>
      </c>
      <c r="AD24" s="45">
        <v>551</v>
      </c>
      <c r="AE24" s="45">
        <v>521</v>
      </c>
      <c r="AF24" s="45">
        <v>546</v>
      </c>
      <c r="AG24" s="45">
        <v>557</v>
      </c>
      <c r="AH24" s="45">
        <v>597</v>
      </c>
      <c r="AI24" s="45">
        <v>606</v>
      </c>
      <c r="AJ24" s="45">
        <f t="shared" si="1"/>
        <v>8801</v>
      </c>
      <c r="AK24" s="46">
        <v>1262</v>
      </c>
      <c r="AL24" s="46">
        <v>1092</v>
      </c>
      <c r="AM24" s="46">
        <v>1174</v>
      </c>
      <c r="AN24" s="46">
        <v>1002</v>
      </c>
      <c r="AO24" s="46">
        <v>1195</v>
      </c>
      <c r="AP24" s="46">
        <v>1218</v>
      </c>
      <c r="AQ24" s="45">
        <v>1161</v>
      </c>
      <c r="AR24" s="45">
        <v>1130</v>
      </c>
      <c r="AS24" s="45">
        <v>1083</v>
      </c>
      <c r="AT24" s="45">
        <v>1052</v>
      </c>
      <c r="AU24" s="45">
        <v>1170</v>
      </c>
      <c r="AV24" s="45">
        <v>1126</v>
      </c>
      <c r="AW24" s="45">
        <v>1105</v>
      </c>
      <c r="AX24" s="45">
        <v>1122</v>
      </c>
      <c r="AY24" s="45">
        <v>1214</v>
      </c>
      <c r="AZ24" s="45">
        <v>1204</v>
      </c>
      <c r="BA24" s="45">
        <f t="shared" si="2"/>
        <v>18310</v>
      </c>
      <c r="BB24" s="74">
        <v>19</v>
      </c>
    </row>
    <row r="25" spans="1:54" ht="20.100000000000001" customHeight="1">
      <c r="A25" s="75">
        <v>20</v>
      </c>
      <c r="B25" s="14" t="s">
        <v>7</v>
      </c>
      <c r="C25" s="44"/>
      <c r="D25" s="44"/>
      <c r="E25" s="44"/>
      <c r="F25" s="44"/>
      <c r="G25" s="44"/>
      <c r="H25" s="44"/>
      <c r="I25" s="45">
        <v>813</v>
      </c>
      <c r="J25" s="45">
        <v>909</v>
      </c>
      <c r="K25" s="45">
        <v>872</v>
      </c>
      <c r="L25" s="45">
        <v>858</v>
      </c>
      <c r="M25" s="45">
        <v>791</v>
      </c>
      <c r="N25" s="45">
        <v>856</v>
      </c>
      <c r="O25" s="45">
        <v>847</v>
      </c>
      <c r="P25" s="45">
        <v>807</v>
      </c>
      <c r="Q25" s="45">
        <v>904</v>
      </c>
      <c r="R25" s="45">
        <v>871</v>
      </c>
      <c r="S25" s="45">
        <f t="shared" si="0"/>
        <v>8528</v>
      </c>
      <c r="T25" s="44"/>
      <c r="U25" s="44"/>
      <c r="V25" s="44"/>
      <c r="W25" s="44"/>
      <c r="X25" s="44"/>
      <c r="Y25" s="44"/>
      <c r="Z25" s="45">
        <v>800</v>
      </c>
      <c r="AA25" s="45">
        <v>844</v>
      </c>
      <c r="AB25" s="45">
        <v>809</v>
      </c>
      <c r="AC25" s="45">
        <v>767</v>
      </c>
      <c r="AD25" s="45">
        <v>741</v>
      </c>
      <c r="AE25" s="45">
        <v>722</v>
      </c>
      <c r="AF25" s="45">
        <v>768</v>
      </c>
      <c r="AG25" s="45">
        <v>730</v>
      </c>
      <c r="AH25" s="45">
        <v>839</v>
      </c>
      <c r="AI25" s="45">
        <v>832</v>
      </c>
      <c r="AJ25" s="45">
        <f t="shared" si="1"/>
        <v>7852</v>
      </c>
      <c r="AK25" s="44"/>
      <c r="AL25" s="44"/>
      <c r="AM25" s="44"/>
      <c r="AN25" s="44"/>
      <c r="AO25" s="44"/>
      <c r="AP25" s="44"/>
      <c r="AQ25" s="45">
        <v>1613</v>
      </c>
      <c r="AR25" s="45">
        <v>1753</v>
      </c>
      <c r="AS25" s="45">
        <v>1681</v>
      </c>
      <c r="AT25" s="45">
        <v>1625</v>
      </c>
      <c r="AU25" s="45">
        <v>1532</v>
      </c>
      <c r="AV25" s="45">
        <v>1578</v>
      </c>
      <c r="AW25" s="45">
        <v>1615</v>
      </c>
      <c r="AX25" s="45">
        <v>1537</v>
      </c>
      <c r="AY25" s="45">
        <v>1743</v>
      </c>
      <c r="AZ25" s="45">
        <v>1703</v>
      </c>
      <c r="BA25" s="45">
        <f t="shared" si="2"/>
        <v>16380</v>
      </c>
      <c r="BB25" s="74">
        <v>20</v>
      </c>
    </row>
    <row r="26" spans="1:54" ht="20.100000000000001" customHeight="1">
      <c r="A26" s="75">
        <v>21</v>
      </c>
      <c r="B26" s="15" t="s">
        <v>18</v>
      </c>
      <c r="C26" s="48"/>
      <c r="D26" s="46">
        <v>1589</v>
      </c>
      <c r="E26" s="46">
        <v>1527</v>
      </c>
      <c r="F26" s="46">
        <v>1632</v>
      </c>
      <c r="G26" s="46">
        <v>1564</v>
      </c>
      <c r="H26" s="46">
        <v>1580</v>
      </c>
      <c r="I26" s="45">
        <v>1646</v>
      </c>
      <c r="J26" s="45">
        <v>1622</v>
      </c>
      <c r="K26" s="45">
        <v>1513</v>
      </c>
      <c r="L26" s="45">
        <v>1510</v>
      </c>
      <c r="M26" s="45">
        <v>1563</v>
      </c>
      <c r="N26" s="45">
        <v>1485</v>
      </c>
      <c r="O26" s="45">
        <v>1396</v>
      </c>
      <c r="P26" s="45">
        <v>1469</v>
      </c>
      <c r="Q26" s="45">
        <v>1474</v>
      </c>
      <c r="R26" s="45">
        <v>1435</v>
      </c>
      <c r="S26" s="45">
        <f t="shared" si="0"/>
        <v>23005</v>
      </c>
      <c r="T26" s="48"/>
      <c r="U26" s="46">
        <v>1524</v>
      </c>
      <c r="V26" s="46">
        <v>1457</v>
      </c>
      <c r="W26" s="46">
        <v>1576</v>
      </c>
      <c r="X26" s="46">
        <v>1510</v>
      </c>
      <c r="Y26" s="46">
        <v>1451</v>
      </c>
      <c r="Z26" s="45">
        <v>1537</v>
      </c>
      <c r="AA26" s="45">
        <v>1482</v>
      </c>
      <c r="AB26" s="45">
        <v>1418</v>
      </c>
      <c r="AC26" s="45">
        <v>1479</v>
      </c>
      <c r="AD26" s="45">
        <v>1445</v>
      </c>
      <c r="AE26" s="45">
        <v>1391</v>
      </c>
      <c r="AF26" s="45">
        <v>1406</v>
      </c>
      <c r="AG26" s="45">
        <v>1415</v>
      </c>
      <c r="AH26" s="45">
        <v>1334</v>
      </c>
      <c r="AI26" s="45">
        <v>1419</v>
      </c>
      <c r="AJ26" s="45">
        <f t="shared" si="1"/>
        <v>21844</v>
      </c>
      <c r="AK26" s="48"/>
      <c r="AL26" s="46">
        <v>3113</v>
      </c>
      <c r="AM26" s="46">
        <v>2984</v>
      </c>
      <c r="AN26" s="46">
        <v>3208</v>
      </c>
      <c r="AO26" s="46">
        <v>3074</v>
      </c>
      <c r="AP26" s="46">
        <v>3031</v>
      </c>
      <c r="AQ26" s="45">
        <v>3183</v>
      </c>
      <c r="AR26" s="45">
        <v>3104</v>
      </c>
      <c r="AS26" s="45">
        <v>2931</v>
      </c>
      <c r="AT26" s="45">
        <v>2989</v>
      </c>
      <c r="AU26" s="45">
        <v>3008</v>
      </c>
      <c r="AV26" s="45">
        <v>2876</v>
      </c>
      <c r="AW26" s="45">
        <v>2802</v>
      </c>
      <c r="AX26" s="45">
        <v>2884</v>
      </c>
      <c r="AY26" s="45">
        <v>2808</v>
      </c>
      <c r="AZ26" s="45">
        <v>2854</v>
      </c>
      <c r="BA26" s="45">
        <f t="shared" si="2"/>
        <v>44849</v>
      </c>
      <c r="BB26" s="74">
        <v>21</v>
      </c>
    </row>
    <row r="27" spans="1:54" ht="20.100000000000001" customHeight="1">
      <c r="A27" s="75">
        <v>22</v>
      </c>
      <c r="B27" s="15" t="s">
        <v>8</v>
      </c>
      <c r="C27" s="46">
        <v>662</v>
      </c>
      <c r="D27" s="46">
        <v>687</v>
      </c>
      <c r="E27" s="46">
        <v>632</v>
      </c>
      <c r="F27" s="46">
        <v>691</v>
      </c>
      <c r="G27" s="46">
        <v>633</v>
      </c>
      <c r="H27" s="46">
        <v>681</v>
      </c>
      <c r="I27" s="45">
        <v>687</v>
      </c>
      <c r="J27" s="45">
        <v>629</v>
      </c>
      <c r="K27" s="45">
        <v>583</v>
      </c>
      <c r="L27" s="45">
        <v>630</v>
      </c>
      <c r="M27" s="45">
        <v>620</v>
      </c>
      <c r="N27" s="45">
        <v>632</v>
      </c>
      <c r="O27" s="45">
        <v>616</v>
      </c>
      <c r="P27" s="45">
        <v>584</v>
      </c>
      <c r="Q27" s="45">
        <v>607</v>
      </c>
      <c r="R27" s="45">
        <v>622</v>
      </c>
      <c r="S27" s="45">
        <f t="shared" si="0"/>
        <v>10196</v>
      </c>
      <c r="T27" s="46">
        <v>719</v>
      </c>
      <c r="U27" s="46">
        <v>611</v>
      </c>
      <c r="V27" s="46">
        <v>612</v>
      </c>
      <c r="W27" s="46">
        <v>679</v>
      </c>
      <c r="X27" s="46">
        <v>675</v>
      </c>
      <c r="Y27" s="46">
        <v>662</v>
      </c>
      <c r="Z27" s="45">
        <v>664</v>
      </c>
      <c r="AA27" s="45">
        <v>622</v>
      </c>
      <c r="AB27" s="45">
        <v>600</v>
      </c>
      <c r="AC27" s="45">
        <v>636</v>
      </c>
      <c r="AD27" s="45">
        <v>607</v>
      </c>
      <c r="AE27" s="45">
        <v>594</v>
      </c>
      <c r="AF27" s="45">
        <v>617</v>
      </c>
      <c r="AG27" s="45">
        <v>598</v>
      </c>
      <c r="AH27" s="45">
        <v>586</v>
      </c>
      <c r="AI27" s="45">
        <v>586</v>
      </c>
      <c r="AJ27" s="45">
        <f t="shared" si="1"/>
        <v>10068</v>
      </c>
      <c r="AK27" s="46">
        <v>1381</v>
      </c>
      <c r="AL27" s="46">
        <v>1298</v>
      </c>
      <c r="AM27" s="46">
        <v>1244</v>
      </c>
      <c r="AN27" s="46">
        <v>1370</v>
      </c>
      <c r="AO27" s="46">
        <v>1308</v>
      </c>
      <c r="AP27" s="46">
        <v>1343</v>
      </c>
      <c r="AQ27" s="45">
        <v>1351</v>
      </c>
      <c r="AR27" s="45">
        <v>1251</v>
      </c>
      <c r="AS27" s="45">
        <v>1183</v>
      </c>
      <c r="AT27" s="45">
        <v>1266</v>
      </c>
      <c r="AU27" s="45">
        <v>1227</v>
      </c>
      <c r="AV27" s="45">
        <v>1226</v>
      </c>
      <c r="AW27" s="45">
        <v>1233</v>
      </c>
      <c r="AX27" s="45">
        <v>1182</v>
      </c>
      <c r="AY27" s="45">
        <v>1193</v>
      </c>
      <c r="AZ27" s="45">
        <v>1208</v>
      </c>
      <c r="BA27" s="45">
        <f t="shared" si="2"/>
        <v>20264</v>
      </c>
      <c r="BB27" s="74">
        <v>22</v>
      </c>
    </row>
    <row r="28" spans="1:54" ht="20.100000000000001" customHeight="1">
      <c r="A28" s="75">
        <v>23</v>
      </c>
      <c r="B28" s="15" t="s">
        <v>137</v>
      </c>
      <c r="C28" s="46">
        <v>496</v>
      </c>
      <c r="D28" s="46">
        <v>525</v>
      </c>
      <c r="E28" s="46">
        <v>457</v>
      </c>
      <c r="F28" s="46">
        <v>528</v>
      </c>
      <c r="G28" s="46">
        <v>463</v>
      </c>
      <c r="H28" s="46">
        <v>1108</v>
      </c>
      <c r="I28" s="45">
        <v>1135</v>
      </c>
      <c r="J28" s="45">
        <v>1148</v>
      </c>
      <c r="K28" s="45">
        <v>1031</v>
      </c>
      <c r="L28" s="45">
        <v>1073</v>
      </c>
      <c r="M28" s="45">
        <v>997</v>
      </c>
      <c r="N28" s="45">
        <v>945</v>
      </c>
      <c r="O28" s="45">
        <v>892</v>
      </c>
      <c r="P28" s="45">
        <v>877</v>
      </c>
      <c r="Q28" s="45">
        <v>998</v>
      </c>
      <c r="R28" s="45">
        <v>918</v>
      </c>
      <c r="S28" s="45">
        <f t="shared" si="0"/>
        <v>13591</v>
      </c>
      <c r="T28" s="46">
        <v>507</v>
      </c>
      <c r="U28" s="46">
        <v>510</v>
      </c>
      <c r="V28" s="46">
        <v>456</v>
      </c>
      <c r="W28" s="46">
        <v>501</v>
      </c>
      <c r="X28" s="46">
        <v>487</v>
      </c>
      <c r="Y28" s="46">
        <v>1073</v>
      </c>
      <c r="Z28" s="45">
        <v>1093</v>
      </c>
      <c r="AA28" s="45">
        <v>1073</v>
      </c>
      <c r="AB28" s="45">
        <v>936</v>
      </c>
      <c r="AC28" s="45">
        <v>917</v>
      </c>
      <c r="AD28" s="45">
        <v>965</v>
      </c>
      <c r="AE28" s="45">
        <v>997</v>
      </c>
      <c r="AF28" s="45">
        <v>762</v>
      </c>
      <c r="AG28" s="45">
        <v>881</v>
      </c>
      <c r="AH28" s="45">
        <v>970</v>
      </c>
      <c r="AI28" s="45">
        <v>939</v>
      </c>
      <c r="AJ28" s="45">
        <f t="shared" si="1"/>
        <v>13067</v>
      </c>
      <c r="AK28" s="46">
        <v>1003</v>
      </c>
      <c r="AL28" s="46">
        <v>1035</v>
      </c>
      <c r="AM28" s="46">
        <v>913</v>
      </c>
      <c r="AN28" s="46">
        <v>1029</v>
      </c>
      <c r="AO28" s="46">
        <v>950</v>
      </c>
      <c r="AP28" s="46">
        <v>2181</v>
      </c>
      <c r="AQ28" s="45">
        <v>2228</v>
      </c>
      <c r="AR28" s="45">
        <v>2221</v>
      </c>
      <c r="AS28" s="45">
        <v>1967</v>
      </c>
      <c r="AT28" s="45">
        <v>1990</v>
      </c>
      <c r="AU28" s="45">
        <v>1962</v>
      </c>
      <c r="AV28" s="45">
        <v>1942</v>
      </c>
      <c r="AW28" s="45">
        <v>1654</v>
      </c>
      <c r="AX28" s="45">
        <v>1758</v>
      </c>
      <c r="AY28" s="45">
        <v>1968</v>
      </c>
      <c r="AZ28" s="45">
        <v>1857</v>
      </c>
      <c r="BA28" s="45">
        <f t="shared" si="2"/>
        <v>26658</v>
      </c>
      <c r="BB28" s="74">
        <v>23</v>
      </c>
    </row>
    <row r="29" spans="1:54" ht="20.100000000000001" customHeight="1">
      <c r="A29" s="75">
        <v>24</v>
      </c>
      <c r="B29" s="15" t="s">
        <v>9</v>
      </c>
      <c r="C29" s="46">
        <v>740</v>
      </c>
      <c r="D29" s="46">
        <v>837</v>
      </c>
      <c r="E29" s="46">
        <v>847</v>
      </c>
      <c r="F29" s="46">
        <v>901</v>
      </c>
      <c r="G29" s="46">
        <v>886</v>
      </c>
      <c r="H29" s="46">
        <v>916</v>
      </c>
      <c r="I29" s="45">
        <v>918</v>
      </c>
      <c r="J29" s="45">
        <v>862</v>
      </c>
      <c r="K29" s="45">
        <v>858</v>
      </c>
      <c r="L29" s="45">
        <v>780</v>
      </c>
      <c r="M29" s="45">
        <v>785</v>
      </c>
      <c r="N29" s="45">
        <v>778</v>
      </c>
      <c r="O29" s="45">
        <v>802</v>
      </c>
      <c r="P29" s="45">
        <v>778</v>
      </c>
      <c r="Q29" s="45">
        <v>762</v>
      </c>
      <c r="R29" s="45">
        <v>872</v>
      </c>
      <c r="S29" s="45">
        <f t="shared" si="0"/>
        <v>13322</v>
      </c>
      <c r="T29" s="46">
        <v>742</v>
      </c>
      <c r="U29" s="46">
        <v>758</v>
      </c>
      <c r="V29" s="46">
        <v>782</v>
      </c>
      <c r="W29" s="46">
        <v>826</v>
      </c>
      <c r="X29" s="46">
        <v>817</v>
      </c>
      <c r="Y29" s="46">
        <v>899</v>
      </c>
      <c r="Z29" s="45">
        <v>864</v>
      </c>
      <c r="AA29" s="45">
        <v>837</v>
      </c>
      <c r="AB29" s="45">
        <v>839</v>
      </c>
      <c r="AC29" s="45">
        <v>773</v>
      </c>
      <c r="AD29" s="45">
        <v>720</v>
      </c>
      <c r="AE29" s="45">
        <v>751</v>
      </c>
      <c r="AF29" s="45">
        <v>718</v>
      </c>
      <c r="AG29" s="45">
        <v>740</v>
      </c>
      <c r="AH29" s="45">
        <v>771</v>
      </c>
      <c r="AI29" s="45">
        <v>800</v>
      </c>
      <c r="AJ29" s="45">
        <f t="shared" si="1"/>
        <v>12637</v>
      </c>
      <c r="AK29" s="46">
        <v>1482</v>
      </c>
      <c r="AL29" s="46">
        <v>1595</v>
      </c>
      <c r="AM29" s="46">
        <v>1629</v>
      </c>
      <c r="AN29" s="46">
        <v>1727</v>
      </c>
      <c r="AO29" s="46">
        <v>1703</v>
      </c>
      <c r="AP29" s="46">
        <v>1815</v>
      </c>
      <c r="AQ29" s="45">
        <v>1782</v>
      </c>
      <c r="AR29" s="45">
        <v>1699</v>
      </c>
      <c r="AS29" s="45">
        <v>1697</v>
      </c>
      <c r="AT29" s="45">
        <v>1553</v>
      </c>
      <c r="AU29" s="45">
        <v>1505</v>
      </c>
      <c r="AV29" s="45">
        <v>1529</v>
      </c>
      <c r="AW29" s="45">
        <v>1520</v>
      </c>
      <c r="AX29" s="45">
        <v>1518</v>
      </c>
      <c r="AY29" s="45">
        <v>1533</v>
      </c>
      <c r="AZ29" s="45">
        <v>1672</v>
      </c>
      <c r="BA29" s="45">
        <f t="shared" si="2"/>
        <v>25959</v>
      </c>
      <c r="BB29" s="74">
        <v>24</v>
      </c>
    </row>
    <row r="30" spans="1:54" ht="20.100000000000001" customHeight="1">
      <c r="A30" s="75">
        <v>25</v>
      </c>
      <c r="B30" s="15" t="s">
        <v>10</v>
      </c>
      <c r="C30" s="46">
        <v>458</v>
      </c>
      <c r="D30" s="46">
        <v>406</v>
      </c>
      <c r="E30" s="46">
        <v>462</v>
      </c>
      <c r="F30" s="46">
        <v>445</v>
      </c>
      <c r="G30" s="46">
        <v>447</v>
      </c>
      <c r="H30" s="46">
        <v>469</v>
      </c>
      <c r="I30" s="45">
        <v>498</v>
      </c>
      <c r="J30" s="45">
        <v>475</v>
      </c>
      <c r="K30" s="45">
        <v>496</v>
      </c>
      <c r="L30" s="45">
        <v>500</v>
      </c>
      <c r="M30" s="45">
        <v>491</v>
      </c>
      <c r="N30" s="45">
        <v>457</v>
      </c>
      <c r="O30" s="45">
        <v>476</v>
      </c>
      <c r="P30" s="45">
        <v>542</v>
      </c>
      <c r="Q30" s="45">
        <v>483</v>
      </c>
      <c r="R30" s="45">
        <v>446</v>
      </c>
      <c r="S30" s="45">
        <f t="shared" si="0"/>
        <v>7551</v>
      </c>
      <c r="T30" s="46">
        <v>436</v>
      </c>
      <c r="U30" s="46">
        <v>441</v>
      </c>
      <c r="V30" s="46">
        <v>449</v>
      </c>
      <c r="W30" s="46">
        <v>402</v>
      </c>
      <c r="X30" s="46">
        <v>427</v>
      </c>
      <c r="Y30" s="46">
        <v>452</v>
      </c>
      <c r="Z30" s="45">
        <v>457</v>
      </c>
      <c r="AA30" s="45">
        <v>434</v>
      </c>
      <c r="AB30" s="45">
        <v>446</v>
      </c>
      <c r="AC30" s="45">
        <v>491</v>
      </c>
      <c r="AD30" s="45">
        <v>480</v>
      </c>
      <c r="AE30" s="45">
        <v>453</v>
      </c>
      <c r="AF30" s="45">
        <v>406</v>
      </c>
      <c r="AG30" s="45">
        <v>492</v>
      </c>
      <c r="AH30" s="45">
        <v>452</v>
      </c>
      <c r="AI30" s="45">
        <v>435</v>
      </c>
      <c r="AJ30" s="45">
        <f t="shared" si="1"/>
        <v>7153</v>
      </c>
      <c r="AK30" s="46">
        <v>894</v>
      </c>
      <c r="AL30" s="46">
        <v>847</v>
      </c>
      <c r="AM30" s="46">
        <v>911</v>
      </c>
      <c r="AN30" s="46">
        <v>847</v>
      </c>
      <c r="AO30" s="46">
        <v>874</v>
      </c>
      <c r="AP30" s="46">
        <v>921</v>
      </c>
      <c r="AQ30" s="45">
        <v>955</v>
      </c>
      <c r="AR30" s="45">
        <v>909</v>
      </c>
      <c r="AS30" s="45">
        <v>942</v>
      </c>
      <c r="AT30" s="45">
        <v>991</v>
      </c>
      <c r="AU30" s="45">
        <v>971</v>
      </c>
      <c r="AV30" s="45">
        <v>910</v>
      </c>
      <c r="AW30" s="45">
        <v>882</v>
      </c>
      <c r="AX30" s="45">
        <v>1034</v>
      </c>
      <c r="AY30" s="45">
        <v>935</v>
      </c>
      <c r="AZ30" s="45">
        <v>881</v>
      </c>
      <c r="BA30" s="45">
        <f t="shared" si="2"/>
        <v>14704</v>
      </c>
      <c r="BB30" s="74">
        <v>25</v>
      </c>
    </row>
    <row r="31" spans="1:54" ht="20.100000000000001" customHeight="1">
      <c r="A31" s="75">
        <v>26</v>
      </c>
      <c r="B31" s="15" t="s">
        <v>11</v>
      </c>
      <c r="C31" s="46">
        <v>1313</v>
      </c>
      <c r="D31" s="46">
        <v>1281</v>
      </c>
      <c r="E31" s="46">
        <v>1320</v>
      </c>
      <c r="F31" s="46">
        <v>1340</v>
      </c>
      <c r="G31" s="46">
        <v>1236</v>
      </c>
      <c r="H31" s="46">
        <v>1303</v>
      </c>
      <c r="I31" s="45">
        <v>1219</v>
      </c>
      <c r="J31" s="45">
        <v>1199</v>
      </c>
      <c r="K31" s="45">
        <v>1270</v>
      </c>
      <c r="L31" s="45">
        <v>1242</v>
      </c>
      <c r="M31" s="45">
        <v>1248</v>
      </c>
      <c r="N31" s="45">
        <v>1151</v>
      </c>
      <c r="O31" s="45">
        <v>1084</v>
      </c>
      <c r="P31" s="45">
        <v>1126</v>
      </c>
      <c r="Q31" s="45">
        <v>1087</v>
      </c>
      <c r="R31" s="45">
        <v>1117</v>
      </c>
      <c r="S31" s="45">
        <f t="shared" si="0"/>
        <v>19536</v>
      </c>
      <c r="T31" s="46">
        <v>1202</v>
      </c>
      <c r="U31" s="46">
        <v>1256</v>
      </c>
      <c r="V31" s="46">
        <v>1194</v>
      </c>
      <c r="W31" s="46">
        <v>1197</v>
      </c>
      <c r="X31" s="46">
        <v>1206</v>
      </c>
      <c r="Y31" s="46">
        <v>1234</v>
      </c>
      <c r="Z31" s="45">
        <v>1143</v>
      </c>
      <c r="AA31" s="45">
        <v>1191</v>
      </c>
      <c r="AB31" s="45">
        <v>1197</v>
      </c>
      <c r="AC31" s="45">
        <v>1173</v>
      </c>
      <c r="AD31" s="45">
        <v>1162</v>
      </c>
      <c r="AE31" s="45">
        <v>1160</v>
      </c>
      <c r="AF31" s="45">
        <v>1063</v>
      </c>
      <c r="AG31" s="45">
        <v>1035</v>
      </c>
      <c r="AH31" s="45">
        <v>1074</v>
      </c>
      <c r="AI31" s="45">
        <v>998</v>
      </c>
      <c r="AJ31" s="45">
        <f t="shared" si="1"/>
        <v>18485</v>
      </c>
      <c r="AK31" s="46">
        <v>2515</v>
      </c>
      <c r="AL31" s="46">
        <v>2537</v>
      </c>
      <c r="AM31" s="46">
        <v>2514</v>
      </c>
      <c r="AN31" s="46">
        <v>2537</v>
      </c>
      <c r="AO31" s="46">
        <v>2442</v>
      </c>
      <c r="AP31" s="46">
        <v>2537</v>
      </c>
      <c r="AQ31" s="45">
        <v>2362</v>
      </c>
      <c r="AR31" s="45">
        <v>2390</v>
      </c>
      <c r="AS31" s="45">
        <v>2467</v>
      </c>
      <c r="AT31" s="45">
        <v>2415</v>
      </c>
      <c r="AU31" s="45">
        <v>2410</v>
      </c>
      <c r="AV31" s="45">
        <v>2311</v>
      </c>
      <c r="AW31" s="45">
        <v>2147</v>
      </c>
      <c r="AX31" s="45">
        <v>2161</v>
      </c>
      <c r="AY31" s="45">
        <v>2161</v>
      </c>
      <c r="AZ31" s="45">
        <v>2115</v>
      </c>
      <c r="BA31" s="45">
        <f t="shared" si="2"/>
        <v>38021</v>
      </c>
      <c r="BB31" s="74">
        <v>26</v>
      </c>
    </row>
    <row r="32" spans="1:54" ht="20.100000000000001" customHeight="1">
      <c r="A32" s="75">
        <v>27</v>
      </c>
      <c r="B32" s="15" t="s">
        <v>138</v>
      </c>
      <c r="C32" s="46">
        <v>690</v>
      </c>
      <c r="D32" s="48"/>
      <c r="E32" s="48"/>
      <c r="F32" s="48"/>
      <c r="G32" s="48"/>
      <c r="H32" s="48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5">
        <f t="shared" si="0"/>
        <v>690</v>
      </c>
      <c r="T32" s="46">
        <v>654</v>
      </c>
      <c r="U32" s="48"/>
      <c r="V32" s="48"/>
      <c r="W32" s="48"/>
      <c r="X32" s="48"/>
      <c r="Y32" s="48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5">
        <f t="shared" si="1"/>
        <v>654</v>
      </c>
      <c r="AK32" s="46">
        <v>1344</v>
      </c>
      <c r="AL32" s="48"/>
      <c r="AM32" s="48"/>
      <c r="AN32" s="48"/>
      <c r="AO32" s="48"/>
      <c r="AP32" s="48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5">
        <f t="shared" si="2"/>
        <v>1344</v>
      </c>
      <c r="BB32" s="74">
        <v>27</v>
      </c>
    </row>
    <row r="33" spans="1:54" ht="20.100000000000001" customHeight="1">
      <c r="A33" s="75">
        <v>28</v>
      </c>
      <c r="B33" s="15" t="s">
        <v>139</v>
      </c>
      <c r="C33" s="46">
        <v>707</v>
      </c>
      <c r="D33" s="46">
        <v>724</v>
      </c>
      <c r="E33" s="46">
        <v>721</v>
      </c>
      <c r="F33" s="46">
        <v>737</v>
      </c>
      <c r="G33" s="46">
        <v>764</v>
      </c>
      <c r="H33" s="46">
        <v>796</v>
      </c>
      <c r="I33" s="45">
        <v>818</v>
      </c>
      <c r="J33" s="45">
        <v>894</v>
      </c>
      <c r="K33" s="45">
        <v>857</v>
      </c>
      <c r="L33" s="45">
        <v>873</v>
      </c>
      <c r="M33" s="45">
        <v>901</v>
      </c>
      <c r="N33" s="45">
        <v>913</v>
      </c>
      <c r="O33" s="45">
        <v>854</v>
      </c>
      <c r="P33" s="45">
        <v>818</v>
      </c>
      <c r="Q33" s="45">
        <v>891</v>
      </c>
      <c r="R33" s="45">
        <v>918</v>
      </c>
      <c r="S33" s="45">
        <f t="shared" si="0"/>
        <v>13186</v>
      </c>
      <c r="T33" s="46">
        <v>678</v>
      </c>
      <c r="U33" s="46">
        <v>704</v>
      </c>
      <c r="V33" s="46">
        <v>731</v>
      </c>
      <c r="W33" s="46">
        <v>781</v>
      </c>
      <c r="X33" s="46">
        <v>746</v>
      </c>
      <c r="Y33" s="46">
        <v>873</v>
      </c>
      <c r="Z33" s="45">
        <v>739</v>
      </c>
      <c r="AA33" s="45">
        <v>901</v>
      </c>
      <c r="AB33" s="45">
        <v>821</v>
      </c>
      <c r="AC33" s="45">
        <v>846</v>
      </c>
      <c r="AD33" s="45">
        <v>905</v>
      </c>
      <c r="AE33" s="45">
        <v>864</v>
      </c>
      <c r="AF33" s="45">
        <v>748</v>
      </c>
      <c r="AG33" s="45">
        <v>832</v>
      </c>
      <c r="AH33" s="45">
        <v>818</v>
      </c>
      <c r="AI33" s="45">
        <v>830</v>
      </c>
      <c r="AJ33" s="45">
        <f t="shared" si="1"/>
        <v>12817</v>
      </c>
      <c r="AK33" s="46">
        <v>1385</v>
      </c>
      <c r="AL33" s="46">
        <v>1428</v>
      </c>
      <c r="AM33" s="46">
        <v>1452</v>
      </c>
      <c r="AN33" s="46">
        <v>1518</v>
      </c>
      <c r="AO33" s="46">
        <v>1510</v>
      </c>
      <c r="AP33" s="46">
        <v>1669</v>
      </c>
      <c r="AQ33" s="45">
        <v>1557</v>
      </c>
      <c r="AR33" s="45">
        <v>1795</v>
      </c>
      <c r="AS33" s="45">
        <v>1678</v>
      </c>
      <c r="AT33" s="45">
        <v>1719</v>
      </c>
      <c r="AU33" s="45">
        <v>1806</v>
      </c>
      <c r="AV33" s="45">
        <v>1777</v>
      </c>
      <c r="AW33" s="45">
        <v>1602</v>
      </c>
      <c r="AX33" s="45">
        <v>1650</v>
      </c>
      <c r="AY33" s="45">
        <v>1709</v>
      </c>
      <c r="AZ33" s="45">
        <v>1748</v>
      </c>
      <c r="BA33" s="45">
        <f t="shared" si="2"/>
        <v>26003</v>
      </c>
      <c r="BB33" s="74">
        <v>28</v>
      </c>
    </row>
    <row r="34" spans="1:54" ht="20.100000000000001" customHeight="1">
      <c r="A34" s="75">
        <v>29</v>
      </c>
      <c r="B34" s="15" t="s">
        <v>176</v>
      </c>
      <c r="C34" s="46">
        <v>586</v>
      </c>
      <c r="D34" s="46">
        <v>215</v>
      </c>
      <c r="E34" s="46">
        <v>326</v>
      </c>
      <c r="F34" s="46">
        <v>384</v>
      </c>
      <c r="G34" s="46">
        <v>335</v>
      </c>
      <c r="H34" s="46">
        <v>325</v>
      </c>
      <c r="I34" s="45">
        <v>345</v>
      </c>
      <c r="J34" s="45">
        <v>343</v>
      </c>
      <c r="K34" s="45">
        <v>499</v>
      </c>
      <c r="L34" s="45">
        <v>467</v>
      </c>
      <c r="M34" s="45">
        <v>444</v>
      </c>
      <c r="N34" s="45">
        <v>468</v>
      </c>
      <c r="O34" s="45">
        <v>454</v>
      </c>
      <c r="P34" s="45">
        <v>474</v>
      </c>
      <c r="Q34" s="45">
        <v>513</v>
      </c>
      <c r="R34" s="45">
        <v>490</v>
      </c>
      <c r="S34" s="45">
        <f t="shared" si="0"/>
        <v>6668</v>
      </c>
      <c r="T34" s="46">
        <v>607</v>
      </c>
      <c r="U34" s="46">
        <v>214</v>
      </c>
      <c r="V34" s="46">
        <v>337</v>
      </c>
      <c r="W34" s="46">
        <v>314</v>
      </c>
      <c r="X34" s="46">
        <v>332</v>
      </c>
      <c r="Y34" s="46">
        <v>358</v>
      </c>
      <c r="Z34" s="45">
        <v>344</v>
      </c>
      <c r="AA34" s="45">
        <v>362</v>
      </c>
      <c r="AB34" s="45">
        <v>434</v>
      </c>
      <c r="AC34" s="45">
        <v>447</v>
      </c>
      <c r="AD34" s="45">
        <v>443</v>
      </c>
      <c r="AE34" s="45">
        <v>433</v>
      </c>
      <c r="AF34" s="45">
        <v>418</v>
      </c>
      <c r="AG34" s="45">
        <v>431</v>
      </c>
      <c r="AH34" s="45">
        <v>442</v>
      </c>
      <c r="AI34" s="45">
        <v>431</v>
      </c>
      <c r="AJ34" s="45">
        <f t="shared" si="1"/>
        <v>6347</v>
      </c>
      <c r="AK34" s="46">
        <v>1193</v>
      </c>
      <c r="AL34" s="46">
        <v>429</v>
      </c>
      <c r="AM34" s="46">
        <v>663</v>
      </c>
      <c r="AN34" s="46">
        <v>698</v>
      </c>
      <c r="AO34" s="46">
        <v>667</v>
      </c>
      <c r="AP34" s="46">
        <v>683</v>
      </c>
      <c r="AQ34" s="45">
        <v>689</v>
      </c>
      <c r="AR34" s="45">
        <v>705</v>
      </c>
      <c r="AS34" s="45">
        <v>933</v>
      </c>
      <c r="AT34" s="45">
        <v>914</v>
      </c>
      <c r="AU34" s="45">
        <v>887</v>
      </c>
      <c r="AV34" s="45">
        <v>901</v>
      </c>
      <c r="AW34" s="45">
        <v>872</v>
      </c>
      <c r="AX34" s="45">
        <v>905</v>
      </c>
      <c r="AY34" s="45">
        <v>955</v>
      </c>
      <c r="AZ34" s="45">
        <v>921</v>
      </c>
      <c r="BA34" s="45">
        <f t="shared" si="2"/>
        <v>13015</v>
      </c>
      <c r="BB34" s="74">
        <v>29</v>
      </c>
    </row>
    <row r="35" spans="1:54" ht="20.100000000000001" customHeight="1">
      <c r="A35" s="75">
        <v>30</v>
      </c>
      <c r="B35" s="15" t="s">
        <v>12</v>
      </c>
      <c r="C35" s="46">
        <v>510</v>
      </c>
      <c r="D35" s="46">
        <v>605</v>
      </c>
      <c r="E35" s="46">
        <v>528</v>
      </c>
      <c r="F35" s="46">
        <v>606</v>
      </c>
      <c r="G35" s="46">
        <v>571</v>
      </c>
      <c r="H35" s="46">
        <v>552</v>
      </c>
      <c r="I35" s="45">
        <v>594</v>
      </c>
      <c r="J35" s="45">
        <v>451</v>
      </c>
      <c r="K35" s="45">
        <v>486</v>
      </c>
      <c r="L35" s="45">
        <v>406</v>
      </c>
      <c r="M35" s="45">
        <v>374</v>
      </c>
      <c r="N35" s="45">
        <v>354</v>
      </c>
      <c r="O35" s="45">
        <v>364</v>
      </c>
      <c r="P35" s="45">
        <v>376</v>
      </c>
      <c r="Q35" s="45">
        <v>463</v>
      </c>
      <c r="R35" s="45">
        <v>441</v>
      </c>
      <c r="S35" s="45">
        <f t="shared" si="0"/>
        <v>7681</v>
      </c>
      <c r="T35" s="46">
        <v>512</v>
      </c>
      <c r="U35" s="46">
        <v>497</v>
      </c>
      <c r="V35" s="46">
        <v>524</v>
      </c>
      <c r="W35" s="46">
        <v>554</v>
      </c>
      <c r="X35" s="46">
        <v>551</v>
      </c>
      <c r="Y35" s="46">
        <v>508</v>
      </c>
      <c r="Z35" s="45">
        <v>498</v>
      </c>
      <c r="AA35" s="45">
        <v>491</v>
      </c>
      <c r="AB35" s="45">
        <v>427</v>
      </c>
      <c r="AC35" s="45">
        <v>359</v>
      </c>
      <c r="AD35" s="45">
        <v>385</v>
      </c>
      <c r="AE35" s="45">
        <v>373</v>
      </c>
      <c r="AF35" s="45">
        <v>380</v>
      </c>
      <c r="AG35" s="45">
        <v>388</v>
      </c>
      <c r="AH35" s="45">
        <v>424</v>
      </c>
      <c r="AI35" s="45">
        <v>388</v>
      </c>
      <c r="AJ35" s="45">
        <f t="shared" si="1"/>
        <v>7259</v>
      </c>
      <c r="AK35" s="46">
        <v>1022</v>
      </c>
      <c r="AL35" s="46">
        <v>1102</v>
      </c>
      <c r="AM35" s="46">
        <v>1052</v>
      </c>
      <c r="AN35" s="46">
        <v>1160</v>
      </c>
      <c r="AO35" s="46">
        <v>1122</v>
      </c>
      <c r="AP35" s="46">
        <v>1060</v>
      </c>
      <c r="AQ35" s="45">
        <v>1092</v>
      </c>
      <c r="AR35" s="45">
        <v>942</v>
      </c>
      <c r="AS35" s="45">
        <v>913</v>
      </c>
      <c r="AT35" s="45">
        <v>765</v>
      </c>
      <c r="AU35" s="45">
        <v>759</v>
      </c>
      <c r="AV35" s="45">
        <v>727</v>
      </c>
      <c r="AW35" s="45">
        <v>744</v>
      </c>
      <c r="AX35" s="45">
        <v>764</v>
      </c>
      <c r="AY35" s="45">
        <v>887</v>
      </c>
      <c r="AZ35" s="45">
        <v>829</v>
      </c>
      <c r="BA35" s="45">
        <f t="shared" si="2"/>
        <v>14940</v>
      </c>
      <c r="BB35" s="74">
        <v>30</v>
      </c>
    </row>
    <row r="36" spans="1:54" ht="20.100000000000001" customHeight="1">
      <c r="A36" s="75">
        <v>31</v>
      </c>
      <c r="B36" s="15" t="s">
        <v>140</v>
      </c>
      <c r="C36" s="46">
        <v>237</v>
      </c>
      <c r="D36" s="46">
        <v>251</v>
      </c>
      <c r="E36" s="46">
        <v>256</v>
      </c>
      <c r="F36" s="46">
        <v>240</v>
      </c>
      <c r="G36" s="46">
        <v>286</v>
      </c>
      <c r="H36" s="46">
        <v>280</v>
      </c>
      <c r="I36" s="45">
        <v>767</v>
      </c>
      <c r="J36" s="45">
        <v>746</v>
      </c>
      <c r="K36" s="45">
        <v>566</v>
      </c>
      <c r="L36" s="45">
        <v>658</v>
      </c>
      <c r="M36" s="45">
        <v>664</v>
      </c>
      <c r="N36" s="45">
        <v>709</v>
      </c>
      <c r="O36" s="45">
        <v>616</v>
      </c>
      <c r="P36" s="45">
        <v>614</v>
      </c>
      <c r="Q36" s="45">
        <v>600</v>
      </c>
      <c r="R36" s="45">
        <v>634</v>
      </c>
      <c r="S36" s="45">
        <f t="shared" si="0"/>
        <v>8124</v>
      </c>
      <c r="T36" s="46">
        <v>237</v>
      </c>
      <c r="U36" s="46">
        <v>214</v>
      </c>
      <c r="V36" s="46">
        <v>222</v>
      </c>
      <c r="W36" s="46">
        <v>229</v>
      </c>
      <c r="X36" s="46">
        <v>289</v>
      </c>
      <c r="Y36" s="46">
        <v>300</v>
      </c>
      <c r="Z36" s="45">
        <v>685</v>
      </c>
      <c r="AA36" s="45">
        <v>688</v>
      </c>
      <c r="AB36" s="45">
        <v>494</v>
      </c>
      <c r="AC36" s="45">
        <v>634</v>
      </c>
      <c r="AD36" s="45">
        <v>654</v>
      </c>
      <c r="AE36" s="45">
        <v>668</v>
      </c>
      <c r="AF36" s="45">
        <v>572</v>
      </c>
      <c r="AG36" s="45">
        <v>558</v>
      </c>
      <c r="AH36" s="45">
        <v>610</v>
      </c>
      <c r="AI36" s="45">
        <v>615</v>
      </c>
      <c r="AJ36" s="45">
        <f t="shared" si="1"/>
        <v>7669</v>
      </c>
      <c r="AK36" s="46">
        <v>474</v>
      </c>
      <c r="AL36" s="46">
        <v>465</v>
      </c>
      <c r="AM36" s="46">
        <v>478</v>
      </c>
      <c r="AN36" s="46">
        <v>469</v>
      </c>
      <c r="AO36" s="46">
        <v>575</v>
      </c>
      <c r="AP36" s="46">
        <v>580</v>
      </c>
      <c r="AQ36" s="45">
        <v>1452</v>
      </c>
      <c r="AR36" s="45">
        <v>1434</v>
      </c>
      <c r="AS36" s="45">
        <v>1060</v>
      </c>
      <c r="AT36" s="45">
        <v>1292</v>
      </c>
      <c r="AU36" s="45">
        <v>1318</v>
      </c>
      <c r="AV36" s="45">
        <v>1377</v>
      </c>
      <c r="AW36" s="45">
        <v>1188</v>
      </c>
      <c r="AX36" s="45">
        <v>1172</v>
      </c>
      <c r="AY36" s="45">
        <v>1210</v>
      </c>
      <c r="AZ36" s="45">
        <v>1249</v>
      </c>
      <c r="BA36" s="45">
        <f t="shared" si="2"/>
        <v>15793</v>
      </c>
      <c r="BB36" s="74">
        <v>31</v>
      </c>
    </row>
    <row r="37" spans="1:54" ht="20.100000000000001" customHeight="1">
      <c r="A37" s="75">
        <v>32</v>
      </c>
      <c r="B37" s="15" t="s">
        <v>13</v>
      </c>
      <c r="C37" s="46">
        <v>493</v>
      </c>
      <c r="D37" s="46">
        <v>465</v>
      </c>
      <c r="E37" s="46">
        <v>518</v>
      </c>
      <c r="F37" s="46">
        <v>433</v>
      </c>
      <c r="G37" s="46">
        <v>501</v>
      </c>
      <c r="H37" s="46">
        <v>486</v>
      </c>
      <c r="I37" s="45">
        <v>728</v>
      </c>
      <c r="J37" s="45">
        <v>761</v>
      </c>
      <c r="K37" s="45">
        <v>723</v>
      </c>
      <c r="L37" s="45">
        <v>685</v>
      </c>
      <c r="M37" s="45">
        <v>688</v>
      </c>
      <c r="N37" s="45">
        <v>739</v>
      </c>
      <c r="O37" s="45">
        <v>727</v>
      </c>
      <c r="P37" s="45">
        <v>722</v>
      </c>
      <c r="Q37" s="45">
        <v>744</v>
      </c>
      <c r="R37" s="45">
        <v>722</v>
      </c>
      <c r="S37" s="45">
        <f t="shared" si="0"/>
        <v>10135</v>
      </c>
      <c r="T37" s="46">
        <v>479</v>
      </c>
      <c r="U37" s="46">
        <v>459</v>
      </c>
      <c r="V37" s="46">
        <v>460</v>
      </c>
      <c r="W37" s="46">
        <v>475</v>
      </c>
      <c r="X37" s="46">
        <v>461</v>
      </c>
      <c r="Y37" s="46">
        <v>523</v>
      </c>
      <c r="Z37" s="45">
        <v>703</v>
      </c>
      <c r="AA37" s="45">
        <v>728</v>
      </c>
      <c r="AB37" s="45">
        <v>744</v>
      </c>
      <c r="AC37" s="45">
        <v>687</v>
      </c>
      <c r="AD37" s="45">
        <v>675</v>
      </c>
      <c r="AE37" s="45">
        <v>694</v>
      </c>
      <c r="AF37" s="45">
        <v>600</v>
      </c>
      <c r="AG37" s="45">
        <v>690</v>
      </c>
      <c r="AH37" s="45">
        <v>738</v>
      </c>
      <c r="AI37" s="45">
        <v>685</v>
      </c>
      <c r="AJ37" s="45">
        <f t="shared" si="1"/>
        <v>9801</v>
      </c>
      <c r="AK37" s="46">
        <v>972</v>
      </c>
      <c r="AL37" s="46">
        <v>924</v>
      </c>
      <c r="AM37" s="46">
        <v>978</v>
      </c>
      <c r="AN37" s="46">
        <v>908</v>
      </c>
      <c r="AO37" s="46">
        <v>962</v>
      </c>
      <c r="AP37" s="46">
        <v>1009</v>
      </c>
      <c r="AQ37" s="45">
        <v>1431</v>
      </c>
      <c r="AR37" s="45">
        <v>1489</v>
      </c>
      <c r="AS37" s="45">
        <v>1467</v>
      </c>
      <c r="AT37" s="45">
        <v>1372</v>
      </c>
      <c r="AU37" s="45">
        <v>1363</v>
      </c>
      <c r="AV37" s="45">
        <v>1433</v>
      </c>
      <c r="AW37" s="45">
        <v>1327</v>
      </c>
      <c r="AX37" s="45">
        <v>1412</v>
      </c>
      <c r="AY37" s="45">
        <v>1482</v>
      </c>
      <c r="AZ37" s="45">
        <v>1407</v>
      </c>
      <c r="BA37" s="45">
        <f t="shared" si="2"/>
        <v>19936</v>
      </c>
      <c r="BB37" s="74">
        <v>32</v>
      </c>
    </row>
    <row r="38" spans="1:54" ht="20.100000000000001" customHeight="1">
      <c r="A38" s="75">
        <v>33</v>
      </c>
      <c r="B38" s="15" t="s">
        <v>141</v>
      </c>
      <c r="C38" s="46">
        <v>1374</v>
      </c>
      <c r="D38" s="46">
        <v>1347</v>
      </c>
      <c r="E38" s="46">
        <v>1555</v>
      </c>
      <c r="F38" s="46">
        <v>1723</v>
      </c>
      <c r="G38" s="46">
        <v>1740</v>
      </c>
      <c r="H38" s="46">
        <v>1790</v>
      </c>
      <c r="I38" s="45">
        <v>1959</v>
      </c>
      <c r="J38" s="45">
        <v>2001</v>
      </c>
      <c r="K38" s="45">
        <v>2051</v>
      </c>
      <c r="L38" s="45">
        <v>2060</v>
      </c>
      <c r="M38" s="45">
        <v>2075</v>
      </c>
      <c r="N38" s="45">
        <v>2229</v>
      </c>
      <c r="O38" s="45">
        <v>2130</v>
      </c>
      <c r="P38" s="45">
        <v>2189</v>
      </c>
      <c r="Q38" s="45">
        <v>2413</v>
      </c>
      <c r="R38" s="45">
        <v>2163</v>
      </c>
      <c r="S38" s="45">
        <f t="shared" si="0"/>
        <v>30799</v>
      </c>
      <c r="T38" s="46">
        <v>1316</v>
      </c>
      <c r="U38" s="46">
        <v>1288</v>
      </c>
      <c r="V38" s="46">
        <v>1448</v>
      </c>
      <c r="W38" s="46">
        <v>1559</v>
      </c>
      <c r="X38" s="46">
        <v>1730</v>
      </c>
      <c r="Y38" s="46">
        <v>1746</v>
      </c>
      <c r="Z38" s="45">
        <v>1852</v>
      </c>
      <c r="AA38" s="45">
        <v>1898</v>
      </c>
      <c r="AB38" s="45">
        <v>1889</v>
      </c>
      <c r="AC38" s="45">
        <v>1860</v>
      </c>
      <c r="AD38" s="45">
        <v>1882</v>
      </c>
      <c r="AE38" s="45">
        <v>2050</v>
      </c>
      <c r="AF38" s="45">
        <v>2013</v>
      </c>
      <c r="AG38" s="45">
        <v>2069</v>
      </c>
      <c r="AH38" s="45">
        <v>2200</v>
      </c>
      <c r="AI38" s="45">
        <v>2135</v>
      </c>
      <c r="AJ38" s="45">
        <f t="shared" si="1"/>
        <v>28935</v>
      </c>
      <c r="AK38" s="46">
        <v>2690</v>
      </c>
      <c r="AL38" s="46">
        <v>2635</v>
      </c>
      <c r="AM38" s="46">
        <v>3003</v>
      </c>
      <c r="AN38" s="46">
        <v>3282</v>
      </c>
      <c r="AO38" s="46">
        <v>3470</v>
      </c>
      <c r="AP38" s="46">
        <v>3536</v>
      </c>
      <c r="AQ38" s="45">
        <v>3811</v>
      </c>
      <c r="AR38" s="45">
        <v>3899</v>
      </c>
      <c r="AS38" s="45">
        <v>3940</v>
      </c>
      <c r="AT38" s="45">
        <v>3920</v>
      </c>
      <c r="AU38" s="45">
        <v>3957</v>
      </c>
      <c r="AV38" s="45">
        <v>4279</v>
      </c>
      <c r="AW38" s="45">
        <v>4143</v>
      </c>
      <c r="AX38" s="45">
        <v>4258</v>
      </c>
      <c r="AY38" s="45">
        <v>4613</v>
      </c>
      <c r="AZ38" s="45">
        <v>4298</v>
      </c>
      <c r="BA38" s="45">
        <f t="shared" si="2"/>
        <v>59734</v>
      </c>
      <c r="BB38" s="74">
        <v>33</v>
      </c>
    </row>
    <row r="39" spans="1:54" ht="20.100000000000001" customHeight="1">
      <c r="A39" s="75">
        <v>34</v>
      </c>
      <c r="B39" s="14" t="s">
        <v>19</v>
      </c>
      <c r="C39" s="44"/>
      <c r="D39" s="44"/>
      <c r="E39" s="44"/>
      <c r="F39" s="44"/>
      <c r="G39" s="44"/>
      <c r="H39" s="44"/>
      <c r="I39" s="45">
        <v>1254</v>
      </c>
      <c r="J39" s="45">
        <v>1208</v>
      </c>
      <c r="K39" s="45">
        <v>1235</v>
      </c>
      <c r="L39" s="45">
        <v>1049</v>
      </c>
      <c r="M39" s="45">
        <v>1072</v>
      </c>
      <c r="N39" s="45">
        <v>1063</v>
      </c>
      <c r="O39" s="45">
        <v>1036</v>
      </c>
      <c r="P39" s="45">
        <v>1045</v>
      </c>
      <c r="Q39" s="45">
        <v>1128</v>
      </c>
      <c r="R39" s="45">
        <v>1174</v>
      </c>
      <c r="S39" s="45">
        <f t="shared" si="0"/>
        <v>11264</v>
      </c>
      <c r="T39" s="44"/>
      <c r="U39" s="44"/>
      <c r="V39" s="44"/>
      <c r="W39" s="44"/>
      <c r="X39" s="44"/>
      <c r="Y39" s="44"/>
      <c r="Z39" s="45">
        <v>1142</v>
      </c>
      <c r="AA39" s="45">
        <v>1256</v>
      </c>
      <c r="AB39" s="45">
        <v>1121</v>
      </c>
      <c r="AC39" s="45">
        <v>1082</v>
      </c>
      <c r="AD39" s="45">
        <v>1057</v>
      </c>
      <c r="AE39" s="45">
        <v>1029</v>
      </c>
      <c r="AF39" s="45">
        <v>952</v>
      </c>
      <c r="AG39" s="45">
        <v>1115</v>
      </c>
      <c r="AH39" s="45">
        <v>1083</v>
      </c>
      <c r="AI39" s="45">
        <v>1065</v>
      </c>
      <c r="AJ39" s="45">
        <f t="shared" si="1"/>
        <v>10902</v>
      </c>
      <c r="AK39" s="44"/>
      <c r="AL39" s="44"/>
      <c r="AM39" s="44"/>
      <c r="AN39" s="44"/>
      <c r="AO39" s="44"/>
      <c r="AP39" s="44"/>
      <c r="AQ39" s="45">
        <v>2396</v>
      </c>
      <c r="AR39" s="45">
        <v>2464</v>
      </c>
      <c r="AS39" s="45">
        <v>2356</v>
      </c>
      <c r="AT39" s="45">
        <v>2131</v>
      </c>
      <c r="AU39" s="45">
        <v>2129</v>
      </c>
      <c r="AV39" s="45">
        <v>2092</v>
      </c>
      <c r="AW39" s="45">
        <v>1988</v>
      </c>
      <c r="AX39" s="45">
        <v>2160</v>
      </c>
      <c r="AY39" s="45">
        <v>2211</v>
      </c>
      <c r="AZ39" s="45">
        <v>2239</v>
      </c>
      <c r="BA39" s="45">
        <f t="shared" si="2"/>
        <v>22166</v>
      </c>
      <c r="BB39" s="74">
        <v>34</v>
      </c>
    </row>
    <row r="40" spans="1:54" ht="20.100000000000001" customHeight="1">
      <c r="A40" s="75">
        <v>35</v>
      </c>
      <c r="B40" s="15" t="s">
        <v>142</v>
      </c>
      <c r="C40" s="46">
        <v>1213</v>
      </c>
      <c r="D40" s="46">
        <v>1890</v>
      </c>
      <c r="E40" s="46">
        <v>1935</v>
      </c>
      <c r="F40" s="46">
        <v>2201</v>
      </c>
      <c r="G40" s="46">
        <v>2213</v>
      </c>
      <c r="H40" s="46">
        <v>2294</v>
      </c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5">
        <f t="shared" si="0"/>
        <v>11746</v>
      </c>
      <c r="T40" s="46">
        <v>1195</v>
      </c>
      <c r="U40" s="46">
        <v>1802</v>
      </c>
      <c r="V40" s="46">
        <v>1818</v>
      </c>
      <c r="W40" s="46">
        <v>2103</v>
      </c>
      <c r="X40" s="46">
        <v>2157</v>
      </c>
      <c r="Y40" s="46">
        <v>2233</v>
      </c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5">
        <f t="shared" si="1"/>
        <v>11308</v>
      </c>
      <c r="AK40" s="46">
        <v>2408</v>
      </c>
      <c r="AL40" s="46">
        <v>3692</v>
      </c>
      <c r="AM40" s="46">
        <v>3753</v>
      </c>
      <c r="AN40" s="46">
        <v>4304</v>
      </c>
      <c r="AO40" s="46">
        <v>4370</v>
      </c>
      <c r="AP40" s="46">
        <v>4527</v>
      </c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5">
        <f t="shared" si="2"/>
        <v>23054</v>
      </c>
      <c r="BB40" s="74">
        <v>35</v>
      </c>
    </row>
    <row r="41" spans="1:54" ht="20.100000000000001" customHeight="1">
      <c r="A41" s="75">
        <v>36</v>
      </c>
      <c r="B41" s="15" t="s">
        <v>20</v>
      </c>
      <c r="C41" s="46">
        <v>638</v>
      </c>
      <c r="D41" s="46">
        <v>837</v>
      </c>
      <c r="E41" s="46">
        <v>770</v>
      </c>
      <c r="F41" s="46">
        <v>875</v>
      </c>
      <c r="G41" s="46">
        <v>927</v>
      </c>
      <c r="H41" s="46">
        <v>933</v>
      </c>
      <c r="I41" s="45">
        <v>987</v>
      </c>
      <c r="J41" s="45">
        <v>1033</v>
      </c>
      <c r="K41" s="45">
        <v>1070</v>
      </c>
      <c r="L41" s="45">
        <v>960</v>
      </c>
      <c r="M41" s="45">
        <v>955</v>
      </c>
      <c r="N41" s="45">
        <v>975</v>
      </c>
      <c r="O41" s="45">
        <v>973</v>
      </c>
      <c r="P41" s="45">
        <v>1065</v>
      </c>
      <c r="Q41" s="45">
        <v>1052</v>
      </c>
      <c r="R41" s="45">
        <v>1100</v>
      </c>
      <c r="S41" s="45">
        <f t="shared" si="0"/>
        <v>15150</v>
      </c>
      <c r="T41" s="46">
        <v>700</v>
      </c>
      <c r="U41" s="46">
        <v>722</v>
      </c>
      <c r="V41" s="46">
        <v>774</v>
      </c>
      <c r="W41" s="46">
        <v>845</v>
      </c>
      <c r="X41" s="46">
        <v>872</v>
      </c>
      <c r="Y41" s="46">
        <v>868</v>
      </c>
      <c r="Z41" s="45">
        <v>898</v>
      </c>
      <c r="AA41" s="45">
        <v>1046</v>
      </c>
      <c r="AB41" s="45">
        <v>965</v>
      </c>
      <c r="AC41" s="45">
        <v>891</v>
      </c>
      <c r="AD41" s="45">
        <v>963</v>
      </c>
      <c r="AE41" s="45">
        <v>869</v>
      </c>
      <c r="AF41" s="45">
        <v>951</v>
      </c>
      <c r="AG41" s="45">
        <v>990</v>
      </c>
      <c r="AH41" s="45">
        <v>1063</v>
      </c>
      <c r="AI41" s="45">
        <v>1072</v>
      </c>
      <c r="AJ41" s="45">
        <f t="shared" si="1"/>
        <v>14489</v>
      </c>
      <c r="AK41" s="46">
        <v>1338</v>
      </c>
      <c r="AL41" s="46">
        <v>1559</v>
      </c>
      <c r="AM41" s="46">
        <v>1544</v>
      </c>
      <c r="AN41" s="46">
        <v>1720</v>
      </c>
      <c r="AO41" s="46">
        <v>1799</v>
      </c>
      <c r="AP41" s="46">
        <v>1801</v>
      </c>
      <c r="AQ41" s="45">
        <v>1885</v>
      </c>
      <c r="AR41" s="45">
        <v>2079</v>
      </c>
      <c r="AS41" s="45">
        <v>2035</v>
      </c>
      <c r="AT41" s="45">
        <v>1851</v>
      </c>
      <c r="AU41" s="45">
        <v>1918</v>
      </c>
      <c r="AV41" s="45">
        <v>1844</v>
      </c>
      <c r="AW41" s="45">
        <v>1924</v>
      </c>
      <c r="AX41" s="45">
        <v>2055</v>
      </c>
      <c r="AY41" s="45">
        <v>2115</v>
      </c>
      <c r="AZ41" s="45">
        <v>2172</v>
      </c>
      <c r="BA41" s="45">
        <f t="shared" si="2"/>
        <v>29639</v>
      </c>
      <c r="BB41" s="74">
        <v>36</v>
      </c>
    </row>
    <row r="42" spans="1:54" ht="20.100000000000001" customHeight="1">
      <c r="A42" s="75">
        <v>37</v>
      </c>
      <c r="B42" s="15" t="s">
        <v>143</v>
      </c>
      <c r="C42" s="46">
        <v>819</v>
      </c>
      <c r="D42" s="46">
        <v>803</v>
      </c>
      <c r="E42" s="46">
        <v>769</v>
      </c>
      <c r="F42" s="46">
        <v>798</v>
      </c>
      <c r="G42" s="46">
        <v>733</v>
      </c>
      <c r="H42" s="46">
        <v>771</v>
      </c>
      <c r="I42" s="45">
        <v>738</v>
      </c>
      <c r="J42" s="45">
        <v>730</v>
      </c>
      <c r="K42" s="45">
        <v>666</v>
      </c>
      <c r="L42" s="45">
        <v>499</v>
      </c>
      <c r="M42" s="45">
        <v>657</v>
      </c>
      <c r="N42" s="45">
        <v>742</v>
      </c>
      <c r="O42" s="45">
        <v>696</v>
      </c>
      <c r="P42" s="45">
        <v>427</v>
      </c>
      <c r="Q42" s="45">
        <v>752</v>
      </c>
      <c r="R42" s="45">
        <v>732</v>
      </c>
      <c r="S42" s="45">
        <f t="shared" si="0"/>
        <v>11332</v>
      </c>
      <c r="T42" s="46">
        <v>733</v>
      </c>
      <c r="U42" s="46">
        <v>773</v>
      </c>
      <c r="V42" s="46">
        <v>752</v>
      </c>
      <c r="W42" s="46">
        <v>748</v>
      </c>
      <c r="X42" s="46">
        <v>720</v>
      </c>
      <c r="Y42" s="46">
        <v>781</v>
      </c>
      <c r="Z42" s="45">
        <v>659</v>
      </c>
      <c r="AA42" s="45">
        <v>691</v>
      </c>
      <c r="AB42" s="45">
        <v>691</v>
      </c>
      <c r="AC42" s="45">
        <v>524</v>
      </c>
      <c r="AD42" s="45">
        <v>628</v>
      </c>
      <c r="AE42" s="45">
        <v>704</v>
      </c>
      <c r="AF42" s="45">
        <v>699</v>
      </c>
      <c r="AG42" s="45">
        <v>401</v>
      </c>
      <c r="AH42" s="45">
        <v>721</v>
      </c>
      <c r="AI42" s="45">
        <v>758</v>
      </c>
      <c r="AJ42" s="45">
        <f t="shared" si="1"/>
        <v>10983</v>
      </c>
      <c r="AK42" s="46">
        <v>1552</v>
      </c>
      <c r="AL42" s="46">
        <v>1576</v>
      </c>
      <c r="AM42" s="46">
        <v>1521</v>
      </c>
      <c r="AN42" s="46">
        <v>1546</v>
      </c>
      <c r="AO42" s="46">
        <v>1453</v>
      </c>
      <c r="AP42" s="46">
        <v>1552</v>
      </c>
      <c r="AQ42" s="45">
        <v>1397</v>
      </c>
      <c r="AR42" s="45">
        <v>1421</v>
      </c>
      <c r="AS42" s="45">
        <v>1357</v>
      </c>
      <c r="AT42" s="45">
        <v>1023</v>
      </c>
      <c r="AU42" s="45">
        <v>1285</v>
      </c>
      <c r="AV42" s="45">
        <v>1446</v>
      </c>
      <c r="AW42" s="45">
        <v>1395</v>
      </c>
      <c r="AX42" s="45">
        <v>828</v>
      </c>
      <c r="AY42" s="45">
        <v>1473</v>
      </c>
      <c r="AZ42" s="45">
        <v>1490</v>
      </c>
      <c r="BA42" s="45">
        <f t="shared" si="2"/>
        <v>22315</v>
      </c>
      <c r="BB42" s="74">
        <v>37</v>
      </c>
    </row>
    <row r="43" spans="1:54" ht="20.100000000000001" customHeight="1">
      <c r="A43" s="75">
        <v>38</v>
      </c>
      <c r="B43" s="15" t="s">
        <v>21</v>
      </c>
      <c r="C43" s="46">
        <v>512</v>
      </c>
      <c r="D43" s="46">
        <v>733</v>
      </c>
      <c r="E43" s="46">
        <v>701</v>
      </c>
      <c r="F43" s="46">
        <v>775</v>
      </c>
      <c r="G43" s="46">
        <v>734</v>
      </c>
      <c r="H43" s="46">
        <v>783</v>
      </c>
      <c r="I43" s="45">
        <v>683</v>
      </c>
      <c r="J43" s="45">
        <v>669</v>
      </c>
      <c r="K43" s="45">
        <v>667</v>
      </c>
      <c r="L43" s="45">
        <v>515</v>
      </c>
      <c r="M43" s="45">
        <v>572</v>
      </c>
      <c r="N43" s="45">
        <v>560</v>
      </c>
      <c r="O43" s="45">
        <v>601</v>
      </c>
      <c r="P43" s="45">
        <v>612</v>
      </c>
      <c r="Q43" s="45">
        <v>658</v>
      </c>
      <c r="R43" s="45">
        <v>652</v>
      </c>
      <c r="S43" s="45">
        <f t="shared" si="0"/>
        <v>10427</v>
      </c>
      <c r="T43" s="46">
        <v>495</v>
      </c>
      <c r="U43" s="46">
        <v>679</v>
      </c>
      <c r="V43" s="46">
        <v>735</v>
      </c>
      <c r="W43" s="46">
        <v>696</v>
      </c>
      <c r="X43" s="46">
        <v>728</v>
      </c>
      <c r="Y43" s="46">
        <v>686</v>
      </c>
      <c r="Z43" s="45">
        <v>690</v>
      </c>
      <c r="AA43" s="45">
        <v>628</v>
      </c>
      <c r="AB43" s="45">
        <v>643</v>
      </c>
      <c r="AC43" s="45">
        <v>531</v>
      </c>
      <c r="AD43" s="45">
        <v>555</v>
      </c>
      <c r="AE43" s="45">
        <v>546</v>
      </c>
      <c r="AF43" s="45">
        <v>531</v>
      </c>
      <c r="AG43" s="45">
        <v>590</v>
      </c>
      <c r="AH43" s="45">
        <v>633</v>
      </c>
      <c r="AI43" s="45">
        <v>620</v>
      </c>
      <c r="AJ43" s="45">
        <f t="shared" si="1"/>
        <v>9986</v>
      </c>
      <c r="AK43" s="46">
        <v>1007</v>
      </c>
      <c r="AL43" s="46">
        <v>1412</v>
      </c>
      <c r="AM43" s="46">
        <v>1436</v>
      </c>
      <c r="AN43" s="46">
        <v>1471</v>
      </c>
      <c r="AO43" s="46">
        <v>1462</v>
      </c>
      <c r="AP43" s="46">
        <v>1469</v>
      </c>
      <c r="AQ43" s="45">
        <v>1373</v>
      </c>
      <c r="AR43" s="45">
        <v>1297</v>
      </c>
      <c r="AS43" s="45">
        <v>1310</v>
      </c>
      <c r="AT43" s="45">
        <v>1046</v>
      </c>
      <c r="AU43" s="45">
        <v>1127</v>
      </c>
      <c r="AV43" s="45">
        <v>1106</v>
      </c>
      <c r="AW43" s="45">
        <v>1132</v>
      </c>
      <c r="AX43" s="45">
        <v>1202</v>
      </c>
      <c r="AY43" s="45">
        <v>1291</v>
      </c>
      <c r="AZ43" s="45">
        <v>1272</v>
      </c>
      <c r="BA43" s="45">
        <f t="shared" si="2"/>
        <v>20413</v>
      </c>
      <c r="BB43" s="74">
        <v>38</v>
      </c>
    </row>
    <row r="44" spans="1:54" ht="20.100000000000001" customHeight="1">
      <c r="A44" s="75">
        <v>39</v>
      </c>
      <c r="B44" s="14" t="s">
        <v>14</v>
      </c>
      <c r="C44" s="44"/>
      <c r="D44" s="44"/>
      <c r="E44" s="44"/>
      <c r="F44" s="44"/>
      <c r="G44" s="44"/>
      <c r="H44" s="44"/>
      <c r="I44" s="45">
        <v>883</v>
      </c>
      <c r="J44" s="45">
        <v>888</v>
      </c>
      <c r="K44" s="45">
        <v>806</v>
      </c>
      <c r="L44" s="45">
        <v>687</v>
      </c>
      <c r="M44" s="45">
        <v>762</v>
      </c>
      <c r="N44" s="45">
        <v>719</v>
      </c>
      <c r="O44" s="45">
        <v>728</v>
      </c>
      <c r="P44" s="45">
        <v>761</v>
      </c>
      <c r="Q44" s="45">
        <v>873</v>
      </c>
      <c r="R44" s="45">
        <v>880</v>
      </c>
      <c r="S44" s="45">
        <f t="shared" si="0"/>
        <v>7987</v>
      </c>
      <c r="T44" s="44"/>
      <c r="U44" s="44"/>
      <c r="V44" s="44"/>
      <c r="W44" s="44"/>
      <c r="X44" s="44"/>
      <c r="Y44" s="44"/>
      <c r="Z44" s="45">
        <v>848</v>
      </c>
      <c r="AA44" s="45">
        <v>792</v>
      </c>
      <c r="AB44" s="45">
        <v>761</v>
      </c>
      <c r="AC44" s="45">
        <v>652</v>
      </c>
      <c r="AD44" s="45">
        <v>660</v>
      </c>
      <c r="AE44" s="45">
        <v>733</v>
      </c>
      <c r="AF44" s="45">
        <v>760</v>
      </c>
      <c r="AG44" s="45">
        <v>721</v>
      </c>
      <c r="AH44" s="45">
        <v>806</v>
      </c>
      <c r="AI44" s="45">
        <v>809</v>
      </c>
      <c r="AJ44" s="45">
        <f t="shared" si="1"/>
        <v>7542</v>
      </c>
      <c r="AK44" s="44"/>
      <c r="AL44" s="44"/>
      <c r="AM44" s="44"/>
      <c r="AN44" s="44"/>
      <c r="AO44" s="44"/>
      <c r="AP44" s="44"/>
      <c r="AQ44" s="45">
        <v>1731</v>
      </c>
      <c r="AR44" s="45">
        <v>1680</v>
      </c>
      <c r="AS44" s="45">
        <v>1567</v>
      </c>
      <c r="AT44" s="45">
        <v>1339</v>
      </c>
      <c r="AU44" s="45">
        <v>1422</v>
      </c>
      <c r="AV44" s="45">
        <v>1452</v>
      </c>
      <c r="AW44" s="45">
        <v>1488</v>
      </c>
      <c r="AX44" s="45">
        <v>1482</v>
      </c>
      <c r="AY44" s="45">
        <v>1679</v>
      </c>
      <c r="AZ44" s="45">
        <v>1689</v>
      </c>
      <c r="BA44" s="45">
        <f t="shared" si="2"/>
        <v>15529</v>
      </c>
      <c r="BB44" s="74">
        <v>39</v>
      </c>
    </row>
    <row r="45" spans="1:54" ht="20.100000000000001" customHeight="1">
      <c r="A45" s="75">
        <v>40</v>
      </c>
      <c r="B45" s="15" t="s">
        <v>144</v>
      </c>
      <c r="C45" s="46">
        <v>438</v>
      </c>
      <c r="D45" s="46">
        <v>510</v>
      </c>
      <c r="E45" s="46">
        <v>428</v>
      </c>
      <c r="F45" s="46">
        <v>465</v>
      </c>
      <c r="G45" s="46">
        <v>448</v>
      </c>
      <c r="H45" s="46">
        <v>414</v>
      </c>
      <c r="I45" s="45">
        <v>431</v>
      </c>
      <c r="J45" s="45">
        <v>417</v>
      </c>
      <c r="K45" s="45">
        <v>427</v>
      </c>
      <c r="L45" s="45">
        <v>372</v>
      </c>
      <c r="M45" s="45">
        <v>383</v>
      </c>
      <c r="N45" s="45">
        <v>365</v>
      </c>
      <c r="O45" s="45">
        <v>337</v>
      </c>
      <c r="P45" s="45">
        <v>366</v>
      </c>
      <c r="Q45" s="45">
        <v>401</v>
      </c>
      <c r="R45" s="45">
        <v>445</v>
      </c>
      <c r="S45" s="45">
        <f t="shared" si="0"/>
        <v>6647</v>
      </c>
      <c r="T45" s="46">
        <v>455</v>
      </c>
      <c r="U45" s="46">
        <v>475</v>
      </c>
      <c r="V45" s="46">
        <v>479</v>
      </c>
      <c r="W45" s="46">
        <v>407</v>
      </c>
      <c r="X45" s="46">
        <v>434</v>
      </c>
      <c r="Y45" s="46">
        <v>368</v>
      </c>
      <c r="Z45" s="45">
        <v>433</v>
      </c>
      <c r="AA45" s="45">
        <v>388</v>
      </c>
      <c r="AB45" s="45">
        <v>367</v>
      </c>
      <c r="AC45" s="45">
        <v>379</v>
      </c>
      <c r="AD45" s="45">
        <v>358</v>
      </c>
      <c r="AE45" s="45">
        <v>341</v>
      </c>
      <c r="AF45" s="45">
        <v>308</v>
      </c>
      <c r="AG45" s="45">
        <v>330</v>
      </c>
      <c r="AH45" s="45">
        <v>422</v>
      </c>
      <c r="AI45" s="45">
        <v>385</v>
      </c>
      <c r="AJ45" s="45">
        <f t="shared" si="1"/>
        <v>6329</v>
      </c>
      <c r="AK45" s="46">
        <v>893</v>
      </c>
      <c r="AL45" s="46">
        <v>985</v>
      </c>
      <c r="AM45" s="46">
        <v>907</v>
      </c>
      <c r="AN45" s="46">
        <v>872</v>
      </c>
      <c r="AO45" s="46">
        <v>882</v>
      </c>
      <c r="AP45" s="46">
        <v>782</v>
      </c>
      <c r="AQ45" s="45">
        <v>864</v>
      </c>
      <c r="AR45" s="45">
        <v>805</v>
      </c>
      <c r="AS45" s="45">
        <v>794</v>
      </c>
      <c r="AT45" s="45">
        <v>751</v>
      </c>
      <c r="AU45" s="45">
        <v>741</v>
      </c>
      <c r="AV45" s="45">
        <v>706</v>
      </c>
      <c r="AW45" s="45">
        <v>645</v>
      </c>
      <c r="AX45" s="45">
        <v>696</v>
      </c>
      <c r="AY45" s="45">
        <v>823</v>
      </c>
      <c r="AZ45" s="45">
        <v>830</v>
      </c>
      <c r="BA45" s="45">
        <f t="shared" si="2"/>
        <v>12976</v>
      </c>
      <c r="BB45" s="74">
        <v>40</v>
      </c>
    </row>
    <row r="46" spans="1:54" ht="20.100000000000001" customHeight="1">
      <c r="A46" s="75">
        <v>41</v>
      </c>
      <c r="B46" s="15" t="s">
        <v>145</v>
      </c>
      <c r="C46" s="46">
        <v>1450</v>
      </c>
      <c r="D46" s="46">
        <v>1300</v>
      </c>
      <c r="E46" s="46">
        <v>1519</v>
      </c>
      <c r="F46" s="46">
        <v>1467</v>
      </c>
      <c r="G46" s="48"/>
      <c r="H46" s="48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5">
        <f t="shared" si="0"/>
        <v>5736</v>
      </c>
      <c r="T46" s="46">
        <v>1267</v>
      </c>
      <c r="U46" s="46">
        <v>1261</v>
      </c>
      <c r="V46" s="46">
        <v>1429</v>
      </c>
      <c r="W46" s="46">
        <v>1448</v>
      </c>
      <c r="X46" s="48"/>
      <c r="Y46" s="48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5">
        <f t="shared" si="1"/>
        <v>5405</v>
      </c>
      <c r="AK46" s="46">
        <v>2717</v>
      </c>
      <c r="AL46" s="46">
        <v>2561</v>
      </c>
      <c r="AM46" s="46">
        <v>2948</v>
      </c>
      <c r="AN46" s="46">
        <v>2915</v>
      </c>
      <c r="AO46" s="48"/>
      <c r="AP46" s="48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5">
        <f t="shared" si="2"/>
        <v>11141</v>
      </c>
      <c r="BB46" s="74">
        <v>41</v>
      </c>
    </row>
    <row r="47" spans="1:54" ht="20.100000000000001" customHeight="1">
      <c r="A47" s="75">
        <v>42</v>
      </c>
      <c r="B47" s="15" t="s">
        <v>146</v>
      </c>
      <c r="C47" s="46">
        <v>438</v>
      </c>
      <c r="D47" s="46">
        <v>462</v>
      </c>
      <c r="E47" s="46">
        <v>431</v>
      </c>
      <c r="F47" s="46">
        <v>414</v>
      </c>
      <c r="G47" s="46">
        <v>368</v>
      </c>
      <c r="H47" s="46">
        <v>345</v>
      </c>
      <c r="I47" s="45">
        <v>628</v>
      </c>
      <c r="J47" s="45">
        <v>621</v>
      </c>
      <c r="K47" s="45">
        <v>639</v>
      </c>
      <c r="L47" s="47"/>
      <c r="M47" s="47"/>
      <c r="N47" s="47"/>
      <c r="O47" s="47"/>
      <c r="P47" s="47"/>
      <c r="Q47" s="47"/>
      <c r="R47" s="47"/>
      <c r="S47" s="45">
        <f t="shared" si="0"/>
        <v>4346</v>
      </c>
      <c r="T47" s="46">
        <v>421</v>
      </c>
      <c r="U47" s="46">
        <v>413</v>
      </c>
      <c r="V47" s="46">
        <v>390</v>
      </c>
      <c r="W47" s="46">
        <v>403</v>
      </c>
      <c r="X47" s="46">
        <v>394</v>
      </c>
      <c r="Y47" s="46">
        <v>366</v>
      </c>
      <c r="Z47" s="45">
        <v>601</v>
      </c>
      <c r="AA47" s="45">
        <v>595</v>
      </c>
      <c r="AB47" s="45">
        <v>606</v>
      </c>
      <c r="AC47" s="47"/>
      <c r="AD47" s="47"/>
      <c r="AE47" s="47"/>
      <c r="AF47" s="47"/>
      <c r="AG47" s="47"/>
      <c r="AH47" s="47"/>
      <c r="AI47" s="47"/>
      <c r="AJ47" s="45">
        <f t="shared" si="1"/>
        <v>4189</v>
      </c>
      <c r="AK47" s="46">
        <v>859</v>
      </c>
      <c r="AL47" s="46">
        <v>875</v>
      </c>
      <c r="AM47" s="46">
        <v>821</v>
      </c>
      <c r="AN47" s="46">
        <v>817</v>
      </c>
      <c r="AO47" s="46">
        <v>762</v>
      </c>
      <c r="AP47" s="46">
        <v>711</v>
      </c>
      <c r="AQ47" s="45">
        <v>1229</v>
      </c>
      <c r="AR47" s="45">
        <v>1216</v>
      </c>
      <c r="AS47" s="45">
        <v>1245</v>
      </c>
      <c r="AT47" s="47"/>
      <c r="AU47" s="47"/>
      <c r="AV47" s="47"/>
      <c r="AW47" s="47"/>
      <c r="AX47" s="47"/>
      <c r="AY47" s="47"/>
      <c r="AZ47" s="47"/>
      <c r="BA47" s="45">
        <f t="shared" si="2"/>
        <v>8535</v>
      </c>
      <c r="BB47" s="74">
        <v>42</v>
      </c>
    </row>
    <row r="48" spans="1:54" ht="20.100000000000001" customHeight="1">
      <c r="A48" s="1">
        <v>43</v>
      </c>
      <c r="B48" s="13" t="s">
        <v>147</v>
      </c>
      <c r="C48" s="48"/>
      <c r="D48" s="48"/>
      <c r="E48" s="48"/>
      <c r="F48" s="48"/>
      <c r="G48" s="48"/>
      <c r="H48" s="48"/>
      <c r="I48" s="47"/>
      <c r="J48" s="47"/>
      <c r="K48" s="45">
        <v>1759</v>
      </c>
      <c r="L48" s="45">
        <v>1759</v>
      </c>
      <c r="M48" s="45">
        <v>1595</v>
      </c>
      <c r="N48" s="45">
        <v>1649</v>
      </c>
      <c r="O48" s="45">
        <v>1658</v>
      </c>
      <c r="P48" s="45">
        <v>1720</v>
      </c>
      <c r="Q48" s="45">
        <v>1810</v>
      </c>
      <c r="R48" s="45">
        <v>1770</v>
      </c>
      <c r="S48" s="45">
        <f t="shared" si="0"/>
        <v>13720</v>
      </c>
      <c r="T48" s="48"/>
      <c r="U48" s="48"/>
      <c r="V48" s="48"/>
      <c r="W48" s="48"/>
      <c r="X48" s="48"/>
      <c r="Y48" s="48"/>
      <c r="Z48" s="47"/>
      <c r="AA48" s="47"/>
      <c r="AB48" s="45">
        <v>1621</v>
      </c>
      <c r="AC48" s="45">
        <v>1599</v>
      </c>
      <c r="AD48" s="45">
        <v>1504</v>
      </c>
      <c r="AE48" s="45">
        <v>1565</v>
      </c>
      <c r="AF48" s="45">
        <v>1546</v>
      </c>
      <c r="AG48" s="45">
        <v>1600</v>
      </c>
      <c r="AH48" s="45">
        <v>1679</v>
      </c>
      <c r="AI48" s="45">
        <v>1667</v>
      </c>
      <c r="AJ48" s="45">
        <f t="shared" si="1"/>
        <v>12781</v>
      </c>
      <c r="AK48" s="48"/>
      <c r="AL48" s="48"/>
      <c r="AM48" s="48"/>
      <c r="AN48" s="48"/>
      <c r="AO48" s="48"/>
      <c r="AP48" s="48"/>
      <c r="AQ48" s="47"/>
      <c r="AR48" s="47"/>
      <c r="AS48" s="45">
        <v>3380</v>
      </c>
      <c r="AT48" s="45">
        <v>3358</v>
      </c>
      <c r="AU48" s="45">
        <v>3099</v>
      </c>
      <c r="AV48" s="45">
        <v>3214</v>
      </c>
      <c r="AW48" s="45">
        <v>3204</v>
      </c>
      <c r="AX48" s="45">
        <v>3320</v>
      </c>
      <c r="AY48" s="45">
        <v>3489</v>
      </c>
      <c r="AZ48" s="45">
        <v>3437</v>
      </c>
      <c r="BA48" s="45">
        <f t="shared" si="2"/>
        <v>26501</v>
      </c>
      <c r="BB48" s="74">
        <v>43</v>
      </c>
    </row>
    <row r="49" spans="1:54" ht="20.100000000000001" customHeight="1">
      <c r="A49" s="1">
        <v>44</v>
      </c>
      <c r="B49" s="13" t="s">
        <v>148</v>
      </c>
      <c r="C49" s="46">
        <v>1553</v>
      </c>
      <c r="D49" s="46">
        <v>1241</v>
      </c>
      <c r="E49" s="46">
        <v>1457</v>
      </c>
      <c r="F49" s="46">
        <v>1474</v>
      </c>
      <c r="G49" s="46">
        <v>1440</v>
      </c>
      <c r="H49" s="46">
        <v>1387</v>
      </c>
      <c r="I49" s="45">
        <v>1502</v>
      </c>
      <c r="J49" s="45">
        <v>1423</v>
      </c>
      <c r="K49" s="45">
        <v>1394</v>
      </c>
      <c r="L49" s="45">
        <v>1422</v>
      </c>
      <c r="M49" s="45">
        <v>1336</v>
      </c>
      <c r="N49" s="45">
        <v>1235</v>
      </c>
      <c r="O49" s="45">
        <v>1315</v>
      </c>
      <c r="P49" s="45">
        <v>1322</v>
      </c>
      <c r="Q49" s="45">
        <v>1451</v>
      </c>
      <c r="R49" s="85"/>
      <c r="S49" s="45">
        <f t="shared" si="0"/>
        <v>20952</v>
      </c>
      <c r="T49" s="46">
        <v>1381</v>
      </c>
      <c r="U49" s="46">
        <v>1301</v>
      </c>
      <c r="V49" s="46">
        <v>1395</v>
      </c>
      <c r="W49" s="46">
        <v>1385</v>
      </c>
      <c r="X49" s="46">
        <v>1451</v>
      </c>
      <c r="Y49" s="46">
        <v>1441</v>
      </c>
      <c r="Z49" s="45">
        <v>1342</v>
      </c>
      <c r="AA49" s="45">
        <v>1413</v>
      </c>
      <c r="AB49" s="45">
        <v>1377</v>
      </c>
      <c r="AC49" s="45">
        <v>1332</v>
      </c>
      <c r="AD49" s="45">
        <v>1297</v>
      </c>
      <c r="AE49" s="45">
        <v>1286</v>
      </c>
      <c r="AF49" s="45">
        <v>1262</v>
      </c>
      <c r="AG49" s="45">
        <v>1262</v>
      </c>
      <c r="AH49" s="45">
        <v>1344</v>
      </c>
      <c r="AI49" s="85"/>
      <c r="AJ49" s="45">
        <f t="shared" si="1"/>
        <v>20269</v>
      </c>
      <c r="AK49" s="46">
        <v>2934</v>
      </c>
      <c r="AL49" s="46">
        <v>2542</v>
      </c>
      <c r="AM49" s="46">
        <v>2852</v>
      </c>
      <c r="AN49" s="46">
        <v>2859</v>
      </c>
      <c r="AO49" s="46">
        <v>2891</v>
      </c>
      <c r="AP49" s="46">
        <v>2828</v>
      </c>
      <c r="AQ49" s="45">
        <v>2844</v>
      </c>
      <c r="AR49" s="45">
        <v>2836</v>
      </c>
      <c r="AS49" s="45">
        <v>2771</v>
      </c>
      <c r="AT49" s="45">
        <v>2754</v>
      </c>
      <c r="AU49" s="45">
        <v>2633</v>
      </c>
      <c r="AV49" s="45">
        <v>2521</v>
      </c>
      <c r="AW49" s="45">
        <v>2577</v>
      </c>
      <c r="AX49" s="45">
        <v>2584</v>
      </c>
      <c r="AY49" s="45">
        <v>2795</v>
      </c>
      <c r="AZ49" s="85"/>
      <c r="BA49" s="45">
        <f t="shared" si="2"/>
        <v>41221</v>
      </c>
      <c r="BB49" s="74">
        <v>44</v>
      </c>
    </row>
    <row r="50" spans="1:54" ht="20.100000000000001" customHeight="1">
      <c r="A50" s="1">
        <v>45</v>
      </c>
      <c r="B50" s="13" t="s">
        <v>15</v>
      </c>
      <c r="C50" s="46">
        <v>1356</v>
      </c>
      <c r="D50" s="46">
        <v>1221</v>
      </c>
      <c r="E50" s="46">
        <v>1158</v>
      </c>
      <c r="F50" s="46">
        <v>1122</v>
      </c>
      <c r="G50" s="46">
        <v>1230</v>
      </c>
      <c r="H50" s="46">
        <v>875</v>
      </c>
      <c r="I50" s="45">
        <v>1119</v>
      </c>
      <c r="J50" s="45">
        <v>1299</v>
      </c>
      <c r="K50" s="45">
        <v>1050</v>
      </c>
      <c r="L50" s="45">
        <v>987</v>
      </c>
      <c r="M50" s="45">
        <v>1130</v>
      </c>
      <c r="N50" s="45">
        <v>950</v>
      </c>
      <c r="O50" s="45">
        <v>1074</v>
      </c>
      <c r="P50" s="45">
        <v>981</v>
      </c>
      <c r="Q50" s="45">
        <v>1133</v>
      </c>
      <c r="R50" s="45">
        <v>1040</v>
      </c>
      <c r="S50" s="45">
        <f t="shared" si="0"/>
        <v>17725</v>
      </c>
      <c r="T50" s="46">
        <v>1289</v>
      </c>
      <c r="U50" s="46">
        <v>1184</v>
      </c>
      <c r="V50" s="46">
        <v>1108</v>
      </c>
      <c r="W50" s="46">
        <v>1017</v>
      </c>
      <c r="X50" s="46">
        <v>1171</v>
      </c>
      <c r="Y50" s="46">
        <v>845</v>
      </c>
      <c r="Z50" s="45">
        <v>1070</v>
      </c>
      <c r="AA50" s="45">
        <v>1160</v>
      </c>
      <c r="AB50" s="45">
        <v>1076</v>
      </c>
      <c r="AC50" s="45">
        <v>958</v>
      </c>
      <c r="AD50" s="45">
        <v>1065</v>
      </c>
      <c r="AE50" s="45">
        <v>977</v>
      </c>
      <c r="AF50" s="45">
        <v>1058</v>
      </c>
      <c r="AG50" s="45">
        <v>904</v>
      </c>
      <c r="AH50" s="45">
        <v>1105</v>
      </c>
      <c r="AI50" s="45">
        <v>1045</v>
      </c>
      <c r="AJ50" s="45">
        <f t="shared" si="1"/>
        <v>17032</v>
      </c>
      <c r="AK50" s="46">
        <v>2645</v>
      </c>
      <c r="AL50" s="46">
        <v>2405</v>
      </c>
      <c r="AM50" s="46">
        <v>2266</v>
      </c>
      <c r="AN50" s="46">
        <v>2139</v>
      </c>
      <c r="AO50" s="46">
        <v>2401</v>
      </c>
      <c r="AP50" s="46">
        <v>1720</v>
      </c>
      <c r="AQ50" s="45">
        <v>2189</v>
      </c>
      <c r="AR50" s="45">
        <v>2459</v>
      </c>
      <c r="AS50" s="45">
        <v>2126</v>
      </c>
      <c r="AT50" s="45">
        <v>1945</v>
      </c>
      <c r="AU50" s="45">
        <v>2195</v>
      </c>
      <c r="AV50" s="45">
        <v>1927</v>
      </c>
      <c r="AW50" s="45">
        <v>2132</v>
      </c>
      <c r="AX50" s="45">
        <v>1885</v>
      </c>
      <c r="AY50" s="45">
        <v>2238</v>
      </c>
      <c r="AZ50" s="45">
        <v>2085</v>
      </c>
      <c r="BA50" s="45">
        <f t="shared" si="2"/>
        <v>34757</v>
      </c>
      <c r="BB50" s="74">
        <v>45</v>
      </c>
    </row>
    <row r="51" spans="1:54" ht="20.100000000000001" customHeight="1">
      <c r="B51" s="15" t="s">
        <v>149</v>
      </c>
      <c r="C51" s="46">
        <f>SUM(C7:C50)</f>
        <v>27999</v>
      </c>
      <c r="D51" s="46">
        <f t="shared" ref="D51:AZ51" si="3">SUM(D7:D50)</f>
        <v>28930</v>
      </c>
      <c r="E51" s="46">
        <f t="shared" si="3"/>
        <v>30701</v>
      </c>
      <c r="F51" s="46">
        <f t="shared" si="3"/>
        <v>31774</v>
      </c>
      <c r="G51" s="46">
        <f t="shared" si="3"/>
        <v>30135</v>
      </c>
      <c r="H51" s="46">
        <f t="shared" si="3"/>
        <v>30292</v>
      </c>
      <c r="I51" s="46">
        <f t="shared" si="3"/>
        <v>35067</v>
      </c>
      <c r="J51" s="46">
        <f t="shared" si="3"/>
        <v>35247</v>
      </c>
      <c r="K51" s="46">
        <f t="shared" si="3"/>
        <v>35119</v>
      </c>
      <c r="L51" s="46">
        <f t="shared" si="3"/>
        <v>32599</v>
      </c>
      <c r="M51" s="46">
        <f t="shared" si="3"/>
        <v>33208</v>
      </c>
      <c r="N51" s="46">
        <f t="shared" si="3"/>
        <v>33136</v>
      </c>
      <c r="O51" s="46">
        <f t="shared" si="3"/>
        <v>32773</v>
      </c>
      <c r="P51" s="46">
        <f t="shared" si="3"/>
        <v>32893</v>
      </c>
      <c r="Q51" s="46">
        <f t="shared" si="3"/>
        <v>34659</v>
      </c>
      <c r="R51" s="46">
        <f t="shared" si="3"/>
        <v>33063</v>
      </c>
      <c r="S51" s="45">
        <f>SUM(C51:R51)</f>
        <v>517595</v>
      </c>
      <c r="T51" s="46">
        <f t="shared" si="3"/>
        <v>26783</v>
      </c>
      <c r="U51" s="46">
        <f t="shared" si="3"/>
        <v>27650</v>
      </c>
      <c r="V51" s="46">
        <f t="shared" si="3"/>
        <v>29594</v>
      </c>
      <c r="W51" s="46">
        <f t="shared" si="3"/>
        <v>30194</v>
      </c>
      <c r="X51" s="46">
        <f t="shared" si="3"/>
        <v>29252</v>
      </c>
      <c r="Y51" s="46">
        <f t="shared" si="3"/>
        <v>29228</v>
      </c>
      <c r="Z51" s="46">
        <f t="shared" si="3"/>
        <v>32931</v>
      </c>
      <c r="AA51" s="46">
        <f t="shared" si="3"/>
        <v>33702</v>
      </c>
      <c r="AB51" s="46">
        <f t="shared" si="3"/>
        <v>33040</v>
      </c>
      <c r="AC51" s="46">
        <f t="shared" si="3"/>
        <v>31030</v>
      </c>
      <c r="AD51" s="46">
        <f t="shared" si="3"/>
        <v>31515</v>
      </c>
      <c r="AE51" s="46">
        <f t="shared" si="3"/>
        <v>31676</v>
      </c>
      <c r="AF51" s="46">
        <f t="shared" si="3"/>
        <v>31067</v>
      </c>
      <c r="AG51" s="46">
        <f t="shared" si="3"/>
        <v>31403</v>
      </c>
      <c r="AH51" s="46">
        <f t="shared" si="3"/>
        <v>33021</v>
      </c>
      <c r="AI51" s="46">
        <f t="shared" si="3"/>
        <v>31451</v>
      </c>
      <c r="AJ51" s="45">
        <f>SUM(T51:AI51)</f>
        <v>493537</v>
      </c>
      <c r="AK51" s="46">
        <f t="shared" si="3"/>
        <v>54782</v>
      </c>
      <c r="AL51" s="46">
        <f t="shared" si="3"/>
        <v>56580</v>
      </c>
      <c r="AM51" s="46">
        <f t="shared" si="3"/>
        <v>60295</v>
      </c>
      <c r="AN51" s="46">
        <f t="shared" si="3"/>
        <v>61968</v>
      </c>
      <c r="AO51" s="46">
        <f t="shared" si="3"/>
        <v>59387</v>
      </c>
      <c r="AP51" s="46">
        <f t="shared" si="3"/>
        <v>59520</v>
      </c>
      <c r="AQ51" s="46">
        <f t="shared" si="3"/>
        <v>67998</v>
      </c>
      <c r="AR51" s="46">
        <f t="shared" si="3"/>
        <v>68949</v>
      </c>
      <c r="AS51" s="46">
        <f t="shared" si="3"/>
        <v>68159</v>
      </c>
      <c r="AT51" s="46">
        <f t="shared" si="3"/>
        <v>63629</v>
      </c>
      <c r="AU51" s="46">
        <f t="shared" si="3"/>
        <v>64723</v>
      </c>
      <c r="AV51" s="46">
        <f t="shared" si="3"/>
        <v>64812</v>
      </c>
      <c r="AW51" s="46">
        <f t="shared" si="3"/>
        <v>63840</v>
      </c>
      <c r="AX51" s="46">
        <f t="shared" si="3"/>
        <v>64296</v>
      </c>
      <c r="AY51" s="46">
        <f t="shared" si="3"/>
        <v>67680</v>
      </c>
      <c r="AZ51" s="46">
        <f t="shared" si="3"/>
        <v>64514</v>
      </c>
      <c r="BA51" s="45">
        <f>SUM(AK51:AZ51)</f>
        <v>1011132</v>
      </c>
    </row>
    <row r="52" spans="1:54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1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1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12"/>
    </row>
  </sheetData>
  <mergeCells count="5">
    <mergeCell ref="A5:A6"/>
    <mergeCell ref="B5:B6"/>
    <mergeCell ref="C5:S5"/>
    <mergeCell ref="T5:AJ5"/>
    <mergeCell ref="AK5:BA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S50"/>
  <sheetViews>
    <sheetView workbookViewId="0">
      <pane xSplit="2" ySplit="5" topLeftCell="L25" activePane="bottomRight" state="frozen"/>
      <selection pane="topRight" activeCell="C1" sqref="C1"/>
      <selection pane="bottomLeft" activeCell="A6" sqref="A6"/>
      <selection pane="bottomRight" activeCell="S39" sqref="S39"/>
    </sheetView>
  </sheetViews>
  <sheetFormatPr defaultColWidth="8.625" defaultRowHeight="20.100000000000001" customHeight="1"/>
  <cols>
    <col min="1" max="1" width="4.625" style="1" customWidth="1"/>
    <col min="2" max="2" width="24.625" style="38" customWidth="1"/>
    <col min="3" max="18" width="20.625" style="38" customWidth="1"/>
    <col min="19" max="19" width="4.625" style="38" customWidth="1"/>
    <col min="20" max="16384" width="8.625" style="38"/>
  </cols>
  <sheetData>
    <row r="2" spans="1:19" ht="32.1" customHeight="1">
      <c r="B2" s="69" t="s">
        <v>101</v>
      </c>
    </row>
    <row r="5" spans="1:19" ht="39.950000000000003" customHeight="1">
      <c r="A5" s="65"/>
      <c r="B5" s="17" t="s">
        <v>22</v>
      </c>
      <c r="C5" s="17" t="s">
        <v>56</v>
      </c>
      <c r="D5" s="17" t="s">
        <v>57</v>
      </c>
      <c r="E5" s="17" t="s">
        <v>93</v>
      </c>
      <c r="F5" s="17" t="s">
        <v>94</v>
      </c>
      <c r="G5" s="17" t="s">
        <v>95</v>
      </c>
      <c r="H5" s="17" t="s">
        <v>96</v>
      </c>
      <c r="I5" s="17" t="s">
        <v>97</v>
      </c>
      <c r="J5" s="17" t="s">
        <v>98</v>
      </c>
      <c r="K5" s="29" t="s">
        <v>99</v>
      </c>
      <c r="L5" s="17" t="s">
        <v>124</v>
      </c>
      <c r="M5" s="17" t="s">
        <v>152</v>
      </c>
      <c r="N5" s="17" t="s">
        <v>158</v>
      </c>
      <c r="O5" s="17" t="s">
        <v>160</v>
      </c>
      <c r="P5" s="17" t="s">
        <v>166</v>
      </c>
      <c r="Q5" s="29" t="s">
        <v>178</v>
      </c>
      <c r="R5" s="76" t="s">
        <v>182</v>
      </c>
    </row>
    <row r="6" spans="1:19" ht="20.100000000000001" customHeight="1">
      <c r="A6" s="1">
        <v>1</v>
      </c>
      <c r="B6" s="18" t="s">
        <v>2</v>
      </c>
      <c r="C6" s="19"/>
      <c r="D6" s="19"/>
      <c r="E6" s="19"/>
      <c r="F6" s="19"/>
      <c r="G6" s="19"/>
      <c r="H6" s="19"/>
      <c r="I6" s="20" t="s">
        <v>36</v>
      </c>
      <c r="J6" s="20" t="s">
        <v>36</v>
      </c>
      <c r="K6" s="30" t="s">
        <v>36</v>
      </c>
      <c r="L6" s="20" t="s">
        <v>36</v>
      </c>
      <c r="M6" s="20" t="s">
        <v>36</v>
      </c>
      <c r="N6" s="20" t="s">
        <v>36</v>
      </c>
      <c r="O6" s="20" t="s">
        <v>36</v>
      </c>
      <c r="P6" s="20" t="s">
        <v>36</v>
      </c>
      <c r="Q6" s="30" t="s">
        <v>36</v>
      </c>
      <c r="R6" s="77" t="s">
        <v>36</v>
      </c>
      <c r="S6" s="68">
        <v>1</v>
      </c>
    </row>
    <row r="7" spans="1:19" ht="20.100000000000001" customHeight="1">
      <c r="A7" s="1">
        <v>2</v>
      </c>
      <c r="B7" s="18" t="s">
        <v>3</v>
      </c>
      <c r="C7" s="19"/>
      <c r="D7" s="19"/>
      <c r="E7" s="19"/>
      <c r="F7" s="19"/>
      <c r="G7" s="19"/>
      <c r="H7" s="19"/>
      <c r="I7" s="20" t="s">
        <v>86</v>
      </c>
      <c r="J7" s="20" t="s">
        <v>37</v>
      </c>
      <c r="K7" s="30" t="s">
        <v>37</v>
      </c>
      <c r="L7" s="20" t="s">
        <v>37</v>
      </c>
      <c r="M7" s="20" t="s">
        <v>153</v>
      </c>
      <c r="N7" s="20" t="s">
        <v>153</v>
      </c>
      <c r="O7" s="20" t="s">
        <v>153</v>
      </c>
      <c r="P7" s="20" t="s">
        <v>153</v>
      </c>
      <c r="Q7" s="30" t="s">
        <v>91</v>
      </c>
      <c r="R7" s="77" t="s">
        <v>91</v>
      </c>
      <c r="S7" s="68">
        <v>2</v>
      </c>
    </row>
    <row r="8" spans="1:19" ht="20.100000000000001" customHeight="1">
      <c r="A8" s="1">
        <v>4</v>
      </c>
      <c r="B8" s="18" t="s">
        <v>102</v>
      </c>
      <c r="C8" s="18" t="s">
        <v>58</v>
      </c>
      <c r="D8" s="18" t="s">
        <v>58</v>
      </c>
      <c r="E8" s="18" t="s">
        <v>58</v>
      </c>
      <c r="F8" s="18" t="s">
        <v>58</v>
      </c>
      <c r="G8" s="18" t="s">
        <v>58</v>
      </c>
      <c r="H8" s="18" t="s">
        <v>38</v>
      </c>
      <c r="I8" s="18" t="s">
        <v>38</v>
      </c>
      <c r="J8" s="18" t="s">
        <v>38</v>
      </c>
      <c r="K8" s="31" t="s">
        <v>38</v>
      </c>
      <c r="L8" s="18" t="s">
        <v>38</v>
      </c>
      <c r="M8" s="18" t="s">
        <v>38</v>
      </c>
      <c r="N8" s="18" t="s">
        <v>38</v>
      </c>
      <c r="O8" s="18" t="s">
        <v>38</v>
      </c>
      <c r="P8" s="18" t="s">
        <v>38</v>
      </c>
      <c r="Q8" s="31" t="s">
        <v>38</v>
      </c>
      <c r="R8" s="78" t="s">
        <v>38</v>
      </c>
      <c r="S8" s="68">
        <v>4</v>
      </c>
    </row>
    <row r="9" spans="1:19" ht="30" customHeight="1">
      <c r="A9" s="1">
        <v>5</v>
      </c>
      <c r="B9" s="21" t="s">
        <v>103</v>
      </c>
      <c r="C9" s="21" t="s">
        <v>59</v>
      </c>
      <c r="D9" s="21" t="s">
        <v>59</v>
      </c>
      <c r="E9" s="21" t="s">
        <v>59</v>
      </c>
      <c r="F9" s="21" t="s">
        <v>59</v>
      </c>
      <c r="G9" s="21" t="s">
        <v>59</v>
      </c>
      <c r="H9" s="21" t="s">
        <v>87</v>
      </c>
      <c r="I9" s="21" t="s">
        <v>87</v>
      </c>
      <c r="J9" s="21" t="s">
        <v>87</v>
      </c>
      <c r="K9" s="32"/>
      <c r="L9" s="37"/>
      <c r="M9" s="37"/>
      <c r="N9" s="37"/>
      <c r="O9" s="37"/>
      <c r="P9" s="37"/>
      <c r="Q9" s="32"/>
      <c r="R9" s="79"/>
      <c r="S9" s="68">
        <v>5</v>
      </c>
    </row>
    <row r="10" spans="1:19" ht="20.100000000000001" customHeight="1">
      <c r="A10" s="1">
        <v>6</v>
      </c>
      <c r="B10" s="18" t="s">
        <v>4</v>
      </c>
      <c r="C10" s="19"/>
      <c r="D10" s="19"/>
      <c r="E10" s="19"/>
      <c r="F10" s="19"/>
      <c r="G10" s="19"/>
      <c r="H10" s="19"/>
      <c r="I10" s="18" t="s">
        <v>38</v>
      </c>
      <c r="J10" s="18" t="s">
        <v>38</v>
      </c>
      <c r="K10" s="31" t="s">
        <v>38</v>
      </c>
      <c r="L10" s="18" t="s">
        <v>38</v>
      </c>
      <c r="M10" s="18" t="s">
        <v>38</v>
      </c>
      <c r="N10" s="18" t="s">
        <v>38</v>
      </c>
      <c r="O10" s="18" t="s">
        <v>38</v>
      </c>
      <c r="P10" s="18" t="s">
        <v>38</v>
      </c>
      <c r="Q10" s="31" t="s">
        <v>38</v>
      </c>
      <c r="R10" s="78" t="s">
        <v>38</v>
      </c>
      <c r="S10" s="68">
        <v>6</v>
      </c>
    </row>
    <row r="11" spans="1:19" ht="20.100000000000001" customHeight="1">
      <c r="A11" s="1">
        <v>7</v>
      </c>
      <c r="B11" s="18" t="s">
        <v>104</v>
      </c>
      <c r="C11" s="18" t="s">
        <v>39</v>
      </c>
      <c r="D11" s="18" t="s">
        <v>39</v>
      </c>
      <c r="E11" s="18" t="s">
        <v>39</v>
      </c>
      <c r="F11" s="18" t="s">
        <v>39</v>
      </c>
      <c r="G11" s="18" t="s">
        <v>39</v>
      </c>
      <c r="H11" s="18" t="s">
        <v>39</v>
      </c>
      <c r="I11" s="18" t="s">
        <v>39</v>
      </c>
      <c r="J11" s="18" t="s">
        <v>39</v>
      </c>
      <c r="K11" s="31" t="s">
        <v>39</v>
      </c>
      <c r="L11" s="18" t="s">
        <v>39</v>
      </c>
      <c r="M11" s="18" t="s">
        <v>39</v>
      </c>
      <c r="N11" s="18" t="s">
        <v>39</v>
      </c>
      <c r="O11" s="18" t="s">
        <v>39</v>
      </c>
      <c r="P11" s="18" t="s">
        <v>39</v>
      </c>
      <c r="Q11" s="31" t="s">
        <v>39</v>
      </c>
      <c r="R11" s="78" t="s">
        <v>39</v>
      </c>
      <c r="S11" s="68">
        <v>7</v>
      </c>
    </row>
    <row r="12" spans="1:19" ht="20.100000000000001" customHeight="1">
      <c r="A12" s="1">
        <v>8</v>
      </c>
      <c r="B12" s="18" t="s">
        <v>105</v>
      </c>
      <c r="C12" s="18" t="s">
        <v>60</v>
      </c>
      <c r="D12" s="18" t="s">
        <v>60</v>
      </c>
      <c r="E12" s="18" t="s">
        <v>60</v>
      </c>
      <c r="F12" s="18" t="s">
        <v>60</v>
      </c>
      <c r="G12" s="18" t="s">
        <v>60</v>
      </c>
      <c r="H12" s="18" t="s">
        <v>36</v>
      </c>
      <c r="I12" s="18" t="s">
        <v>36</v>
      </c>
      <c r="J12" s="18" t="s">
        <v>36</v>
      </c>
      <c r="K12" s="31" t="s">
        <v>36</v>
      </c>
      <c r="L12" s="18" t="s">
        <v>36</v>
      </c>
      <c r="M12" s="18" t="s">
        <v>154</v>
      </c>
      <c r="N12" s="18" t="s">
        <v>154</v>
      </c>
      <c r="O12" s="18" t="s">
        <v>154</v>
      </c>
      <c r="P12" s="18" t="s">
        <v>167</v>
      </c>
      <c r="Q12" s="31" t="s">
        <v>167</v>
      </c>
      <c r="R12" s="78" t="s">
        <v>167</v>
      </c>
      <c r="S12" s="68">
        <v>8</v>
      </c>
    </row>
    <row r="13" spans="1:19" ht="20.100000000000001" customHeight="1">
      <c r="A13" s="1">
        <v>9</v>
      </c>
      <c r="B13" s="18" t="s">
        <v>106</v>
      </c>
      <c r="C13" s="18" t="s">
        <v>61</v>
      </c>
      <c r="D13" s="18" t="s">
        <v>61</v>
      </c>
      <c r="E13" s="18" t="s">
        <v>61</v>
      </c>
      <c r="F13" s="18" t="s">
        <v>61</v>
      </c>
      <c r="G13" s="18" t="s">
        <v>61</v>
      </c>
      <c r="H13" s="18" t="s">
        <v>40</v>
      </c>
      <c r="I13" s="18" t="s">
        <v>40</v>
      </c>
      <c r="J13" s="18" t="s">
        <v>40</v>
      </c>
      <c r="K13" s="31" t="s">
        <v>40</v>
      </c>
      <c r="L13" s="18" t="s">
        <v>40</v>
      </c>
      <c r="M13" s="18" t="s">
        <v>40</v>
      </c>
      <c r="N13" s="18" t="s">
        <v>40</v>
      </c>
      <c r="O13" s="18" t="s">
        <v>40</v>
      </c>
      <c r="P13" s="18" t="s">
        <v>40</v>
      </c>
      <c r="Q13" s="31" t="s">
        <v>40</v>
      </c>
      <c r="R13" s="78" t="s">
        <v>40</v>
      </c>
      <c r="S13" s="68">
        <v>9</v>
      </c>
    </row>
    <row r="14" spans="1:19" ht="20.100000000000001" customHeight="1">
      <c r="A14" s="1">
        <v>10</v>
      </c>
      <c r="B14" s="18" t="s">
        <v>107</v>
      </c>
      <c r="C14" s="19"/>
      <c r="D14" s="19"/>
      <c r="E14" s="19"/>
      <c r="F14" s="18" t="s">
        <v>62</v>
      </c>
      <c r="G14" s="18" t="s">
        <v>62</v>
      </c>
      <c r="H14" s="18" t="s">
        <v>41</v>
      </c>
      <c r="I14" s="18" t="s">
        <v>41</v>
      </c>
      <c r="J14" s="18" t="s">
        <v>38</v>
      </c>
      <c r="K14" s="31" t="s">
        <v>38</v>
      </c>
      <c r="L14" s="18" t="s">
        <v>38</v>
      </c>
      <c r="M14" s="18" t="s">
        <v>38</v>
      </c>
      <c r="N14" s="18" t="s">
        <v>38</v>
      </c>
      <c r="O14" s="18" t="s">
        <v>38</v>
      </c>
      <c r="P14" s="18" t="s">
        <v>38</v>
      </c>
      <c r="Q14" s="31" t="s">
        <v>38</v>
      </c>
      <c r="R14" s="78" t="s">
        <v>38</v>
      </c>
      <c r="S14" s="68">
        <v>10</v>
      </c>
    </row>
    <row r="15" spans="1:19" ht="30" customHeight="1">
      <c r="A15" s="1">
        <v>11</v>
      </c>
      <c r="B15" s="18" t="s">
        <v>108</v>
      </c>
      <c r="C15" s="18" t="s">
        <v>61</v>
      </c>
      <c r="D15" s="18" t="s">
        <v>88</v>
      </c>
      <c r="E15" s="18" t="s">
        <v>88</v>
      </c>
      <c r="F15" s="18" t="s">
        <v>88</v>
      </c>
      <c r="G15" s="18" t="s">
        <v>88</v>
      </c>
      <c r="H15" s="18" t="s">
        <v>88</v>
      </c>
      <c r="I15" s="21" t="s">
        <v>63</v>
      </c>
      <c r="J15" s="21" t="s">
        <v>89</v>
      </c>
      <c r="K15" s="33" t="s">
        <v>89</v>
      </c>
      <c r="L15" s="21" t="s">
        <v>89</v>
      </c>
      <c r="M15" s="21" t="s">
        <v>89</v>
      </c>
      <c r="N15" s="21" t="s">
        <v>89</v>
      </c>
      <c r="O15" s="21" t="s">
        <v>89</v>
      </c>
      <c r="P15" s="21" t="s">
        <v>89</v>
      </c>
      <c r="Q15" s="33" t="s">
        <v>89</v>
      </c>
      <c r="R15" s="80" t="s">
        <v>89</v>
      </c>
      <c r="S15" s="68">
        <v>11</v>
      </c>
    </row>
    <row r="16" spans="1:19" ht="20.100000000000001" customHeight="1">
      <c r="A16" s="1">
        <v>12</v>
      </c>
      <c r="B16" s="18" t="s">
        <v>109</v>
      </c>
      <c r="C16" s="18" t="s">
        <v>64</v>
      </c>
      <c r="D16" s="18" t="s">
        <v>64</v>
      </c>
      <c r="E16" s="18" t="s">
        <v>64</v>
      </c>
      <c r="F16" s="18" t="s">
        <v>64</v>
      </c>
      <c r="G16" s="18" t="s">
        <v>64</v>
      </c>
      <c r="H16" s="19"/>
      <c r="I16" s="19"/>
      <c r="J16" s="19"/>
      <c r="K16" s="34"/>
      <c r="L16" s="19"/>
      <c r="M16" s="19"/>
      <c r="N16" s="19"/>
      <c r="O16" s="19"/>
      <c r="P16" s="19"/>
      <c r="Q16" s="34"/>
      <c r="R16" s="81"/>
      <c r="S16" s="68">
        <v>12</v>
      </c>
    </row>
    <row r="17" spans="1:19" ht="20.100000000000001" customHeight="1">
      <c r="A17" s="1">
        <v>13</v>
      </c>
      <c r="B17" s="18" t="s">
        <v>110</v>
      </c>
      <c r="C17" s="18" t="s">
        <v>64</v>
      </c>
      <c r="D17" s="18" t="s">
        <v>64</v>
      </c>
      <c r="E17" s="18" t="s">
        <v>64</v>
      </c>
      <c r="F17" s="18" t="s">
        <v>64</v>
      </c>
      <c r="G17" s="18" t="s">
        <v>64</v>
      </c>
      <c r="H17" s="18" t="s">
        <v>42</v>
      </c>
      <c r="I17" s="18" t="s">
        <v>42</v>
      </c>
      <c r="J17" s="18" t="s">
        <v>42</v>
      </c>
      <c r="K17" s="31" t="s">
        <v>42</v>
      </c>
      <c r="L17" s="18" t="s">
        <v>42</v>
      </c>
      <c r="M17" s="18" t="s">
        <v>42</v>
      </c>
      <c r="N17" s="18" t="s">
        <v>42</v>
      </c>
      <c r="O17" s="18" t="s">
        <v>42</v>
      </c>
      <c r="P17" s="18" t="s">
        <v>42</v>
      </c>
      <c r="Q17" s="31" t="s">
        <v>42</v>
      </c>
      <c r="R17" s="78" t="s">
        <v>42</v>
      </c>
      <c r="S17" s="68">
        <v>13</v>
      </c>
    </row>
    <row r="18" spans="1:19" ht="20.100000000000001" customHeight="1">
      <c r="A18" s="1">
        <v>14</v>
      </c>
      <c r="B18" s="18" t="s">
        <v>111</v>
      </c>
      <c r="C18" s="18" t="s">
        <v>42</v>
      </c>
      <c r="D18" s="18" t="s">
        <v>42</v>
      </c>
      <c r="E18" s="18" t="s">
        <v>42</v>
      </c>
      <c r="F18" s="19"/>
      <c r="G18" s="19"/>
      <c r="H18" s="19"/>
      <c r="I18" s="19"/>
      <c r="J18" s="19"/>
      <c r="K18" s="31" t="s">
        <v>42</v>
      </c>
      <c r="L18" s="18" t="s">
        <v>42</v>
      </c>
      <c r="M18" s="18" t="s">
        <v>42</v>
      </c>
      <c r="N18" s="18" t="s">
        <v>42</v>
      </c>
      <c r="O18" s="18" t="s">
        <v>42</v>
      </c>
      <c r="P18" s="18" t="s">
        <v>42</v>
      </c>
      <c r="Q18" s="31" t="s">
        <v>42</v>
      </c>
      <c r="R18" s="78" t="s">
        <v>42</v>
      </c>
      <c r="S18" s="68">
        <v>14</v>
      </c>
    </row>
    <row r="19" spans="1:19" ht="20.100000000000001" customHeight="1">
      <c r="A19" s="1">
        <v>15</v>
      </c>
      <c r="B19" s="18" t="s">
        <v>16</v>
      </c>
      <c r="C19" s="18" t="s">
        <v>64</v>
      </c>
      <c r="D19" s="18" t="s">
        <v>64</v>
      </c>
      <c r="E19" s="18" t="s">
        <v>64</v>
      </c>
      <c r="F19" s="18" t="s">
        <v>64</v>
      </c>
      <c r="G19" s="18" t="s">
        <v>64</v>
      </c>
      <c r="H19" s="18" t="s">
        <v>42</v>
      </c>
      <c r="I19" s="18" t="s">
        <v>42</v>
      </c>
      <c r="J19" s="18" t="s">
        <v>42</v>
      </c>
      <c r="K19" s="31" t="s">
        <v>42</v>
      </c>
      <c r="L19" s="18" t="s">
        <v>42</v>
      </c>
      <c r="M19" s="18" t="s">
        <v>42</v>
      </c>
      <c r="N19" s="18" t="s">
        <v>42</v>
      </c>
      <c r="O19" s="18" t="s">
        <v>42</v>
      </c>
      <c r="P19" s="18" t="s">
        <v>42</v>
      </c>
      <c r="Q19" s="31" t="s">
        <v>42</v>
      </c>
      <c r="R19" s="78" t="s">
        <v>42</v>
      </c>
      <c r="S19" s="68">
        <v>15</v>
      </c>
    </row>
    <row r="20" spans="1:19" ht="20.100000000000001" customHeight="1">
      <c r="A20" s="1">
        <v>16</v>
      </c>
      <c r="B20" s="18" t="s">
        <v>17</v>
      </c>
      <c r="C20" s="18" t="s">
        <v>60</v>
      </c>
      <c r="D20" s="18" t="s">
        <v>60</v>
      </c>
      <c r="E20" s="18" t="s">
        <v>60</v>
      </c>
      <c r="F20" s="18" t="s">
        <v>60</v>
      </c>
      <c r="G20" s="18" t="s">
        <v>60</v>
      </c>
      <c r="H20" s="18" t="s">
        <v>36</v>
      </c>
      <c r="I20" s="18" t="s">
        <v>36</v>
      </c>
      <c r="J20" s="18" t="s">
        <v>36</v>
      </c>
      <c r="K20" s="31" t="s">
        <v>36</v>
      </c>
      <c r="L20" s="18" t="s">
        <v>36</v>
      </c>
      <c r="M20" s="18" t="s">
        <v>36</v>
      </c>
      <c r="N20" s="18" t="s">
        <v>36</v>
      </c>
      <c r="O20" s="18" t="s">
        <v>36</v>
      </c>
      <c r="P20" s="18" t="s">
        <v>36</v>
      </c>
      <c r="Q20" s="31" t="s">
        <v>36</v>
      </c>
      <c r="R20" s="78" t="s">
        <v>36</v>
      </c>
      <c r="S20" s="68">
        <v>16</v>
      </c>
    </row>
    <row r="21" spans="1:19" ht="20.100000000000001" customHeight="1">
      <c r="A21" s="1">
        <v>17</v>
      </c>
      <c r="B21" s="18" t="s">
        <v>112</v>
      </c>
      <c r="C21" s="18" t="s">
        <v>60</v>
      </c>
      <c r="D21" s="18" t="s">
        <v>58</v>
      </c>
      <c r="E21" s="18" t="s">
        <v>58</v>
      </c>
      <c r="F21" s="18" t="s">
        <v>58</v>
      </c>
      <c r="G21" s="18" t="s">
        <v>58</v>
      </c>
      <c r="H21" s="18" t="s">
        <v>38</v>
      </c>
      <c r="I21" s="18" t="s">
        <v>38</v>
      </c>
      <c r="J21" s="18" t="s">
        <v>38</v>
      </c>
      <c r="K21" s="31" t="s">
        <v>38</v>
      </c>
      <c r="L21" s="18" t="s">
        <v>38</v>
      </c>
      <c r="M21" s="18" t="s">
        <v>38</v>
      </c>
      <c r="N21" s="18" t="s">
        <v>38</v>
      </c>
      <c r="O21" s="18" t="s">
        <v>38</v>
      </c>
      <c r="P21" s="18" t="s">
        <v>38</v>
      </c>
      <c r="Q21" s="31" t="s">
        <v>38</v>
      </c>
      <c r="R21" s="78" t="s">
        <v>38</v>
      </c>
      <c r="S21" s="68">
        <v>17</v>
      </c>
    </row>
    <row r="22" spans="1:19" ht="20.100000000000001" customHeight="1">
      <c r="A22" s="1">
        <v>18</v>
      </c>
      <c r="B22" s="18" t="s">
        <v>5</v>
      </c>
      <c r="C22" s="18" t="s">
        <v>65</v>
      </c>
      <c r="D22" s="18" t="s">
        <v>65</v>
      </c>
      <c r="E22" s="18" t="s">
        <v>65</v>
      </c>
      <c r="F22" s="18" t="s">
        <v>58</v>
      </c>
      <c r="G22" s="18" t="s">
        <v>58</v>
      </c>
      <c r="H22" s="18" t="s">
        <v>38</v>
      </c>
      <c r="I22" s="18" t="s">
        <v>38</v>
      </c>
      <c r="J22" s="18" t="s">
        <v>38</v>
      </c>
      <c r="K22" s="31" t="s">
        <v>38</v>
      </c>
      <c r="L22" s="18" t="s">
        <v>38</v>
      </c>
      <c r="M22" s="18" t="s">
        <v>38</v>
      </c>
      <c r="N22" s="18" t="s">
        <v>38</v>
      </c>
      <c r="O22" s="18" t="s">
        <v>38</v>
      </c>
      <c r="P22" s="18" t="s">
        <v>38</v>
      </c>
      <c r="Q22" s="31" t="s">
        <v>38</v>
      </c>
      <c r="R22" s="78" t="s">
        <v>38</v>
      </c>
      <c r="S22" s="68">
        <v>18</v>
      </c>
    </row>
    <row r="23" spans="1:19" ht="20.100000000000001" customHeight="1">
      <c r="A23" s="1">
        <v>19</v>
      </c>
      <c r="B23" s="18" t="s">
        <v>6</v>
      </c>
      <c r="C23" s="18" t="s">
        <v>64</v>
      </c>
      <c r="D23" s="18" t="s">
        <v>61</v>
      </c>
      <c r="E23" s="18" t="s">
        <v>61</v>
      </c>
      <c r="F23" s="18" t="s">
        <v>61</v>
      </c>
      <c r="G23" s="18" t="s">
        <v>58</v>
      </c>
      <c r="H23" s="18" t="s">
        <v>38</v>
      </c>
      <c r="I23" s="18" t="s">
        <v>38</v>
      </c>
      <c r="J23" s="18" t="s">
        <v>38</v>
      </c>
      <c r="K23" s="31" t="s">
        <v>38</v>
      </c>
      <c r="L23" s="18" t="s">
        <v>38</v>
      </c>
      <c r="M23" s="18" t="s">
        <v>38</v>
      </c>
      <c r="N23" s="18" t="s">
        <v>38</v>
      </c>
      <c r="O23" s="18" t="s">
        <v>38</v>
      </c>
      <c r="P23" s="18" t="s">
        <v>38</v>
      </c>
      <c r="Q23" s="31" t="s">
        <v>38</v>
      </c>
      <c r="R23" s="78" t="s">
        <v>38</v>
      </c>
      <c r="S23" s="68">
        <v>19</v>
      </c>
    </row>
    <row r="24" spans="1:19" ht="20.100000000000001" customHeight="1">
      <c r="A24" s="1">
        <v>20</v>
      </c>
      <c r="B24" s="22" t="s">
        <v>7</v>
      </c>
      <c r="C24" s="19"/>
      <c r="D24" s="19"/>
      <c r="E24" s="19"/>
      <c r="F24" s="19"/>
      <c r="G24" s="19"/>
      <c r="H24" s="19"/>
      <c r="I24" s="23" t="s">
        <v>90</v>
      </c>
      <c r="J24" s="23" t="s">
        <v>43</v>
      </c>
      <c r="K24" s="35" t="s">
        <v>43</v>
      </c>
      <c r="L24" s="23" t="s">
        <v>43</v>
      </c>
      <c r="M24" s="23" t="s">
        <v>153</v>
      </c>
      <c r="N24" s="23" t="s">
        <v>153</v>
      </c>
      <c r="O24" s="23" t="s">
        <v>153</v>
      </c>
      <c r="P24" s="23" t="s">
        <v>153</v>
      </c>
      <c r="Q24" s="35" t="s">
        <v>91</v>
      </c>
      <c r="R24" s="82" t="s">
        <v>91</v>
      </c>
      <c r="S24" s="68">
        <v>20</v>
      </c>
    </row>
    <row r="25" spans="1:19" ht="20.100000000000001" customHeight="1">
      <c r="A25" s="1">
        <v>21</v>
      </c>
      <c r="B25" s="18" t="s">
        <v>18</v>
      </c>
      <c r="C25" s="19"/>
      <c r="D25" s="18" t="s">
        <v>66</v>
      </c>
      <c r="E25" s="18" t="s">
        <v>66</v>
      </c>
      <c r="F25" s="18" t="s">
        <v>66</v>
      </c>
      <c r="G25" s="18" t="s">
        <v>66</v>
      </c>
      <c r="H25" s="18" t="s">
        <v>44</v>
      </c>
      <c r="I25" s="18" t="s">
        <v>44</v>
      </c>
      <c r="J25" s="18" t="s">
        <v>44</v>
      </c>
      <c r="K25" s="31" t="s">
        <v>44</v>
      </c>
      <c r="L25" s="18" t="s">
        <v>44</v>
      </c>
      <c r="M25" s="18" t="s">
        <v>44</v>
      </c>
      <c r="N25" s="18" t="s">
        <v>44</v>
      </c>
      <c r="O25" s="18" t="s">
        <v>44</v>
      </c>
      <c r="P25" s="18" t="s">
        <v>44</v>
      </c>
      <c r="Q25" s="31" t="s">
        <v>44</v>
      </c>
      <c r="R25" s="78" t="s">
        <v>44</v>
      </c>
      <c r="S25" s="68">
        <v>21</v>
      </c>
    </row>
    <row r="26" spans="1:19" ht="20.100000000000001" customHeight="1">
      <c r="A26" s="1">
        <v>22</v>
      </c>
      <c r="B26" s="18" t="s">
        <v>8</v>
      </c>
      <c r="C26" s="22" t="s">
        <v>91</v>
      </c>
      <c r="D26" s="22" t="s">
        <v>42</v>
      </c>
      <c r="E26" s="22" t="s">
        <v>42</v>
      </c>
      <c r="F26" s="22" t="s">
        <v>42</v>
      </c>
      <c r="G26" s="22" t="s">
        <v>42</v>
      </c>
      <c r="H26" s="22" t="s">
        <v>42</v>
      </c>
      <c r="I26" s="22" t="s">
        <v>44</v>
      </c>
      <c r="J26" s="22" t="s">
        <v>44</v>
      </c>
      <c r="K26" s="36" t="s">
        <v>44</v>
      </c>
      <c r="L26" s="22" t="s">
        <v>44</v>
      </c>
      <c r="M26" s="22" t="s">
        <v>44</v>
      </c>
      <c r="N26" s="22" t="s">
        <v>44</v>
      </c>
      <c r="O26" s="22" t="s">
        <v>44</v>
      </c>
      <c r="P26" s="22" t="s">
        <v>44</v>
      </c>
      <c r="Q26" s="36" t="s">
        <v>44</v>
      </c>
      <c r="R26" s="83" t="s">
        <v>44</v>
      </c>
      <c r="S26" s="68">
        <v>22</v>
      </c>
    </row>
    <row r="27" spans="1:19" ht="20.100000000000001" customHeight="1">
      <c r="A27" s="1">
        <v>23</v>
      </c>
      <c r="B27" s="18" t="s">
        <v>113</v>
      </c>
      <c r="C27" s="18" t="s">
        <v>66</v>
      </c>
      <c r="D27" s="18" t="s">
        <v>66</v>
      </c>
      <c r="E27" s="18" t="s">
        <v>66</v>
      </c>
      <c r="F27" s="18" t="s">
        <v>66</v>
      </c>
      <c r="G27" s="18" t="s">
        <v>66</v>
      </c>
      <c r="H27" s="18" t="s">
        <v>44</v>
      </c>
      <c r="I27" s="18" t="s">
        <v>44</v>
      </c>
      <c r="J27" s="18" t="s">
        <v>44</v>
      </c>
      <c r="K27" s="31" t="s">
        <v>44</v>
      </c>
      <c r="L27" s="18" t="s">
        <v>44</v>
      </c>
      <c r="M27" s="18" t="s">
        <v>44</v>
      </c>
      <c r="N27" s="18" t="s">
        <v>44</v>
      </c>
      <c r="O27" s="18" t="s">
        <v>44</v>
      </c>
      <c r="P27" s="18" t="s">
        <v>44</v>
      </c>
      <c r="Q27" s="31" t="s">
        <v>44</v>
      </c>
      <c r="R27" s="78" t="s">
        <v>44</v>
      </c>
      <c r="S27" s="68">
        <v>23</v>
      </c>
    </row>
    <row r="28" spans="1:19" ht="20.100000000000001" customHeight="1">
      <c r="A28" s="1">
        <v>24</v>
      </c>
      <c r="B28" s="18" t="s">
        <v>9</v>
      </c>
      <c r="C28" s="18" t="s">
        <v>64</v>
      </c>
      <c r="D28" s="18" t="s">
        <v>64</v>
      </c>
      <c r="E28" s="18" t="s">
        <v>64</v>
      </c>
      <c r="F28" s="18" t="s">
        <v>64</v>
      </c>
      <c r="G28" s="18" t="s">
        <v>64</v>
      </c>
      <c r="H28" s="18" t="s">
        <v>42</v>
      </c>
      <c r="I28" s="18" t="s">
        <v>42</v>
      </c>
      <c r="J28" s="18" t="s">
        <v>42</v>
      </c>
      <c r="K28" s="31" t="s">
        <v>42</v>
      </c>
      <c r="L28" s="18" t="s">
        <v>42</v>
      </c>
      <c r="M28" s="18" t="s">
        <v>42</v>
      </c>
      <c r="N28" s="18" t="s">
        <v>42</v>
      </c>
      <c r="O28" s="18" t="s">
        <v>42</v>
      </c>
      <c r="P28" s="18" t="s">
        <v>42</v>
      </c>
      <c r="Q28" s="31" t="s">
        <v>42</v>
      </c>
      <c r="R28" s="78" t="s">
        <v>42</v>
      </c>
      <c r="S28" s="68">
        <v>24</v>
      </c>
    </row>
    <row r="29" spans="1:19" ht="20.100000000000001" customHeight="1">
      <c r="A29" s="1">
        <v>25</v>
      </c>
      <c r="B29" s="18" t="s">
        <v>10</v>
      </c>
      <c r="C29" s="18" t="s">
        <v>64</v>
      </c>
      <c r="D29" s="18" t="s">
        <v>64</v>
      </c>
      <c r="E29" s="18" t="s">
        <v>64</v>
      </c>
      <c r="F29" s="18" t="s">
        <v>64</v>
      </c>
      <c r="G29" s="18" t="s">
        <v>64</v>
      </c>
      <c r="H29" s="18" t="s">
        <v>42</v>
      </c>
      <c r="I29" s="18" t="s">
        <v>42</v>
      </c>
      <c r="J29" s="18" t="s">
        <v>42</v>
      </c>
      <c r="K29" s="31" t="s">
        <v>42</v>
      </c>
      <c r="L29" s="18" t="s">
        <v>42</v>
      </c>
      <c r="M29" s="18" t="s">
        <v>42</v>
      </c>
      <c r="N29" s="18" t="s">
        <v>42</v>
      </c>
      <c r="O29" s="18" t="s">
        <v>42</v>
      </c>
      <c r="P29" s="18" t="s">
        <v>42</v>
      </c>
      <c r="Q29" s="31" t="s">
        <v>42</v>
      </c>
      <c r="R29" s="78" t="s">
        <v>42</v>
      </c>
      <c r="S29" s="68">
        <v>25</v>
      </c>
    </row>
    <row r="30" spans="1:19" ht="20.100000000000001" customHeight="1">
      <c r="A30" s="1">
        <v>26</v>
      </c>
      <c r="B30" s="18" t="s">
        <v>11</v>
      </c>
      <c r="C30" s="18" t="s">
        <v>58</v>
      </c>
      <c r="D30" s="18" t="s">
        <v>67</v>
      </c>
      <c r="E30" s="18" t="s">
        <v>67</v>
      </c>
      <c r="F30" s="18" t="s">
        <v>67</v>
      </c>
      <c r="G30" s="18" t="s">
        <v>67</v>
      </c>
      <c r="H30" s="18" t="s">
        <v>45</v>
      </c>
      <c r="I30" s="18" t="s">
        <v>45</v>
      </c>
      <c r="J30" s="18" t="s">
        <v>45</v>
      </c>
      <c r="K30" s="31" t="s">
        <v>45</v>
      </c>
      <c r="L30" s="18" t="s">
        <v>45</v>
      </c>
      <c r="M30" s="18" t="s">
        <v>45</v>
      </c>
      <c r="N30" s="18" t="s">
        <v>45</v>
      </c>
      <c r="O30" s="18" t="s">
        <v>45</v>
      </c>
      <c r="P30" s="18" t="s">
        <v>45</v>
      </c>
      <c r="Q30" s="31" t="s">
        <v>45</v>
      </c>
      <c r="R30" s="78" t="s">
        <v>45</v>
      </c>
      <c r="S30" s="68">
        <v>26</v>
      </c>
    </row>
    <row r="31" spans="1:19" ht="20.100000000000001" customHeight="1">
      <c r="A31" s="1">
        <v>27</v>
      </c>
      <c r="B31" s="18" t="s">
        <v>114</v>
      </c>
      <c r="C31" s="18" t="s">
        <v>38</v>
      </c>
      <c r="D31" s="19"/>
      <c r="E31" s="19"/>
      <c r="F31" s="19"/>
      <c r="G31" s="19"/>
      <c r="H31" s="19"/>
      <c r="I31" s="19"/>
      <c r="J31" s="19"/>
      <c r="K31" s="34"/>
      <c r="L31" s="19"/>
      <c r="M31" s="19"/>
      <c r="N31" s="19"/>
      <c r="O31" s="19"/>
      <c r="P31" s="19"/>
      <c r="Q31" s="34"/>
      <c r="R31" s="81"/>
      <c r="S31" s="68">
        <v>27</v>
      </c>
    </row>
    <row r="32" spans="1:19" ht="20.100000000000001" customHeight="1">
      <c r="A32" s="1">
        <v>28</v>
      </c>
      <c r="B32" s="18" t="s">
        <v>115</v>
      </c>
      <c r="C32" s="18" t="s">
        <v>61</v>
      </c>
      <c r="D32" s="18" t="s">
        <v>68</v>
      </c>
      <c r="E32" s="18" t="s">
        <v>68</v>
      </c>
      <c r="F32" s="18" t="s">
        <v>68</v>
      </c>
      <c r="G32" s="18" t="s">
        <v>68</v>
      </c>
      <c r="H32" s="18" t="s">
        <v>46</v>
      </c>
      <c r="I32" s="18" t="s">
        <v>46</v>
      </c>
      <c r="J32" s="18" t="s">
        <v>46</v>
      </c>
      <c r="K32" s="31" t="s">
        <v>46</v>
      </c>
      <c r="L32" s="18" t="s">
        <v>46</v>
      </c>
      <c r="M32" s="18" t="s">
        <v>46</v>
      </c>
      <c r="N32" s="18" t="s">
        <v>46</v>
      </c>
      <c r="O32" s="18" t="s">
        <v>46</v>
      </c>
      <c r="P32" s="18" t="s">
        <v>46</v>
      </c>
      <c r="Q32" s="31" t="s">
        <v>46</v>
      </c>
      <c r="R32" s="78" t="s">
        <v>46</v>
      </c>
      <c r="S32" s="68">
        <v>28</v>
      </c>
    </row>
    <row r="33" spans="1:19" ht="20.100000000000001" customHeight="1">
      <c r="A33" s="1">
        <v>29</v>
      </c>
      <c r="B33" s="18" t="s">
        <v>159</v>
      </c>
      <c r="C33" s="18" t="s">
        <v>60</v>
      </c>
      <c r="D33" s="18" t="s">
        <v>58</v>
      </c>
      <c r="E33" s="18" t="s">
        <v>58</v>
      </c>
      <c r="F33" s="18" t="s">
        <v>58</v>
      </c>
      <c r="G33" s="18" t="s">
        <v>58</v>
      </c>
      <c r="H33" s="18" t="s">
        <v>38</v>
      </c>
      <c r="I33" s="18" t="s">
        <v>38</v>
      </c>
      <c r="J33" s="18" t="s">
        <v>38</v>
      </c>
      <c r="K33" s="31" t="s">
        <v>38</v>
      </c>
      <c r="L33" s="18" t="s">
        <v>38</v>
      </c>
      <c r="M33" s="18" t="s">
        <v>38</v>
      </c>
      <c r="N33" s="18" t="s">
        <v>38</v>
      </c>
      <c r="O33" s="18" t="s">
        <v>38</v>
      </c>
      <c r="P33" s="18" t="s">
        <v>38</v>
      </c>
      <c r="Q33" s="31" t="s">
        <v>38</v>
      </c>
      <c r="R33" s="78" t="s">
        <v>38</v>
      </c>
      <c r="S33" s="68">
        <v>29</v>
      </c>
    </row>
    <row r="34" spans="1:19" ht="20.100000000000001" customHeight="1">
      <c r="A34" s="1">
        <v>30</v>
      </c>
      <c r="B34" s="18" t="s">
        <v>12</v>
      </c>
      <c r="C34" s="18" t="s">
        <v>58</v>
      </c>
      <c r="D34" s="18" t="s">
        <v>58</v>
      </c>
      <c r="E34" s="18" t="s">
        <v>58</v>
      </c>
      <c r="F34" s="18" t="s">
        <v>58</v>
      </c>
      <c r="G34" s="18" t="s">
        <v>58</v>
      </c>
      <c r="H34" s="18" t="s">
        <v>38</v>
      </c>
      <c r="I34" s="18" t="s">
        <v>38</v>
      </c>
      <c r="J34" s="18" t="s">
        <v>38</v>
      </c>
      <c r="K34" s="31" t="s">
        <v>38</v>
      </c>
      <c r="L34" s="18" t="s">
        <v>38</v>
      </c>
      <c r="M34" s="18" t="s">
        <v>38</v>
      </c>
      <c r="N34" s="18" t="s">
        <v>38</v>
      </c>
      <c r="O34" s="18" t="s">
        <v>38</v>
      </c>
      <c r="P34" s="18" t="s">
        <v>38</v>
      </c>
      <c r="Q34" s="31" t="s">
        <v>38</v>
      </c>
      <c r="R34" s="78" t="s">
        <v>38</v>
      </c>
      <c r="S34" s="68">
        <v>30</v>
      </c>
    </row>
    <row r="35" spans="1:19" ht="20.100000000000001" customHeight="1">
      <c r="A35" s="1">
        <v>31</v>
      </c>
      <c r="B35" s="18" t="s">
        <v>116</v>
      </c>
      <c r="C35" s="18" t="s">
        <v>60</v>
      </c>
      <c r="D35" s="18" t="s">
        <v>60</v>
      </c>
      <c r="E35" s="18" t="s">
        <v>60</v>
      </c>
      <c r="F35" s="18" t="s">
        <v>60</v>
      </c>
      <c r="G35" s="18" t="s">
        <v>60</v>
      </c>
      <c r="H35" s="18" t="s">
        <v>36</v>
      </c>
      <c r="I35" s="18" t="s">
        <v>36</v>
      </c>
      <c r="J35" s="18" t="s">
        <v>36</v>
      </c>
      <c r="K35" s="31" t="s">
        <v>36</v>
      </c>
      <c r="L35" s="18" t="s">
        <v>36</v>
      </c>
      <c r="M35" s="18" t="s">
        <v>155</v>
      </c>
      <c r="N35" s="18" t="s">
        <v>155</v>
      </c>
      <c r="O35" s="18" t="s">
        <v>155</v>
      </c>
      <c r="P35" s="18" t="s">
        <v>155</v>
      </c>
      <c r="Q35" s="31" t="s">
        <v>155</v>
      </c>
      <c r="R35" s="78" t="s">
        <v>155</v>
      </c>
      <c r="S35" s="68">
        <v>31</v>
      </c>
    </row>
    <row r="36" spans="1:19" ht="20.100000000000001" customHeight="1">
      <c r="A36" s="1">
        <v>32</v>
      </c>
      <c r="B36" s="18" t="s">
        <v>13</v>
      </c>
      <c r="C36" s="18" t="s">
        <v>64</v>
      </c>
      <c r="D36" s="18" t="s">
        <v>64</v>
      </c>
      <c r="E36" s="18" t="s">
        <v>64</v>
      </c>
      <c r="F36" s="18" t="s">
        <v>64</v>
      </c>
      <c r="G36" s="18" t="s">
        <v>64</v>
      </c>
      <c r="H36" s="18" t="s">
        <v>42</v>
      </c>
      <c r="I36" s="18" t="s">
        <v>42</v>
      </c>
      <c r="J36" s="18" t="s">
        <v>42</v>
      </c>
      <c r="K36" s="31" t="s">
        <v>42</v>
      </c>
      <c r="L36" s="18" t="s">
        <v>42</v>
      </c>
      <c r="M36" s="18" t="s">
        <v>42</v>
      </c>
      <c r="N36" s="18" t="s">
        <v>42</v>
      </c>
      <c r="O36" s="18" t="s">
        <v>42</v>
      </c>
      <c r="P36" s="18" t="s">
        <v>42</v>
      </c>
      <c r="Q36" s="31" t="s">
        <v>42</v>
      </c>
      <c r="R36" s="78" t="s">
        <v>42</v>
      </c>
      <c r="S36" s="68">
        <v>32</v>
      </c>
    </row>
    <row r="37" spans="1:19" ht="20.100000000000001" customHeight="1">
      <c r="A37" s="1">
        <v>33</v>
      </c>
      <c r="B37" s="18" t="s">
        <v>184</v>
      </c>
      <c r="C37" s="18" t="s">
        <v>69</v>
      </c>
      <c r="D37" s="18" t="s">
        <v>70</v>
      </c>
      <c r="E37" s="18" t="s">
        <v>70</v>
      </c>
      <c r="F37" s="18" t="s">
        <v>70</v>
      </c>
      <c r="G37" s="18" t="s">
        <v>70</v>
      </c>
      <c r="H37" s="18" t="s">
        <v>70</v>
      </c>
      <c r="I37" s="18" t="s">
        <v>70</v>
      </c>
      <c r="J37" s="18" t="s">
        <v>47</v>
      </c>
      <c r="K37" s="31" t="s">
        <v>47</v>
      </c>
      <c r="L37" s="18" t="s">
        <v>47</v>
      </c>
      <c r="M37" s="18" t="s">
        <v>47</v>
      </c>
      <c r="N37" s="18" t="s">
        <v>47</v>
      </c>
      <c r="O37" s="18" t="s">
        <v>47</v>
      </c>
      <c r="P37" s="18" t="s">
        <v>47</v>
      </c>
      <c r="Q37" s="31" t="s">
        <v>47</v>
      </c>
      <c r="R37" s="78" t="s">
        <v>47</v>
      </c>
      <c r="S37" s="68">
        <v>33</v>
      </c>
    </row>
    <row r="38" spans="1:19" ht="20.100000000000001" customHeight="1">
      <c r="A38" s="1">
        <v>33</v>
      </c>
      <c r="B38" s="18" t="s">
        <v>185</v>
      </c>
      <c r="C38" s="18" t="s">
        <v>69</v>
      </c>
      <c r="D38" s="18" t="s">
        <v>70</v>
      </c>
      <c r="E38" s="18" t="s">
        <v>70</v>
      </c>
      <c r="F38" s="18" t="s">
        <v>70</v>
      </c>
      <c r="G38" s="18" t="s">
        <v>70</v>
      </c>
      <c r="H38" s="18" t="s">
        <v>70</v>
      </c>
      <c r="I38" s="18" t="s">
        <v>70</v>
      </c>
      <c r="J38" s="18" t="s">
        <v>47</v>
      </c>
      <c r="K38" s="31" t="s">
        <v>47</v>
      </c>
      <c r="L38" s="18" t="s">
        <v>47</v>
      </c>
      <c r="M38" s="18" t="s">
        <v>47</v>
      </c>
      <c r="N38" s="18" t="s">
        <v>47</v>
      </c>
      <c r="O38" s="18" t="s">
        <v>47</v>
      </c>
      <c r="P38" s="18" t="s">
        <v>47</v>
      </c>
      <c r="Q38" s="31" t="s">
        <v>47</v>
      </c>
      <c r="R38" s="78" t="s">
        <v>183</v>
      </c>
      <c r="S38" s="68">
        <v>33</v>
      </c>
    </row>
    <row r="39" spans="1:19" ht="20.100000000000001" customHeight="1">
      <c r="A39" s="1">
        <v>34</v>
      </c>
      <c r="B39" s="18" t="s">
        <v>19</v>
      </c>
      <c r="C39" s="19"/>
      <c r="D39" s="19"/>
      <c r="E39" s="19"/>
      <c r="F39" s="19"/>
      <c r="G39" s="19"/>
      <c r="H39" s="19"/>
      <c r="I39" s="18" t="s">
        <v>38</v>
      </c>
      <c r="J39" s="18" t="s">
        <v>38</v>
      </c>
      <c r="K39" s="31" t="s">
        <v>38</v>
      </c>
      <c r="L39" s="18" t="s">
        <v>38</v>
      </c>
      <c r="M39" s="18" t="s">
        <v>38</v>
      </c>
      <c r="N39" s="18" t="s">
        <v>38</v>
      </c>
      <c r="O39" s="18" t="s">
        <v>38</v>
      </c>
      <c r="P39" s="18" t="s">
        <v>38</v>
      </c>
      <c r="Q39" s="31" t="s">
        <v>38</v>
      </c>
      <c r="R39" s="78" t="s">
        <v>38</v>
      </c>
      <c r="S39" s="68">
        <v>34</v>
      </c>
    </row>
    <row r="40" spans="1:19" ht="20.100000000000001" customHeight="1">
      <c r="A40" s="1">
        <v>35</v>
      </c>
      <c r="B40" s="18" t="s">
        <v>117</v>
      </c>
      <c r="C40" s="18" t="s">
        <v>71</v>
      </c>
      <c r="D40" s="18" t="s">
        <v>71</v>
      </c>
      <c r="E40" s="18" t="s">
        <v>71</v>
      </c>
      <c r="F40" s="18" t="s">
        <v>71</v>
      </c>
      <c r="G40" s="18" t="s">
        <v>71</v>
      </c>
      <c r="H40" s="18" t="s">
        <v>48</v>
      </c>
      <c r="I40" s="19"/>
      <c r="J40" s="19"/>
      <c r="K40" s="34"/>
      <c r="L40" s="19"/>
      <c r="M40" s="19"/>
      <c r="N40" s="19"/>
      <c r="O40" s="19"/>
      <c r="P40" s="19"/>
      <c r="Q40" s="34"/>
      <c r="R40" s="81"/>
      <c r="S40" s="68">
        <v>35</v>
      </c>
    </row>
    <row r="41" spans="1:19" ht="20.100000000000001" customHeight="1">
      <c r="A41" s="1">
        <v>36</v>
      </c>
      <c r="B41" s="18" t="s">
        <v>20</v>
      </c>
      <c r="C41" s="18" t="s">
        <v>72</v>
      </c>
      <c r="D41" s="18" t="s">
        <v>72</v>
      </c>
      <c r="E41" s="18" t="s">
        <v>72</v>
      </c>
      <c r="F41" s="18" t="s">
        <v>72</v>
      </c>
      <c r="G41" s="18" t="s">
        <v>72</v>
      </c>
      <c r="H41" s="18" t="s">
        <v>49</v>
      </c>
      <c r="I41" s="18" t="s">
        <v>49</v>
      </c>
      <c r="J41" s="18" t="s">
        <v>49</v>
      </c>
      <c r="K41" s="31" t="s">
        <v>49</v>
      </c>
      <c r="L41" s="18" t="s">
        <v>49</v>
      </c>
      <c r="M41" s="18" t="s">
        <v>49</v>
      </c>
      <c r="N41" s="18" t="s">
        <v>49</v>
      </c>
      <c r="O41" s="18" t="s">
        <v>49</v>
      </c>
      <c r="P41" s="18" t="s">
        <v>49</v>
      </c>
      <c r="Q41" s="31" t="s">
        <v>49</v>
      </c>
      <c r="R41" s="78" t="s">
        <v>49</v>
      </c>
      <c r="S41" s="68">
        <v>36</v>
      </c>
    </row>
    <row r="42" spans="1:19" ht="20.100000000000001" customHeight="1">
      <c r="A42" s="1">
        <v>37</v>
      </c>
      <c r="B42" s="18" t="s">
        <v>118</v>
      </c>
      <c r="C42" s="18" t="s">
        <v>60</v>
      </c>
      <c r="D42" s="18" t="s">
        <v>60</v>
      </c>
      <c r="E42" s="18" t="s">
        <v>60</v>
      </c>
      <c r="F42" s="18" t="s">
        <v>60</v>
      </c>
      <c r="G42" s="18" t="s">
        <v>60</v>
      </c>
      <c r="H42" s="18" t="s">
        <v>36</v>
      </c>
      <c r="I42" s="18" t="s">
        <v>36</v>
      </c>
      <c r="J42" s="18" t="s">
        <v>36</v>
      </c>
      <c r="K42" s="31" t="s">
        <v>36</v>
      </c>
      <c r="L42" s="18" t="s">
        <v>36</v>
      </c>
      <c r="M42" s="18" t="s">
        <v>36</v>
      </c>
      <c r="N42" s="18" t="s">
        <v>36</v>
      </c>
      <c r="O42" s="18" t="s">
        <v>36</v>
      </c>
      <c r="P42" s="18" t="s">
        <v>125</v>
      </c>
      <c r="Q42" s="31" t="s">
        <v>88</v>
      </c>
      <c r="R42" s="78" t="s">
        <v>88</v>
      </c>
      <c r="S42" s="68">
        <v>37</v>
      </c>
    </row>
    <row r="43" spans="1:19" ht="20.100000000000001" customHeight="1">
      <c r="A43" s="1">
        <v>38</v>
      </c>
      <c r="B43" s="18" t="s">
        <v>21</v>
      </c>
      <c r="C43" s="18" t="s">
        <v>66</v>
      </c>
      <c r="D43" s="18" t="s">
        <v>66</v>
      </c>
      <c r="E43" s="18" t="s">
        <v>66</v>
      </c>
      <c r="F43" s="18" t="s">
        <v>66</v>
      </c>
      <c r="G43" s="18" t="s">
        <v>66</v>
      </c>
      <c r="H43" s="18" t="s">
        <v>44</v>
      </c>
      <c r="I43" s="18" t="s">
        <v>44</v>
      </c>
      <c r="J43" s="18" t="s">
        <v>44</v>
      </c>
      <c r="K43" s="31" t="s">
        <v>44</v>
      </c>
      <c r="L43" s="18" t="s">
        <v>44</v>
      </c>
      <c r="M43" s="18" t="s">
        <v>44</v>
      </c>
      <c r="N43" s="18" t="s">
        <v>44</v>
      </c>
      <c r="O43" s="18" t="s">
        <v>44</v>
      </c>
      <c r="P43" s="18" t="s">
        <v>44</v>
      </c>
      <c r="Q43" s="31" t="s">
        <v>44</v>
      </c>
      <c r="R43" s="78" t="s">
        <v>44</v>
      </c>
      <c r="S43" s="68">
        <v>38</v>
      </c>
    </row>
    <row r="44" spans="1:19" ht="20.100000000000001" customHeight="1">
      <c r="A44" s="1">
        <v>39</v>
      </c>
      <c r="B44" s="18" t="s">
        <v>14</v>
      </c>
      <c r="C44" s="19"/>
      <c r="D44" s="19"/>
      <c r="E44" s="19"/>
      <c r="F44" s="19"/>
      <c r="G44" s="19"/>
      <c r="H44" s="19"/>
      <c r="I44" s="18" t="s">
        <v>91</v>
      </c>
      <c r="J44" s="18" t="s">
        <v>42</v>
      </c>
      <c r="K44" s="31" t="s">
        <v>42</v>
      </c>
      <c r="L44" s="18" t="s">
        <v>42</v>
      </c>
      <c r="M44" s="18" t="s">
        <v>42</v>
      </c>
      <c r="N44" s="18" t="s">
        <v>42</v>
      </c>
      <c r="O44" s="18" t="s">
        <v>42</v>
      </c>
      <c r="P44" s="18" t="s">
        <v>42</v>
      </c>
      <c r="Q44" s="31" t="s">
        <v>42</v>
      </c>
      <c r="R44" s="78" t="s">
        <v>42</v>
      </c>
      <c r="S44" s="68">
        <v>39</v>
      </c>
    </row>
    <row r="45" spans="1:19" ht="20.100000000000001" customHeight="1">
      <c r="A45" s="1">
        <v>40</v>
      </c>
      <c r="B45" s="18" t="s">
        <v>119</v>
      </c>
      <c r="C45" s="18" t="s">
        <v>67</v>
      </c>
      <c r="D45" s="18" t="s">
        <v>73</v>
      </c>
      <c r="E45" s="18" t="s">
        <v>74</v>
      </c>
      <c r="F45" s="18" t="s">
        <v>74</v>
      </c>
      <c r="G45" s="18" t="s">
        <v>74</v>
      </c>
      <c r="H45" s="18" t="s">
        <v>50</v>
      </c>
      <c r="I45" s="18" t="s">
        <v>50</v>
      </c>
      <c r="J45" s="18" t="s">
        <v>51</v>
      </c>
      <c r="K45" s="31" t="s">
        <v>51</v>
      </c>
      <c r="L45" s="18" t="s">
        <v>51</v>
      </c>
      <c r="M45" s="18" t="s">
        <v>51</v>
      </c>
      <c r="N45" s="18" t="s">
        <v>51</v>
      </c>
      <c r="O45" s="18" t="s">
        <v>51</v>
      </c>
      <c r="P45" s="18" t="s">
        <v>51</v>
      </c>
      <c r="Q45" s="31" t="s">
        <v>51</v>
      </c>
      <c r="R45" s="78" t="s">
        <v>51</v>
      </c>
      <c r="S45" s="68">
        <v>40</v>
      </c>
    </row>
    <row r="46" spans="1:19" ht="20.100000000000001" customHeight="1">
      <c r="A46" s="1">
        <v>41</v>
      </c>
      <c r="B46" s="18" t="s">
        <v>120</v>
      </c>
      <c r="C46" s="18" t="s">
        <v>66</v>
      </c>
      <c r="D46" s="18" t="s">
        <v>66</v>
      </c>
      <c r="E46" s="18" t="s">
        <v>66</v>
      </c>
      <c r="F46" s="18" t="s">
        <v>66</v>
      </c>
      <c r="G46" s="19"/>
      <c r="H46" s="19"/>
      <c r="I46" s="19"/>
      <c r="J46" s="19"/>
      <c r="K46" s="34"/>
      <c r="L46" s="19"/>
      <c r="M46" s="19"/>
      <c r="N46" s="19"/>
      <c r="O46" s="19"/>
      <c r="P46" s="19"/>
      <c r="Q46" s="34"/>
      <c r="R46" s="81"/>
      <c r="S46" s="68">
        <v>41</v>
      </c>
    </row>
    <row r="47" spans="1:19" ht="20.100000000000001" customHeight="1">
      <c r="A47" s="1">
        <v>42</v>
      </c>
      <c r="B47" s="18" t="s">
        <v>121</v>
      </c>
      <c r="C47" s="18" t="s">
        <v>75</v>
      </c>
      <c r="D47" s="18" t="s">
        <v>75</v>
      </c>
      <c r="E47" s="18" t="s">
        <v>75</v>
      </c>
      <c r="F47" s="18" t="s">
        <v>75</v>
      </c>
      <c r="G47" s="18" t="s">
        <v>76</v>
      </c>
      <c r="H47" s="18" t="s">
        <v>52</v>
      </c>
      <c r="I47" s="20" t="s">
        <v>52</v>
      </c>
      <c r="J47" s="20" t="s">
        <v>53</v>
      </c>
      <c r="K47" s="30" t="s">
        <v>53</v>
      </c>
      <c r="L47" s="19"/>
      <c r="M47" s="19"/>
      <c r="N47" s="19"/>
      <c r="O47" s="19"/>
      <c r="P47" s="19"/>
      <c r="Q47" s="34"/>
      <c r="R47" s="81"/>
      <c r="S47" s="68">
        <v>42</v>
      </c>
    </row>
    <row r="48" spans="1:19" ht="20.100000000000001" customHeight="1">
      <c r="A48" s="1">
        <v>43</v>
      </c>
      <c r="B48" s="18" t="s">
        <v>122</v>
      </c>
      <c r="C48" s="19"/>
      <c r="D48" s="19"/>
      <c r="E48" s="19"/>
      <c r="F48" s="19"/>
      <c r="G48" s="19"/>
      <c r="H48" s="19"/>
      <c r="I48" s="19"/>
      <c r="J48" s="19"/>
      <c r="K48" s="31" t="s">
        <v>54</v>
      </c>
      <c r="L48" s="18" t="s">
        <v>54</v>
      </c>
      <c r="M48" s="18" t="s">
        <v>156</v>
      </c>
      <c r="N48" s="18" t="s">
        <v>156</v>
      </c>
      <c r="O48" s="18" t="s">
        <v>156</v>
      </c>
      <c r="P48" s="18" t="s">
        <v>156</v>
      </c>
      <c r="Q48" s="31" t="s">
        <v>156</v>
      </c>
      <c r="R48" s="78" t="s">
        <v>156</v>
      </c>
      <c r="S48" s="68">
        <v>43</v>
      </c>
    </row>
    <row r="49" spans="1:19" ht="20.100000000000001" customHeight="1">
      <c r="A49" s="1">
        <v>44</v>
      </c>
      <c r="B49" s="18" t="s">
        <v>123</v>
      </c>
      <c r="C49" s="18" t="s">
        <v>58</v>
      </c>
      <c r="D49" s="18" t="s">
        <v>58</v>
      </c>
      <c r="E49" s="18" t="s">
        <v>58</v>
      </c>
      <c r="F49" s="18" t="s">
        <v>58</v>
      </c>
      <c r="G49" s="18" t="s">
        <v>58</v>
      </c>
      <c r="H49" s="18" t="s">
        <v>38</v>
      </c>
      <c r="I49" s="18" t="s">
        <v>38</v>
      </c>
      <c r="J49" s="18" t="s">
        <v>38</v>
      </c>
      <c r="K49" s="31" t="s">
        <v>38</v>
      </c>
      <c r="L49" s="18" t="s">
        <v>38</v>
      </c>
      <c r="M49" s="18" t="s">
        <v>38</v>
      </c>
      <c r="N49" s="18" t="s">
        <v>38</v>
      </c>
      <c r="O49" s="18" t="s">
        <v>38</v>
      </c>
      <c r="P49" s="18" t="s">
        <v>38</v>
      </c>
      <c r="Q49" s="31" t="s">
        <v>38</v>
      </c>
      <c r="R49" s="81"/>
      <c r="S49" s="68">
        <v>44</v>
      </c>
    </row>
    <row r="50" spans="1:19" ht="20.100000000000001" customHeight="1">
      <c r="A50" s="1">
        <v>45</v>
      </c>
      <c r="B50" s="18" t="s">
        <v>15</v>
      </c>
      <c r="C50" s="18" t="s">
        <v>77</v>
      </c>
      <c r="D50" s="18" t="s">
        <v>77</v>
      </c>
      <c r="E50" s="18" t="s">
        <v>77</v>
      </c>
      <c r="F50" s="18" t="s">
        <v>78</v>
      </c>
      <c r="G50" s="18" t="s">
        <v>78</v>
      </c>
      <c r="H50" s="18" t="s">
        <v>54</v>
      </c>
      <c r="I50" s="18" t="s">
        <v>92</v>
      </c>
      <c r="J50" s="18" t="s">
        <v>55</v>
      </c>
      <c r="K50" s="31" t="s">
        <v>55</v>
      </c>
      <c r="L50" s="18" t="s">
        <v>125</v>
      </c>
      <c r="M50" s="18" t="s">
        <v>125</v>
      </c>
      <c r="N50" s="18" t="s">
        <v>125</v>
      </c>
      <c r="O50" s="18" t="s">
        <v>125</v>
      </c>
      <c r="P50" s="18" t="s">
        <v>125</v>
      </c>
      <c r="Q50" s="31" t="s">
        <v>88</v>
      </c>
      <c r="R50" s="84" t="s">
        <v>88</v>
      </c>
      <c r="S50" s="68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（１）対象者数及び回答率</vt:lpstr>
      <vt:lpstr>（２）呼吸器症状の解析対象者数</vt:lpstr>
      <vt:lpstr>（３）調査票回収時の年齢</vt:lpstr>
      <vt:lpstr>'（１）対象者数及び回答率'!Print_Area</vt:lpstr>
      <vt:lpstr>'（２）呼吸器症状の解析対象者数'!Print_Area</vt:lpstr>
      <vt:lpstr>'（３）調査票回収時の年齢'!Print_Area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2015-11-13T04:21:16Z</dcterms:created>
  <dcterms:modified xsi:type="dcterms:W3CDTF">2015-11-13T04:21:19Z</dcterms:modified>
</cp:coreProperties>
</file>