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公表書式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56" i="1" l="1" a="1"/>
  <c r="K56" i="1" s="1"/>
  <c r="M56" i="1" s="1" a="1"/>
  <c r="M56" i="1" s="1"/>
  <c r="C56" i="1" a="1"/>
  <c r="C56" i="1" s="1"/>
  <c r="E56" i="1" s="1" a="1"/>
  <c r="E56" i="1" s="1"/>
  <c r="K55" i="1" a="1"/>
  <c r="K55" i="1" s="1"/>
  <c r="M55" i="1" s="1" a="1"/>
  <c r="M55" i="1" s="1"/>
  <c r="C55" i="1" a="1"/>
  <c r="C55" i="1" s="1"/>
  <c r="E55" i="1" s="1" a="1"/>
  <c r="E55" i="1" s="1"/>
  <c r="K54" i="1" a="1"/>
  <c r="K54" i="1" s="1"/>
  <c r="M54" i="1" s="1" a="1"/>
  <c r="M54" i="1" s="1"/>
  <c r="C54" i="1" a="1"/>
  <c r="C54" i="1" s="1"/>
  <c r="E54" i="1" s="1" a="1"/>
  <c r="E54" i="1" s="1"/>
  <c r="I50" i="1" a="1"/>
  <c r="I50" i="1" s="1"/>
  <c r="M50" i="1" s="1" a="1"/>
  <c r="M50" i="1" s="1"/>
  <c r="C50" i="1" a="1"/>
  <c r="C50" i="1" s="1"/>
  <c r="G50" i="1" s="1" a="1"/>
  <c r="G50" i="1" s="1"/>
  <c r="I49" i="1" a="1"/>
  <c r="I49" i="1" s="1"/>
  <c r="M49" i="1" s="1" a="1"/>
  <c r="M49" i="1" s="1"/>
  <c r="C49" i="1" a="1"/>
  <c r="C49" i="1" s="1"/>
  <c r="G49" i="1" s="1" a="1"/>
  <c r="G49" i="1" s="1"/>
  <c r="I48" i="1" a="1"/>
  <c r="I48" i="1" s="1"/>
  <c r="M48" i="1" s="1" a="1"/>
  <c r="M48" i="1" s="1"/>
  <c r="C48" i="1" a="1"/>
  <c r="C48" i="1" s="1"/>
  <c r="G48" i="1" s="1" a="1"/>
  <c r="G48" i="1" s="1"/>
  <c r="G45" i="1" a="1"/>
  <c r="G45" i="1" s="1"/>
  <c r="I45" i="1" s="1" a="1"/>
  <c r="I45" i="1" s="1"/>
  <c r="C45" i="1" a="1"/>
  <c r="C45" i="1" s="1"/>
  <c r="E45" i="1" s="1" a="1"/>
  <c r="E45" i="1" s="1"/>
  <c r="G44" i="1" a="1"/>
  <c r="G44" i="1" s="1"/>
  <c r="I44" i="1" s="1" a="1"/>
  <c r="I44" i="1" s="1"/>
  <c r="C44" i="1" a="1"/>
  <c r="C44" i="1" s="1"/>
  <c r="E44" i="1" s="1" a="1"/>
  <c r="E44" i="1" s="1"/>
  <c r="G42" i="1"/>
  <c r="I42" i="1" s="1" a="1"/>
  <c r="I42" i="1" s="1"/>
  <c r="G42" i="1" a="1"/>
  <c r="C42" i="1" a="1"/>
  <c r="C42" i="1" s="1"/>
  <c r="E42" i="1" s="1" a="1"/>
  <c r="E42" i="1" s="1"/>
  <c r="G41" i="1"/>
  <c r="I41" i="1" s="1" a="1"/>
  <c r="I41" i="1" s="1"/>
  <c r="G41" i="1" a="1"/>
  <c r="C41" i="1" a="1"/>
  <c r="C41" i="1" s="1"/>
  <c r="E41" i="1" s="1" a="1"/>
  <c r="E41" i="1" s="1"/>
  <c r="G40" i="1"/>
  <c r="I40" i="1" s="1" a="1"/>
  <c r="I40" i="1" s="1"/>
  <c r="G40" i="1" a="1"/>
  <c r="C40" i="1" a="1"/>
  <c r="C40" i="1" s="1"/>
  <c r="E40" i="1" s="1" a="1"/>
  <c r="E40" i="1" s="1"/>
  <c r="G39" i="1"/>
  <c r="I39" i="1" s="1" a="1"/>
  <c r="I39" i="1" s="1"/>
  <c r="G39" i="1" a="1"/>
  <c r="C39" i="1" a="1"/>
  <c r="C39" i="1" s="1"/>
  <c r="E39" i="1" s="1" a="1"/>
  <c r="E39" i="1" s="1"/>
  <c r="G38" i="1"/>
  <c r="I38" i="1" s="1" a="1"/>
  <c r="I38" i="1" s="1"/>
  <c r="G38" i="1" a="1"/>
  <c r="C38" i="1" a="1"/>
  <c r="C38" i="1" s="1"/>
  <c r="E38" i="1" s="1" a="1"/>
  <c r="E38" i="1" s="1"/>
  <c r="G33" i="1"/>
  <c r="I33" i="1" s="1" a="1"/>
  <c r="I33" i="1" s="1"/>
  <c r="G33" i="1" a="1"/>
  <c r="C33" i="1" a="1"/>
  <c r="C33" i="1" s="1"/>
  <c r="E33" i="1" s="1" a="1"/>
  <c r="E33" i="1" s="1"/>
  <c r="G32" i="1"/>
  <c r="I32" i="1" s="1" a="1"/>
  <c r="I32" i="1" s="1"/>
  <c r="G32" i="1" a="1"/>
  <c r="C32" i="1" a="1"/>
  <c r="C32" i="1" s="1"/>
  <c r="E32" i="1" s="1" a="1"/>
  <c r="E32" i="1" s="1"/>
  <c r="G30" i="1"/>
  <c r="I30" i="1" s="1" a="1"/>
  <c r="I30" i="1" s="1"/>
  <c r="G30" i="1" a="1"/>
  <c r="C30" i="1" a="1"/>
  <c r="C30" i="1" s="1"/>
  <c r="E30" i="1" s="1" a="1"/>
  <c r="E30" i="1" s="1"/>
  <c r="G29" i="1"/>
  <c r="I29" i="1" s="1" a="1"/>
  <c r="I29" i="1" s="1"/>
  <c r="G29" i="1" a="1"/>
  <c r="C29" i="1" a="1"/>
  <c r="C29" i="1" s="1"/>
  <c r="E29" i="1" s="1" a="1"/>
  <c r="E29" i="1" s="1"/>
  <c r="G28" i="1"/>
  <c r="I28" i="1" s="1" a="1"/>
  <c r="I28" i="1" s="1"/>
  <c r="G28" i="1" a="1"/>
  <c r="C28" i="1" a="1"/>
  <c r="C28" i="1" s="1"/>
  <c r="E28" i="1" s="1" a="1"/>
  <c r="E28" i="1" s="1"/>
  <c r="G27" i="1"/>
  <c r="I27" i="1" s="1" a="1"/>
  <c r="I27" i="1" s="1"/>
  <c r="G27" i="1" a="1"/>
  <c r="C27" i="1" a="1"/>
  <c r="C27" i="1" s="1"/>
  <c r="E27" i="1" s="1" a="1"/>
  <c r="E27" i="1" s="1"/>
  <c r="G26" i="1"/>
  <c r="I26" i="1" s="1" a="1"/>
  <c r="I26" i="1" s="1"/>
  <c r="G26" i="1" a="1"/>
  <c r="C26" i="1" a="1"/>
  <c r="C26" i="1" s="1"/>
  <c r="E26" i="1" s="1" a="1"/>
  <c r="E26" i="1" s="1"/>
  <c r="G21" i="1"/>
  <c r="I21" i="1" s="1" a="1"/>
  <c r="I21" i="1" s="1"/>
  <c r="G21" i="1" a="1"/>
  <c r="C21" i="1" a="1"/>
  <c r="C21" i="1" s="1"/>
  <c r="E21" i="1" s="1" a="1"/>
  <c r="E21" i="1" s="1"/>
  <c r="G20" i="1"/>
  <c r="I20" i="1" s="1" a="1"/>
  <c r="I20" i="1" s="1"/>
  <c r="G20" i="1" a="1"/>
  <c r="C20" i="1" a="1"/>
  <c r="C20" i="1" s="1"/>
  <c r="E20" i="1" s="1" a="1"/>
  <c r="E20" i="1" s="1"/>
  <c r="G18" i="1"/>
  <c r="I18" i="1" s="1" a="1"/>
  <c r="I18" i="1" s="1"/>
  <c r="G18" i="1" a="1"/>
  <c r="C18" i="1" a="1"/>
  <c r="C18" i="1" s="1"/>
  <c r="E18" i="1" s="1" a="1"/>
  <c r="E18" i="1" s="1"/>
  <c r="G17" i="1"/>
  <c r="I17" i="1" s="1" a="1"/>
  <c r="I17" i="1" s="1"/>
  <c r="G17" i="1" a="1"/>
  <c r="C17" i="1" a="1"/>
  <c r="C17" i="1" s="1"/>
  <c r="E17" i="1" s="1" a="1"/>
  <c r="E17" i="1" s="1"/>
  <c r="G16" i="1"/>
  <c r="I16" i="1" s="1" a="1"/>
  <c r="I16" i="1" s="1"/>
  <c r="G16" i="1" a="1"/>
  <c r="C16" i="1" a="1"/>
  <c r="C16" i="1" s="1"/>
  <c r="E16" i="1" s="1" a="1"/>
  <c r="E16" i="1" s="1"/>
  <c r="G15" i="1"/>
  <c r="I15" i="1" s="1" a="1"/>
  <c r="I15" i="1" s="1"/>
  <c r="G15" i="1" a="1"/>
  <c r="C15" i="1" a="1"/>
  <c r="C15" i="1" s="1"/>
  <c r="E15" i="1" s="1" a="1"/>
  <c r="E15" i="1" s="1"/>
  <c r="G14" i="1"/>
  <c r="I14" i="1" s="1" a="1"/>
  <c r="I14" i="1" s="1"/>
  <c r="G14" i="1" a="1"/>
  <c r="C14" i="1" a="1"/>
  <c r="C14" i="1" s="1"/>
  <c r="E14" i="1" s="1" a="1"/>
  <c r="E14" i="1" s="1"/>
  <c r="G13" i="1"/>
  <c r="I13" i="1" s="1" a="1"/>
  <c r="I13" i="1" s="1"/>
  <c r="G13" i="1" a="1"/>
  <c r="C13" i="1" a="1"/>
  <c r="C13" i="1" s="1"/>
  <c r="E13" i="1" s="1" a="1"/>
  <c r="E13" i="1" s="1"/>
</calcChain>
</file>

<file path=xl/sharedStrings.xml><?xml version="1.0" encoding="utf-8"?>
<sst xmlns="http://schemas.openxmlformats.org/spreadsheetml/2006/main" count="179" uniqueCount="54">
  <si>
    <t>平成２６年度大学・短期大学・高等専門学校及び専修学校卒業者の
就職状況調査（４月１日現在）について</t>
    <rPh sb="20" eb="21">
      <t>オヨ</t>
    </rPh>
    <rPh sb="22" eb="24">
      <t>センシュウ</t>
    </rPh>
    <rPh sb="24" eb="26">
      <t>ガッコウ</t>
    </rPh>
    <rPh sb="28" eb="29">
      <t>シャ</t>
    </rPh>
    <rPh sb="33" eb="35">
      <t>ジョウキョウ</t>
    </rPh>
    <phoneticPr fontId="4"/>
  </si>
  <si>
    <t>平成２７年４月１日現在　　文部科学省・厚生労働省調査</t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</si>
  <si>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</si>
  <si>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</si>
  <si>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</si>
  <si>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</si>
  <si>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</si>
  <si>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</si>
  <si>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就職率</t>
    <rPh sb="2" eb="3">
      <t>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</si>
  <si>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</si>
  <si>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（H26.4.1現在）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</si>
  <si>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</si>
  <si>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</si>
  <si>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</si>
  <si>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</si>
  <si>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</si>
  <si>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</si>
  <si>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</si>
  <si>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</si>
  <si>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</si>
  <si>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</si>
  <si>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</si>
  <si>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</si>
  <si>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区　　　　分</t>
    <phoneticPr fontId="4"/>
  </si>
  <si>
    <t>前年度卒業学生の就職率
（H26.4.1現在）</t>
    <phoneticPr fontId="4"/>
  </si>
  <si>
    <t>(</t>
    <phoneticPr fontId="4"/>
  </si>
  <si>
    <t>)</t>
    <phoneticPr fontId="4"/>
  </si>
  <si>
    <t>［女子］</t>
  </si>
  <si>
    <t>)</t>
    <phoneticPr fontId="4"/>
  </si>
  <si>
    <t>(</t>
    <phoneticPr fontId="4"/>
  </si>
  <si>
    <t>［大学　文理別就職率］</t>
    <rPh sb="1" eb="3">
      <t>ダイガク</t>
    </rPh>
    <rPh sb="9" eb="10">
      <t>リツ</t>
    </rPh>
    <phoneticPr fontId="4"/>
  </si>
  <si>
    <t>文　　　   系</t>
  </si>
  <si>
    <t>理　　　   系</t>
  </si>
  <si>
    <t>(</t>
    <phoneticPr fontId="4"/>
  </si>
  <si>
    <t>)</t>
    <phoneticPr fontId="4"/>
  </si>
  <si>
    <t>(</t>
    <phoneticPr fontId="4"/>
  </si>
  <si>
    <t>［大学　地域別就職状況］</t>
    <rPh sb="1" eb="3">
      <t>ダイガク</t>
    </rPh>
    <rPh sb="9" eb="11">
      <t>ジョウキョウ</t>
    </rPh>
    <phoneticPr fontId="4"/>
  </si>
  <si>
    <t>地　　　　域</t>
    <phoneticPr fontId="4"/>
  </si>
  <si>
    <t>就 職 率</t>
    <rPh sb="4" eb="5">
      <t>リツ</t>
    </rPh>
    <phoneticPr fontId="4"/>
  </si>
  <si>
    <t>地　　　　域</t>
    <phoneticPr fontId="4"/>
  </si>
  <si>
    <t>北海道・東北地区</t>
  </si>
  <si>
    <t>(</t>
    <phoneticPr fontId="4"/>
  </si>
  <si>
    <t>)</t>
    <phoneticPr fontId="4"/>
  </si>
  <si>
    <t>近　 畿　 地　 区</t>
  </si>
  <si>
    <t>(</t>
    <phoneticPr fontId="4"/>
  </si>
  <si>
    <t>関　 東　 地　 区</t>
  </si>
  <si>
    <t>(</t>
    <phoneticPr fontId="4"/>
  </si>
  <si>
    <t>)</t>
    <phoneticPr fontId="4"/>
  </si>
  <si>
    <t>中 国・四 国 地 区</t>
  </si>
  <si>
    <t>(</t>
    <phoneticPr fontId="4"/>
  </si>
  <si>
    <t>)</t>
    <phoneticPr fontId="4"/>
  </si>
  <si>
    <t>中　 部　 地　 区</t>
  </si>
  <si>
    <t>九　 州　 地　 区</t>
  </si>
  <si>
    <t>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</si>
</sst>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 x14ac:knownFonts="1">
    <font>
      <sz val="11"/>
      <color theme="1"/>
      <name val="ＭＳ Ｐゴシック"/>
      <family val="2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5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Alignment="1">
      <alignment vertical="center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77" fontId="5" fillId="2" borderId="0" xfId="1" applyNumberFormat="1" applyFont="1" applyFill="1" applyBorder="1" applyAlignment="1">
      <alignment vertical="center"/>
    </xf>
    <xf numFmtId="177" fontId="5" fillId="2" borderId="0" xfId="1" applyNumberFormat="1" applyFont="1" applyFill="1" applyBorder="1" applyAlignment="1">
      <alignment horizontal="left" vertical="center"/>
    </xf>
    <xf numFmtId="0" fontId="5" fillId="2" borderId="0" xfId="1" applyNumberFormat="1" applyFont="1" applyFill="1" applyAlignment="1">
      <alignment horizontal="left" vertical="center" indent="3"/>
    </xf>
    <xf numFmtId="0" fontId="6" fillId="2" borderId="0" xfId="1" applyNumberFormat="1" applyFont="1" applyFill="1" applyAlignment="1">
      <alignment horizontal="left" vertical="center" indent="3"/>
    </xf>
    <xf numFmtId="176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>
      <alignment horizontal="left" vertical="center"/>
    </xf>
    <xf numFmtId="0" fontId="6" fillId="2" borderId="7" xfId="1" applyNumberFormat="1" applyFont="1" applyFill="1" applyBorder="1" applyAlignment="1">
      <alignment horizontal="center" vertical="center"/>
    </xf>
    <xf numFmtId="0" fontId="6" fillId="2" borderId="8" xfId="1" applyNumberFormat="1" applyFont="1" applyFill="1" applyBorder="1" applyAlignment="1">
      <alignment horizontal="center" vertical="center"/>
    </xf>
    <xf numFmtId="176" fontId="6" fillId="2" borderId="9" xfId="1" applyNumberFormat="1" applyFont="1" applyFill="1" applyBorder="1" applyAlignment="1">
      <alignment horizontal="center" vertical="center"/>
    </xf>
    <xf numFmtId="176" fontId="6" fillId="2" borderId="10" xfId="1" applyNumberFormat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176" fontId="6" fillId="2" borderId="12" xfId="1" applyNumberFormat="1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13" xfId="1" applyNumberFormat="1" applyFont="1" applyFill="1" applyBorder="1" applyAlignment="1">
      <alignment horizontal="center" vertical="center"/>
    </xf>
    <xf numFmtId="0" fontId="6" fillId="2" borderId="14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2" borderId="15" xfId="1" applyNumberFormat="1" applyFont="1" applyFill="1" applyBorder="1" applyAlignment="1">
      <alignment horizontal="center" vertical="center"/>
    </xf>
    <xf numFmtId="0" fontId="6" fillId="2" borderId="16" xfId="1" applyNumberFormat="1" applyFont="1" applyFill="1" applyBorder="1" applyAlignment="1">
      <alignment horizontal="center" vertical="center"/>
    </xf>
    <xf numFmtId="176" fontId="6" fillId="2" borderId="17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Border="1" applyAlignment="1">
      <alignment horizontal="center" vertical="center"/>
    </xf>
    <xf numFmtId="176" fontId="6" fillId="2" borderId="18" xfId="1" applyNumberFormat="1" applyFont="1" applyFill="1" applyBorder="1" applyAlignment="1">
      <alignment horizontal="center" vertical="center"/>
    </xf>
    <xf numFmtId="176" fontId="6" fillId="2" borderId="19" xfId="1" applyNumberFormat="1" applyFont="1" applyFill="1" applyBorder="1" applyAlignment="1">
      <alignment horizontal="center" vertical="center"/>
    </xf>
    <xf numFmtId="176" fontId="6" fillId="2" borderId="20" xfId="1" applyNumberFormat="1" applyFont="1" applyFill="1" applyBorder="1" applyAlignment="1">
      <alignment horizontal="center" vertical="center"/>
    </xf>
    <xf numFmtId="0" fontId="7" fillId="2" borderId="21" xfId="1" applyNumberFormat="1" applyFont="1" applyFill="1" applyBorder="1" applyAlignment="1">
      <alignment horizontal="center" vertical="center" wrapText="1"/>
    </xf>
    <xf numFmtId="0" fontId="7" fillId="2" borderId="22" xfId="1" applyNumberFormat="1" applyFont="1" applyFill="1" applyBorder="1" applyAlignment="1">
      <alignment horizontal="center" vertical="center" wrapText="1"/>
    </xf>
    <xf numFmtId="0" fontId="7" fillId="2" borderId="23" xfId="1" applyNumberFormat="1" applyFont="1" applyFill="1" applyBorder="1" applyAlignment="1">
      <alignment horizontal="center" vertical="center" wrapText="1"/>
    </xf>
    <xf numFmtId="0" fontId="6" fillId="2" borderId="24" xfId="1" applyNumberFormat="1" applyFont="1" applyFill="1" applyBorder="1" applyAlignment="1">
      <alignment horizontal="center" vertical="center"/>
    </xf>
    <xf numFmtId="0" fontId="6" fillId="2" borderId="25" xfId="1" applyNumberFormat="1" applyFont="1" applyFill="1" applyBorder="1" applyAlignment="1">
      <alignment horizontal="center" vertical="center"/>
    </xf>
    <xf numFmtId="176" fontId="6" fillId="2" borderId="26" xfId="1" applyNumberFormat="1" applyFont="1" applyFill="1" applyBorder="1" applyAlignment="1">
      <alignment horizontal="center" vertical="center"/>
    </xf>
    <xf numFmtId="176" fontId="6" fillId="2" borderId="27" xfId="1" applyNumberFormat="1" applyFont="1" applyFill="1" applyBorder="1" applyAlignment="1">
      <alignment horizontal="center" vertical="center"/>
    </xf>
    <xf numFmtId="176" fontId="6" fillId="2" borderId="28" xfId="1" applyNumberFormat="1" applyFont="1" applyFill="1" applyBorder="1" applyAlignment="1">
      <alignment horizontal="center" vertical="center"/>
    </xf>
    <xf numFmtId="176" fontId="6" fillId="2" borderId="29" xfId="1" applyNumberFormat="1" applyFont="1" applyFill="1" applyBorder="1" applyAlignment="1">
      <alignment horizontal="center" vertical="center"/>
    </xf>
    <xf numFmtId="0" fontId="7" fillId="2" borderId="30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 wrapText="1"/>
    </xf>
    <xf numFmtId="0" fontId="6" fillId="2" borderId="0" xfId="1" applyNumberFormat="1" applyFont="1" applyFill="1" applyAlignment="1">
      <alignment vertical="center"/>
    </xf>
    <xf numFmtId="0" fontId="6" fillId="2" borderId="3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horizontal="centerContinuous" vertical="center"/>
    </xf>
    <xf numFmtId="176" fontId="5" fillId="2" borderId="17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horizontal="right" vertical="center"/>
    </xf>
    <xf numFmtId="178" fontId="5" fillId="2" borderId="0" xfId="1" applyNumberFormat="1" applyFont="1" applyFill="1" applyBorder="1" applyAlignment="1">
      <alignment vertical="center"/>
    </xf>
    <xf numFmtId="49" fontId="5" fillId="2" borderId="0" xfId="1" applyNumberFormat="1" applyFont="1" applyFill="1" applyBorder="1" applyAlignment="1">
      <alignment horizontal="left" vertical="center"/>
    </xf>
    <xf numFmtId="176" fontId="5" fillId="2" borderId="32" xfId="1" applyNumberFormat="1" applyFont="1" applyFill="1" applyBorder="1" applyAlignment="1">
      <alignment vertical="center"/>
    </xf>
    <xf numFmtId="178" fontId="5" fillId="2" borderId="10" xfId="1" applyNumberFormat="1" applyFont="1" applyFill="1" applyBorder="1" applyAlignment="1">
      <alignment horizontal="right" vertical="center"/>
    </xf>
    <xf numFmtId="49" fontId="5" fillId="2" borderId="33" xfId="1" applyNumberFormat="1" applyFont="1" applyFill="1" applyBorder="1" applyAlignment="1">
      <alignment horizontal="left" vertical="center"/>
    </xf>
    <xf numFmtId="176" fontId="5" fillId="2" borderId="34" xfId="1" applyNumberFormat="1" applyFont="1" applyFill="1" applyBorder="1" applyAlignment="1">
      <alignment horizontal="center" vertical="center"/>
    </xf>
    <xf numFmtId="176" fontId="5" fillId="2" borderId="35" xfId="1" applyNumberFormat="1" applyFont="1" applyFill="1" applyBorder="1" applyAlignment="1">
      <alignment horizontal="center" vertical="center"/>
    </xf>
    <xf numFmtId="176" fontId="5" fillId="2" borderId="36" xfId="1" applyNumberFormat="1" applyFont="1" applyFill="1" applyBorder="1" applyAlignment="1">
      <alignment horizontal="center" vertical="center"/>
    </xf>
    <xf numFmtId="0" fontId="6" fillId="2" borderId="31" xfId="1" applyNumberFormat="1" applyFont="1" applyFill="1" applyBorder="1" applyAlignment="1">
      <alignment horizontal="center" vertical="center"/>
    </xf>
    <xf numFmtId="0" fontId="6" fillId="2" borderId="37" xfId="1" applyNumberFormat="1" applyFont="1" applyFill="1" applyBorder="1" applyAlignment="1">
      <alignment horizontal="center" vertical="center"/>
    </xf>
    <xf numFmtId="176" fontId="5" fillId="2" borderId="38" xfId="1" applyNumberFormat="1" applyFont="1" applyFill="1" applyBorder="1" applyAlignment="1">
      <alignment vertical="center"/>
    </xf>
    <xf numFmtId="176" fontId="5" fillId="2" borderId="22" xfId="1" applyNumberFormat="1" applyFont="1" applyFill="1" applyBorder="1" applyAlignment="1">
      <alignment horizontal="right" vertical="center"/>
    </xf>
    <xf numFmtId="179" fontId="5" fillId="2" borderId="22" xfId="1" applyNumberFormat="1" applyFont="1" applyFill="1" applyBorder="1" applyAlignment="1">
      <alignment vertical="center"/>
    </xf>
    <xf numFmtId="179" fontId="5" fillId="2" borderId="39" xfId="1" applyNumberFormat="1" applyFont="1" applyFill="1" applyBorder="1" applyAlignment="1">
      <alignment horizontal="left" vertical="center"/>
    </xf>
    <xf numFmtId="176" fontId="5" fillId="2" borderId="37" xfId="1" applyNumberFormat="1" applyFont="1" applyFill="1" applyBorder="1" applyAlignment="1">
      <alignment vertical="center"/>
    </xf>
    <xf numFmtId="179" fontId="5" fillId="2" borderId="22" xfId="1" applyNumberFormat="1" applyFont="1" applyFill="1" applyBorder="1" applyAlignment="1">
      <alignment horizontal="right" vertical="center"/>
    </xf>
    <xf numFmtId="49" fontId="5" fillId="2" borderId="20" xfId="1" applyNumberFormat="1" applyFont="1" applyFill="1" applyBorder="1" applyAlignment="1">
      <alignment horizontal="left" vertical="center"/>
    </xf>
    <xf numFmtId="176" fontId="5" fillId="2" borderId="21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5" fillId="2" borderId="23" xfId="1" applyNumberFormat="1" applyFont="1" applyFill="1" applyBorder="1" applyAlignment="1">
      <alignment horizontal="center" vertical="center"/>
    </xf>
    <xf numFmtId="0" fontId="6" fillId="2" borderId="31" xfId="1" applyNumberFormat="1" applyFont="1" applyFill="1" applyBorder="1" applyAlignment="1">
      <alignment vertical="center"/>
    </xf>
    <xf numFmtId="0" fontId="6" fillId="2" borderId="32" xfId="1" applyNumberFormat="1" applyFont="1" applyFill="1" applyBorder="1" applyAlignment="1">
      <alignment horizontal="center" vertical="center"/>
    </xf>
    <xf numFmtId="178" fontId="5" fillId="2" borderId="0" xfId="1" applyNumberFormat="1" applyFont="1" applyFill="1" applyBorder="1" applyAlignment="1">
      <alignment horizontal="right" vertical="center"/>
    </xf>
    <xf numFmtId="176" fontId="5" fillId="2" borderId="40" xfId="1" applyNumberFormat="1" applyFont="1" applyFill="1" applyBorder="1" applyAlignment="1">
      <alignment horizontal="center" vertical="center"/>
    </xf>
    <xf numFmtId="176" fontId="5" fillId="2" borderId="41" xfId="1" applyNumberFormat="1" applyFont="1" applyFill="1" applyBorder="1" applyAlignment="1">
      <alignment horizontal="center" vertical="center"/>
    </xf>
    <xf numFmtId="176" fontId="5" fillId="2" borderId="42" xfId="1" applyNumberFormat="1" applyFont="1" applyFill="1" applyBorder="1" applyAlignment="1">
      <alignment horizontal="center" vertical="center"/>
    </xf>
    <xf numFmtId="0" fontId="6" fillId="0" borderId="43" xfId="1" applyNumberFormat="1" applyFont="1" applyFill="1" applyBorder="1" applyAlignment="1">
      <alignment horizontal="centerContinuous" vertical="center"/>
    </xf>
    <xf numFmtId="0" fontId="6" fillId="0" borderId="22" xfId="1" applyNumberFormat="1" applyFont="1" applyFill="1" applyBorder="1" applyAlignment="1">
      <alignment horizontal="centerContinuous" vertical="center"/>
    </xf>
    <xf numFmtId="176" fontId="8" fillId="0" borderId="38" xfId="1" applyNumberFormat="1" applyFont="1" applyFill="1" applyBorder="1" applyAlignment="1">
      <alignment vertical="center"/>
    </xf>
    <xf numFmtId="176" fontId="8" fillId="2" borderId="22" xfId="1" applyNumberFormat="1" applyFont="1" applyFill="1" applyBorder="1" applyAlignment="1">
      <alignment horizontal="right" vertical="center"/>
    </xf>
    <xf numFmtId="179" fontId="8" fillId="2" borderId="22" xfId="1" applyNumberFormat="1" applyFont="1" applyFill="1" applyBorder="1" applyAlignment="1">
      <alignment horizontal="right" vertical="center"/>
    </xf>
    <xf numFmtId="49" fontId="8" fillId="2" borderId="22" xfId="1" applyNumberFormat="1" applyFont="1" applyFill="1" applyBorder="1" applyAlignment="1">
      <alignment horizontal="left" vertical="center"/>
    </xf>
    <xf numFmtId="176" fontId="8" fillId="2" borderId="37" xfId="1" applyNumberFormat="1" applyFont="1" applyFill="1" applyBorder="1" applyAlignment="1">
      <alignment vertical="center"/>
    </xf>
    <xf numFmtId="178" fontId="8" fillId="2" borderId="22" xfId="1" applyNumberFormat="1" applyFont="1" applyFill="1" applyBorder="1" applyAlignment="1">
      <alignment horizontal="right" vertical="center"/>
    </xf>
    <xf numFmtId="49" fontId="8" fillId="2" borderId="44" xfId="1" applyNumberFormat="1" applyFont="1" applyFill="1" applyBorder="1" applyAlignment="1">
      <alignment horizontal="left" vertical="center"/>
    </xf>
    <xf numFmtId="176" fontId="5" fillId="0" borderId="45" xfId="1" applyNumberFormat="1" applyFont="1" applyFill="1" applyBorder="1" applyAlignment="1">
      <alignment horizontal="center" vertical="center"/>
    </xf>
    <xf numFmtId="176" fontId="5" fillId="0" borderId="46" xfId="1" applyNumberFormat="1" applyFont="1" applyFill="1" applyBorder="1" applyAlignment="1">
      <alignment horizontal="center" vertical="center"/>
    </xf>
    <xf numFmtId="176" fontId="5" fillId="0" borderId="47" xfId="1" applyNumberFormat="1" applyFont="1" applyFill="1" applyBorder="1" applyAlignment="1">
      <alignment horizontal="center" vertical="center"/>
    </xf>
    <xf numFmtId="0" fontId="6" fillId="2" borderId="48" xfId="1" applyNumberFormat="1" applyFont="1" applyFill="1" applyBorder="1" applyAlignment="1">
      <alignment horizontal="centerContinuous" vertical="center"/>
    </xf>
    <xf numFmtId="0" fontId="6" fillId="2" borderId="49" xfId="1" applyNumberFormat="1" applyFont="1" applyFill="1" applyBorder="1" applyAlignment="1">
      <alignment horizontal="centerContinuous" vertical="center"/>
    </xf>
    <xf numFmtId="176" fontId="8" fillId="2" borderId="50" xfId="1" applyNumberFormat="1" applyFont="1" applyFill="1" applyBorder="1" applyAlignment="1">
      <alignment vertical="center"/>
    </xf>
    <xf numFmtId="176" fontId="8" fillId="2" borderId="49" xfId="1" applyNumberFormat="1" applyFont="1" applyFill="1" applyBorder="1" applyAlignment="1">
      <alignment horizontal="right" vertical="center"/>
    </xf>
    <xf numFmtId="179" fontId="8" fillId="2" borderId="49" xfId="1" applyNumberFormat="1" applyFont="1" applyFill="1" applyBorder="1" applyAlignment="1">
      <alignment vertical="center"/>
    </xf>
    <xf numFmtId="49" fontId="8" fillId="2" borderId="49" xfId="1" applyNumberFormat="1" applyFont="1" applyFill="1" applyBorder="1" applyAlignment="1">
      <alignment horizontal="left" vertical="center"/>
    </xf>
    <xf numFmtId="176" fontId="8" fillId="2" borderId="51" xfId="1" applyNumberFormat="1" applyFont="1" applyFill="1" applyBorder="1" applyAlignment="1">
      <alignment vertical="center"/>
    </xf>
    <xf numFmtId="178" fontId="8" fillId="2" borderId="49" xfId="1" applyNumberFormat="1" applyFont="1" applyFill="1" applyBorder="1" applyAlignment="1">
      <alignment horizontal="right" vertical="center"/>
    </xf>
    <xf numFmtId="49" fontId="8" fillId="2" borderId="52" xfId="1" applyNumberFormat="1" applyFont="1" applyFill="1" applyBorder="1" applyAlignment="1">
      <alignment horizontal="left" vertical="center"/>
    </xf>
    <xf numFmtId="176" fontId="5" fillId="2" borderId="53" xfId="1" applyNumberFormat="1" applyFont="1" applyFill="1" applyBorder="1" applyAlignment="1">
      <alignment horizontal="center" vertical="center"/>
    </xf>
    <xf numFmtId="176" fontId="5" fillId="2" borderId="54" xfId="1" applyNumberFormat="1" applyFont="1" applyFill="1" applyBorder="1" applyAlignment="1">
      <alignment horizontal="center" vertical="center"/>
    </xf>
    <xf numFmtId="176" fontId="5" fillId="2" borderId="55" xfId="1" applyNumberFormat="1" applyFont="1" applyFill="1" applyBorder="1" applyAlignment="1">
      <alignment horizontal="center" vertical="center"/>
    </xf>
    <xf numFmtId="0" fontId="6" fillId="2" borderId="4" xfId="1" applyNumberFormat="1" applyFont="1" applyFill="1" applyBorder="1" applyAlignment="1">
      <alignment horizontal="centerContinuous" vertical="center"/>
    </xf>
    <xf numFmtId="0" fontId="6" fillId="2" borderId="5" xfId="1" applyNumberFormat="1" applyFont="1" applyFill="1" applyBorder="1" applyAlignment="1">
      <alignment horizontal="centerContinuous" vertical="center"/>
    </xf>
    <xf numFmtId="176" fontId="8" fillId="2" borderId="56" xfId="1" applyNumberFormat="1" applyFont="1" applyFill="1" applyBorder="1" applyAlignment="1">
      <alignment vertical="center"/>
    </xf>
    <xf numFmtId="176" fontId="8" fillId="2" borderId="5" xfId="1" applyNumberFormat="1" applyFont="1" applyFill="1" applyBorder="1" applyAlignment="1">
      <alignment horizontal="right" vertical="center"/>
    </xf>
    <xf numFmtId="178" fontId="8" fillId="2" borderId="5" xfId="1" applyNumberFormat="1" applyFont="1" applyFill="1" applyBorder="1" applyAlignment="1">
      <alignment vertical="center"/>
    </xf>
    <xf numFmtId="49" fontId="8" fillId="2" borderId="5" xfId="1" applyNumberFormat="1" applyFont="1" applyFill="1" applyBorder="1" applyAlignment="1">
      <alignment horizontal="left" vertical="center"/>
    </xf>
    <xf numFmtId="176" fontId="8" fillId="2" borderId="57" xfId="1" applyNumberFormat="1" applyFont="1" applyFill="1" applyBorder="1" applyAlignment="1">
      <alignment vertical="center"/>
    </xf>
    <xf numFmtId="178" fontId="8" fillId="2" borderId="5" xfId="1" applyNumberFormat="1" applyFont="1" applyFill="1" applyBorder="1" applyAlignment="1">
      <alignment horizontal="right" vertical="center"/>
    </xf>
    <xf numFmtId="176" fontId="5" fillId="2" borderId="58" xfId="1" applyNumberFormat="1" applyFont="1" applyFill="1" applyBorder="1" applyAlignment="1">
      <alignment horizontal="center" vertical="center"/>
    </xf>
    <xf numFmtId="176" fontId="5" fillId="2" borderId="59" xfId="1" applyNumberFormat="1" applyFont="1" applyFill="1" applyBorder="1" applyAlignment="1">
      <alignment horizontal="center" vertical="center"/>
    </xf>
    <xf numFmtId="176" fontId="5" fillId="2" borderId="60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vertical="center"/>
    </xf>
    <xf numFmtId="176" fontId="9" fillId="2" borderId="0" xfId="1" applyNumberFormat="1" applyFont="1" applyFill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176" fontId="9" fillId="2" borderId="0" xfId="1" applyNumberFormat="1" applyFont="1" applyFill="1" applyBorder="1" applyAlignment="1">
      <alignment horizontal="right" vertical="center"/>
    </xf>
    <xf numFmtId="180" fontId="9" fillId="2" borderId="0" xfId="1" applyNumberFormat="1" applyFont="1" applyFill="1" applyBorder="1" applyAlignment="1">
      <alignment horizontal="right" vertical="center"/>
    </xf>
    <xf numFmtId="0" fontId="6" fillId="2" borderId="61" xfId="1" applyNumberFormat="1" applyFont="1" applyFill="1" applyBorder="1" applyAlignment="1">
      <alignment horizontal="center" vertical="center"/>
    </xf>
    <xf numFmtId="0" fontId="6" fillId="2" borderId="62" xfId="1" applyNumberFormat="1" applyFont="1" applyFill="1" applyBorder="1" applyAlignment="1">
      <alignment horizontal="center" vertical="center"/>
    </xf>
    <xf numFmtId="176" fontId="8" fillId="2" borderId="63" xfId="1" applyNumberFormat="1" applyFont="1" applyFill="1" applyBorder="1" applyAlignment="1">
      <alignment horizontal="right" vertical="center"/>
    </xf>
    <xf numFmtId="176" fontId="8" fillId="2" borderId="64" xfId="1" applyNumberFormat="1" applyFont="1" applyFill="1" applyBorder="1" applyAlignment="1">
      <alignment horizontal="right" vertical="center"/>
    </xf>
    <xf numFmtId="178" fontId="8" fillId="2" borderId="64" xfId="1" applyNumberFormat="1" applyFont="1" applyFill="1" applyBorder="1" applyAlignment="1">
      <alignment vertical="center"/>
    </xf>
    <xf numFmtId="49" fontId="8" fillId="2" borderId="64" xfId="1" applyNumberFormat="1" applyFont="1" applyFill="1" applyBorder="1" applyAlignment="1">
      <alignment horizontal="left" vertical="center"/>
    </xf>
    <xf numFmtId="176" fontId="8" fillId="2" borderId="65" xfId="1" applyNumberFormat="1" applyFont="1" applyFill="1" applyBorder="1" applyAlignment="1">
      <alignment horizontal="right" vertical="center"/>
    </xf>
    <xf numFmtId="178" fontId="8" fillId="2" borderId="64" xfId="1" applyNumberFormat="1" applyFont="1" applyFill="1" applyBorder="1" applyAlignment="1">
      <alignment horizontal="right" vertical="center"/>
    </xf>
    <xf numFmtId="49" fontId="8" fillId="2" borderId="62" xfId="1" applyNumberFormat="1" applyFont="1" applyFill="1" applyBorder="1" applyAlignment="1">
      <alignment horizontal="left" vertical="center"/>
    </xf>
    <xf numFmtId="176" fontId="5" fillId="2" borderId="63" xfId="1" applyNumberFormat="1" applyFont="1" applyFill="1" applyBorder="1" applyAlignment="1">
      <alignment horizontal="center" vertical="center"/>
    </xf>
    <xf numFmtId="176" fontId="5" fillId="2" borderId="64" xfId="1" applyNumberFormat="1" applyFont="1" applyFill="1" applyBorder="1" applyAlignment="1">
      <alignment horizontal="center" vertical="center"/>
    </xf>
    <xf numFmtId="176" fontId="5" fillId="2" borderId="66" xfId="1" applyNumberFormat="1" applyFont="1" applyFill="1" applyBorder="1" applyAlignment="1">
      <alignment horizontal="center" vertical="center"/>
    </xf>
    <xf numFmtId="0" fontId="6" fillId="2" borderId="67" xfId="1" applyNumberFormat="1" applyFont="1" applyFill="1" applyBorder="1" applyAlignment="1">
      <alignment horizontal="center" vertical="center" wrapText="1"/>
    </xf>
    <xf numFmtId="0" fontId="6" fillId="2" borderId="68" xfId="1" applyNumberFormat="1" applyFont="1" applyFill="1" applyBorder="1" applyAlignment="1">
      <alignment horizontal="center" vertical="center"/>
    </xf>
    <xf numFmtId="176" fontId="8" fillId="2" borderId="69" xfId="1" applyNumberFormat="1" applyFont="1" applyFill="1" applyBorder="1" applyAlignment="1">
      <alignment horizontal="right" vertical="center"/>
    </xf>
    <xf numFmtId="176" fontId="8" fillId="2" borderId="70" xfId="1" applyNumberFormat="1" applyFont="1" applyFill="1" applyBorder="1" applyAlignment="1">
      <alignment horizontal="right" vertical="center"/>
    </xf>
    <xf numFmtId="178" fontId="8" fillId="2" borderId="70" xfId="1" applyNumberFormat="1" applyFont="1" applyFill="1" applyBorder="1" applyAlignment="1">
      <alignment vertical="center"/>
    </xf>
    <xf numFmtId="49" fontId="8" fillId="2" borderId="70" xfId="1" applyNumberFormat="1" applyFont="1" applyFill="1" applyBorder="1" applyAlignment="1">
      <alignment horizontal="left" vertical="center"/>
    </xf>
    <xf numFmtId="176" fontId="8" fillId="2" borderId="71" xfId="1" applyNumberFormat="1" applyFont="1" applyFill="1" applyBorder="1" applyAlignment="1">
      <alignment horizontal="right" vertical="center"/>
    </xf>
    <xf numFmtId="178" fontId="8" fillId="2" borderId="70" xfId="1" applyNumberFormat="1" applyFont="1" applyFill="1" applyBorder="1" applyAlignment="1">
      <alignment horizontal="right" vertical="center"/>
    </xf>
    <xf numFmtId="49" fontId="8" fillId="2" borderId="68" xfId="1" applyNumberFormat="1" applyFont="1" applyFill="1" applyBorder="1" applyAlignment="1">
      <alignment horizontal="left" vertical="center"/>
    </xf>
    <xf numFmtId="176" fontId="5" fillId="2" borderId="69" xfId="1" applyNumberFormat="1" applyFont="1" applyFill="1" applyBorder="1" applyAlignment="1">
      <alignment horizontal="center" vertical="center"/>
    </xf>
    <xf numFmtId="176" fontId="5" fillId="2" borderId="70" xfId="1" applyNumberFormat="1" applyFont="1" applyFill="1" applyBorder="1" applyAlignment="1">
      <alignment horizontal="center" vertical="center"/>
    </xf>
    <xf numFmtId="176" fontId="5" fillId="2" borderId="72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/>
    <xf numFmtId="176" fontId="9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>
      <alignment horizontal="left" vertical="center"/>
    </xf>
    <xf numFmtId="176" fontId="9" fillId="2" borderId="9" xfId="1" applyNumberFormat="1" applyFont="1" applyFill="1" applyBorder="1" applyAlignment="1">
      <alignment horizontal="center" vertical="center"/>
    </xf>
    <xf numFmtId="176" fontId="9" fillId="2" borderId="10" xfId="1" applyNumberFormat="1" applyFont="1" applyFill="1" applyBorder="1" applyAlignment="1">
      <alignment horizontal="center" vertical="center"/>
    </xf>
    <xf numFmtId="176" fontId="9" fillId="2" borderId="11" xfId="1" applyNumberFormat="1" applyFont="1" applyFill="1" applyBorder="1" applyAlignment="1">
      <alignment horizontal="center" vertical="center"/>
    </xf>
    <xf numFmtId="176" fontId="9" fillId="2" borderId="12" xfId="1" applyNumberFormat="1" applyFont="1" applyFill="1" applyBorder="1" applyAlignment="1">
      <alignment horizontal="center" vertical="center"/>
    </xf>
    <xf numFmtId="176" fontId="9" fillId="2" borderId="2" xfId="1" applyNumberFormat="1" applyFont="1" applyFill="1" applyBorder="1" applyAlignment="1">
      <alignment horizontal="center" vertical="center"/>
    </xf>
    <xf numFmtId="176" fontId="9" fillId="2" borderId="13" xfId="1" applyNumberFormat="1" applyFont="1" applyFill="1" applyBorder="1" applyAlignment="1">
      <alignment horizontal="center" vertical="center"/>
    </xf>
    <xf numFmtId="176" fontId="9" fillId="2" borderId="17" xfId="1" applyNumberFormat="1" applyFont="1" applyFill="1" applyBorder="1" applyAlignment="1">
      <alignment horizontal="center" vertical="center"/>
    </xf>
    <xf numFmtId="176" fontId="9" fillId="2" borderId="0" xfId="1" applyNumberFormat="1" applyFont="1" applyFill="1" applyBorder="1" applyAlignment="1">
      <alignment horizontal="center" vertical="center"/>
    </xf>
    <xf numFmtId="176" fontId="9" fillId="2" borderId="18" xfId="1" applyNumberFormat="1" applyFont="1" applyFill="1" applyBorder="1" applyAlignment="1">
      <alignment horizontal="center" vertical="center"/>
    </xf>
    <xf numFmtId="176" fontId="9" fillId="2" borderId="19" xfId="1" applyNumberFormat="1" applyFont="1" applyFill="1" applyBorder="1" applyAlignment="1">
      <alignment horizontal="center" vertical="center"/>
    </xf>
    <xf numFmtId="176" fontId="9" fillId="2" borderId="20" xfId="1" applyNumberFormat="1" applyFont="1" applyFill="1" applyBorder="1" applyAlignment="1">
      <alignment horizontal="center" vertical="center"/>
    </xf>
    <xf numFmtId="176" fontId="9" fillId="2" borderId="26" xfId="1" applyNumberFormat="1" applyFont="1" applyFill="1" applyBorder="1" applyAlignment="1">
      <alignment horizontal="center" vertical="center"/>
    </xf>
    <xf numFmtId="176" fontId="9" fillId="2" borderId="27" xfId="1" applyNumberFormat="1" applyFont="1" applyFill="1" applyBorder="1" applyAlignment="1">
      <alignment horizontal="center" vertical="center"/>
    </xf>
    <xf numFmtId="176" fontId="9" fillId="2" borderId="28" xfId="1" applyNumberFormat="1" applyFont="1" applyFill="1" applyBorder="1" applyAlignment="1">
      <alignment horizontal="center" vertical="center"/>
    </xf>
    <xf numFmtId="176" fontId="9" fillId="2" borderId="29" xfId="1" applyNumberFormat="1" applyFont="1" applyFill="1" applyBorder="1" applyAlignment="1">
      <alignment horizontal="center" vertical="center"/>
    </xf>
    <xf numFmtId="176" fontId="8" fillId="2" borderId="17" xfId="1" applyNumberFormat="1" applyFont="1" applyFill="1" applyBorder="1" applyAlignment="1">
      <alignment vertical="center"/>
    </xf>
    <xf numFmtId="176" fontId="8" fillId="2" borderId="0" xfId="1" applyNumberFormat="1" applyFont="1" applyFill="1" applyBorder="1" applyAlignment="1">
      <alignment horizontal="right" vertical="center"/>
    </xf>
    <xf numFmtId="179" fontId="8" fillId="2" borderId="0" xfId="1" applyNumberFormat="1" applyFont="1" applyFill="1" applyBorder="1" applyAlignment="1">
      <alignment horizontal="right" vertical="center"/>
    </xf>
    <xf numFmtId="49" fontId="8" fillId="2" borderId="0" xfId="1" applyNumberFormat="1" applyFont="1" applyFill="1" applyBorder="1" applyAlignment="1">
      <alignment horizontal="left" vertical="center"/>
    </xf>
    <xf numFmtId="176" fontId="8" fillId="2" borderId="32" xfId="1" applyNumberFormat="1" applyFont="1" applyFill="1" applyBorder="1" applyAlignment="1">
      <alignment vertical="center"/>
    </xf>
    <xf numFmtId="49" fontId="8" fillId="2" borderId="33" xfId="1" applyNumberFormat="1" applyFont="1" applyFill="1" applyBorder="1" applyAlignment="1">
      <alignment horizontal="center" vertical="center"/>
    </xf>
    <xf numFmtId="176" fontId="8" fillId="2" borderId="38" xfId="1" applyNumberFormat="1" applyFont="1" applyFill="1" applyBorder="1" applyAlignment="1">
      <alignment vertical="center"/>
    </xf>
    <xf numFmtId="49" fontId="8" fillId="2" borderId="20" xfId="1" applyNumberFormat="1" applyFont="1" applyFill="1" applyBorder="1" applyAlignment="1">
      <alignment horizontal="center" vertical="center"/>
    </xf>
    <xf numFmtId="0" fontId="6" fillId="2" borderId="54" xfId="1" applyNumberFormat="1" applyFont="1" applyFill="1" applyBorder="1" applyAlignment="1">
      <alignment horizontal="centerContinuous" vertical="center"/>
    </xf>
    <xf numFmtId="176" fontId="8" fillId="2" borderId="73" xfId="1" applyNumberFormat="1" applyFont="1" applyFill="1" applyBorder="1" applyAlignment="1">
      <alignment vertical="center"/>
    </xf>
    <xf numFmtId="176" fontId="8" fillId="2" borderId="54" xfId="1" applyNumberFormat="1" applyFont="1" applyFill="1" applyBorder="1" applyAlignment="1">
      <alignment horizontal="right" vertical="center"/>
    </xf>
    <xf numFmtId="179" fontId="8" fillId="2" borderId="54" xfId="1" applyNumberFormat="1" applyFont="1" applyFill="1" applyBorder="1" applyAlignment="1">
      <alignment horizontal="right" vertical="center"/>
    </xf>
    <xf numFmtId="49" fontId="8" fillId="2" borderId="74" xfId="1" applyNumberFormat="1" applyFont="1" applyFill="1" applyBorder="1" applyAlignment="1">
      <alignment horizontal="left" vertical="center"/>
    </xf>
    <xf numFmtId="176" fontId="8" fillId="2" borderId="75" xfId="1" applyNumberFormat="1" applyFont="1" applyFill="1" applyBorder="1" applyAlignment="1">
      <alignment vertical="center"/>
    </xf>
    <xf numFmtId="49" fontId="8" fillId="2" borderId="76" xfId="1" applyNumberFormat="1" applyFont="1" applyFill="1" applyBorder="1" applyAlignment="1">
      <alignment horizontal="center" vertical="center"/>
    </xf>
    <xf numFmtId="179" fontId="8" fillId="2" borderId="5" xfId="1" applyNumberFormat="1" applyFont="1" applyFill="1" applyBorder="1" applyAlignment="1">
      <alignment horizontal="right" vertical="center"/>
    </xf>
    <xf numFmtId="179" fontId="8" fillId="2" borderId="59" xfId="1" applyNumberFormat="1" applyFont="1" applyFill="1" applyBorder="1" applyAlignment="1">
      <alignment horizontal="right" vertical="center"/>
    </xf>
    <xf numFmtId="49" fontId="8" fillId="2" borderId="52" xfId="1" applyNumberFormat="1" applyFont="1" applyFill="1" applyBorder="1" applyAlignment="1">
      <alignment horizontal="center" vertical="center"/>
    </xf>
    <xf numFmtId="177" fontId="9" fillId="2" borderId="0" xfId="1" applyNumberFormat="1" applyFont="1" applyFill="1" applyBorder="1" applyAlignment="1">
      <alignment vertical="center"/>
    </xf>
    <xf numFmtId="49" fontId="8" fillId="2" borderId="62" xfId="1" applyNumberFormat="1" applyFont="1" applyFill="1" applyBorder="1" applyAlignment="1">
      <alignment horizontal="center" vertical="center"/>
    </xf>
    <xf numFmtId="49" fontId="8" fillId="2" borderId="68" xfId="1" applyNumberFormat="1" applyFont="1" applyFill="1" applyBorder="1" applyAlignment="1">
      <alignment horizontal="center" vertical="center"/>
    </xf>
    <xf numFmtId="176" fontId="9" fillId="2" borderId="77" xfId="1" applyNumberFormat="1" applyFont="1" applyFill="1" applyBorder="1" applyAlignment="1">
      <alignment horizontal="center" vertical="center"/>
    </xf>
    <xf numFmtId="0" fontId="9" fillId="2" borderId="78" xfId="1" applyNumberFormat="1" applyFont="1" applyFill="1" applyBorder="1" applyAlignment="1">
      <alignment horizontal="left" vertical="center"/>
    </xf>
    <xf numFmtId="0" fontId="9" fillId="2" borderId="79" xfId="1" applyNumberFormat="1" applyFont="1" applyFill="1" applyBorder="1" applyAlignment="1">
      <alignment horizontal="left" vertical="center"/>
    </xf>
    <xf numFmtId="0" fontId="9" fillId="2" borderId="20" xfId="1" applyNumberFormat="1" applyFont="1" applyFill="1" applyBorder="1" applyAlignment="1">
      <alignment horizontal="left" vertical="center"/>
    </xf>
    <xf numFmtId="0" fontId="6" fillId="0" borderId="48" xfId="1" applyNumberFormat="1" applyFont="1" applyFill="1" applyBorder="1" applyAlignment="1">
      <alignment horizontal="centerContinuous" vertical="center"/>
    </xf>
    <xf numFmtId="0" fontId="6" fillId="0" borderId="54" xfId="1" applyNumberFormat="1" applyFont="1" applyFill="1" applyBorder="1" applyAlignment="1">
      <alignment horizontal="centerContinuous" vertical="center"/>
    </xf>
    <xf numFmtId="49" fontId="8" fillId="2" borderId="54" xfId="1" applyNumberFormat="1" applyFont="1" applyFill="1" applyBorder="1" applyAlignment="1">
      <alignment horizontal="left" vertical="center"/>
    </xf>
    <xf numFmtId="0" fontId="9" fillId="2" borderId="76" xfId="1" applyNumberFormat="1" applyFont="1" applyFill="1" applyBorder="1" applyAlignment="1">
      <alignment horizontal="left" vertical="center"/>
    </xf>
    <xf numFmtId="0" fontId="6" fillId="0" borderId="4" xfId="1" applyNumberFormat="1" applyFont="1" applyFill="1" applyBorder="1" applyAlignment="1">
      <alignment horizontal="centerContinuous" vertical="center"/>
    </xf>
    <xf numFmtId="0" fontId="6" fillId="0" borderId="5" xfId="1" applyNumberFormat="1" applyFont="1" applyFill="1" applyBorder="1" applyAlignment="1">
      <alignment horizontal="centerContinuous" vertical="center"/>
    </xf>
    <xf numFmtId="176" fontId="8" fillId="0" borderId="56" xfId="1" applyNumberFormat="1" applyFont="1" applyFill="1" applyBorder="1" applyAlignment="1">
      <alignment vertical="center"/>
    </xf>
    <xf numFmtId="49" fontId="8" fillId="2" borderId="80" xfId="1" applyNumberFormat="1" applyFont="1" applyFill="1" applyBorder="1" applyAlignment="1">
      <alignment horizontal="left" vertical="center"/>
    </xf>
    <xf numFmtId="0" fontId="9" fillId="2" borderId="81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vertical="center"/>
    </xf>
    <xf numFmtId="180" fontId="6" fillId="2" borderId="0" xfId="1" applyNumberFormat="1" applyFont="1" applyFill="1" applyBorder="1" applyAlignment="1">
      <alignment horizontal="right" vertical="center"/>
    </xf>
    <xf numFmtId="177" fontId="6" fillId="2" borderId="0" xfId="1" applyNumberFormat="1" applyFont="1" applyFill="1" applyBorder="1" applyAlignment="1">
      <alignment horizontal="left" vertical="center"/>
    </xf>
    <xf numFmtId="176" fontId="5" fillId="2" borderId="63" xfId="1" applyNumberFormat="1" applyFont="1" applyFill="1" applyBorder="1" applyAlignment="1">
      <alignment horizontal="right" vertical="center"/>
    </xf>
    <xf numFmtId="176" fontId="5" fillId="2" borderId="64" xfId="1" applyNumberFormat="1" applyFont="1" applyFill="1" applyBorder="1" applyAlignment="1">
      <alignment horizontal="right" vertical="center"/>
    </xf>
    <xf numFmtId="179" fontId="5" fillId="2" borderId="64" xfId="1" applyNumberFormat="1" applyFont="1" applyFill="1" applyBorder="1" applyAlignment="1">
      <alignment horizontal="right" vertical="center"/>
    </xf>
    <xf numFmtId="49" fontId="5" fillId="2" borderId="64" xfId="1" applyNumberFormat="1" applyFont="1" applyFill="1" applyBorder="1" applyAlignment="1">
      <alignment horizontal="left" vertical="center"/>
    </xf>
    <xf numFmtId="176" fontId="5" fillId="2" borderId="65" xfId="1" applyNumberFormat="1" applyFont="1" applyFill="1" applyBorder="1" applyAlignment="1">
      <alignment horizontal="right" vertical="center"/>
    </xf>
    <xf numFmtId="0" fontId="6" fillId="2" borderId="8" xfId="1" applyNumberFormat="1" applyFont="1" applyFill="1" applyBorder="1" applyAlignment="1">
      <alignment horizontal="left" vertical="center"/>
    </xf>
    <xf numFmtId="176" fontId="5" fillId="2" borderId="69" xfId="1" applyNumberFormat="1" applyFont="1" applyFill="1" applyBorder="1" applyAlignment="1">
      <alignment horizontal="right" vertical="center"/>
    </xf>
    <xf numFmtId="176" fontId="5" fillId="2" borderId="70" xfId="1" applyNumberFormat="1" applyFont="1" applyFill="1" applyBorder="1" applyAlignment="1">
      <alignment horizontal="right" vertical="center"/>
    </xf>
    <xf numFmtId="179" fontId="5" fillId="2" borderId="70" xfId="1" applyNumberFormat="1" applyFont="1" applyFill="1" applyBorder="1" applyAlignment="1">
      <alignment horizontal="right" vertical="center"/>
    </xf>
    <xf numFmtId="49" fontId="5" fillId="2" borderId="70" xfId="1" applyNumberFormat="1" applyFont="1" applyFill="1" applyBorder="1" applyAlignment="1">
      <alignment horizontal="left" vertical="center"/>
    </xf>
    <xf numFmtId="176" fontId="5" fillId="2" borderId="71" xfId="1" applyNumberFormat="1" applyFont="1" applyFill="1" applyBorder="1" applyAlignment="1">
      <alignment horizontal="right" vertical="center"/>
    </xf>
    <xf numFmtId="0" fontId="6" fillId="2" borderId="82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0" fontId="6" fillId="2" borderId="1" xfId="1" applyNumberFormat="1" applyFont="1" applyFill="1" applyBorder="1" applyAlignment="1">
      <alignment horizontal="centerContinuous" vertical="center"/>
    </xf>
    <xf numFmtId="0" fontId="6" fillId="2" borderId="83" xfId="1" applyNumberFormat="1" applyFont="1" applyFill="1" applyBorder="1" applyAlignment="1">
      <alignment horizontal="centerContinuous" vertical="center"/>
    </xf>
    <xf numFmtId="176" fontId="6" fillId="2" borderId="84" xfId="1" applyNumberFormat="1" applyFont="1" applyFill="1" applyBorder="1" applyAlignment="1">
      <alignment horizontal="center" vertical="center"/>
    </xf>
    <xf numFmtId="176" fontId="6" fillId="2" borderId="85" xfId="1" applyNumberFormat="1" applyFont="1" applyFill="1" applyBorder="1" applyAlignment="1">
      <alignment horizontal="center" vertical="center"/>
    </xf>
    <xf numFmtId="176" fontId="6" fillId="2" borderId="86" xfId="1" applyNumberFormat="1" applyFont="1" applyFill="1" applyBorder="1" applyAlignment="1">
      <alignment horizontal="center" vertical="center"/>
    </xf>
    <xf numFmtId="176" fontId="6" fillId="2" borderId="87" xfId="1" applyNumberFormat="1" applyFont="1" applyFill="1" applyBorder="1" applyAlignment="1">
      <alignment horizontal="center" vertical="center"/>
    </xf>
    <xf numFmtId="0" fontId="6" fillId="2" borderId="88" xfId="1" applyNumberFormat="1" applyFont="1" applyFill="1" applyBorder="1" applyAlignment="1">
      <alignment vertical="center"/>
    </xf>
    <xf numFmtId="0" fontId="6" fillId="2" borderId="89" xfId="1" applyNumberFormat="1" applyFont="1" applyFill="1" applyBorder="1" applyAlignment="1">
      <alignment horizontal="centerContinuous" vertical="center"/>
    </xf>
    <xf numFmtId="0" fontId="6" fillId="2" borderId="90" xfId="1" applyNumberFormat="1" applyFont="1" applyFill="1" applyBorder="1" applyAlignment="1">
      <alignment horizontal="centerContinuous" vertical="center"/>
    </xf>
    <xf numFmtId="176" fontId="5" fillId="2" borderId="91" xfId="1" applyNumberFormat="1" applyFont="1" applyFill="1" applyBorder="1" applyAlignment="1">
      <alignment horizontal="center" vertical="center"/>
    </xf>
    <xf numFmtId="176" fontId="5" fillId="2" borderId="92" xfId="1" applyNumberFormat="1" applyFont="1" applyFill="1" applyBorder="1" applyAlignment="1">
      <alignment horizontal="center" vertical="center"/>
    </xf>
    <xf numFmtId="176" fontId="5" fillId="2" borderId="90" xfId="1" applyNumberFormat="1" applyFont="1" applyFill="1" applyBorder="1" applyAlignment="1">
      <alignment horizontal="right" vertical="center"/>
    </xf>
    <xf numFmtId="179" fontId="5" fillId="2" borderId="90" xfId="1" applyNumberFormat="1" applyFont="1" applyFill="1" applyBorder="1" applyAlignment="1">
      <alignment horizontal="right" vertical="center"/>
    </xf>
    <xf numFmtId="49" fontId="5" fillId="2" borderId="90" xfId="1" applyNumberFormat="1" applyFont="1" applyFill="1" applyBorder="1" applyAlignment="1">
      <alignment horizontal="left" vertical="center"/>
    </xf>
    <xf numFmtId="176" fontId="5" fillId="2" borderId="93" xfId="1" applyNumberFormat="1" applyFont="1" applyFill="1" applyBorder="1" applyAlignment="1">
      <alignment horizontal="center" vertical="center"/>
    </xf>
    <xf numFmtId="176" fontId="5" fillId="2" borderId="90" xfId="1" applyNumberFormat="1" applyFont="1" applyFill="1" applyBorder="1" applyAlignment="1">
      <alignment horizontal="center" vertical="center"/>
    </xf>
    <xf numFmtId="0" fontId="6" fillId="2" borderId="94" xfId="1" applyNumberFormat="1" applyFont="1" applyFill="1" applyBorder="1" applyAlignment="1">
      <alignment vertical="center"/>
    </xf>
    <xf numFmtId="176" fontId="5" fillId="2" borderId="38" xfId="1" applyNumberFormat="1" applyFont="1" applyFill="1" applyBorder="1" applyAlignment="1">
      <alignment horizontal="center" vertical="center"/>
    </xf>
    <xf numFmtId="49" fontId="5" fillId="2" borderId="22" xfId="1" applyNumberFormat="1" applyFont="1" applyFill="1" applyBorder="1" applyAlignment="1">
      <alignment horizontal="left" vertical="center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0" fontId="6" fillId="2" borderId="95" xfId="1" applyNumberFormat="1" applyFont="1" applyFill="1" applyBorder="1" applyAlignment="1">
      <alignment vertical="center"/>
    </xf>
    <xf numFmtId="0" fontId="6" fillId="2" borderId="4" xfId="1" applyNumberFormat="1" applyFont="1" applyFill="1" applyBorder="1" applyAlignment="1">
      <alignment vertical="center"/>
    </xf>
    <xf numFmtId="0" fontId="6" fillId="2" borderId="57" xfId="1" applyNumberFormat="1" applyFont="1" applyFill="1" applyBorder="1" applyAlignment="1">
      <alignment horizontal="center" vertical="center"/>
    </xf>
    <xf numFmtId="176" fontId="5" fillId="2" borderId="56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right" vertical="center"/>
    </xf>
    <xf numFmtId="179" fontId="5" fillId="2" borderId="5" xfId="1" applyNumberFormat="1" applyFont="1" applyFill="1" applyBorder="1" applyAlignment="1">
      <alignment horizontal="right" vertical="center"/>
    </xf>
    <xf numFmtId="49" fontId="5" fillId="2" borderId="5" xfId="1" applyNumberFormat="1" applyFont="1" applyFill="1" applyBorder="1" applyAlignment="1">
      <alignment horizontal="left" vertical="center"/>
    </xf>
    <xf numFmtId="176" fontId="5" fillId="2" borderId="57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6" fillId="2" borderId="96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0" fontId="6" fillId="2" borderId="97" xfId="1" applyNumberFormat="1" applyFont="1" applyFill="1" applyBorder="1" applyAlignment="1">
      <alignment horizontal="center" vertical="center"/>
    </xf>
    <xf numFmtId="0" fontId="6" fillId="2" borderId="98" xfId="1" applyNumberFormat="1" applyFont="1" applyFill="1" applyBorder="1" applyAlignment="1">
      <alignment horizontal="center" vertical="center"/>
    </xf>
    <xf numFmtId="176" fontId="6" fillId="2" borderId="88" xfId="1" applyNumberFormat="1" applyFont="1" applyFill="1" applyBorder="1" applyAlignment="1">
      <alignment horizontal="left" vertical="center"/>
    </xf>
    <xf numFmtId="177" fontId="6" fillId="2" borderId="7" xfId="1" applyNumberFormat="1" applyFont="1" applyFill="1" applyBorder="1" applyAlignment="1">
      <alignment horizontal="center" vertical="center"/>
    </xf>
    <xf numFmtId="177" fontId="6" fillId="2" borderId="10" xfId="1" applyNumberFormat="1" applyFont="1" applyFill="1" applyBorder="1" applyAlignment="1">
      <alignment horizontal="center" vertical="center"/>
    </xf>
    <xf numFmtId="177" fontId="6" fillId="2" borderId="8" xfId="1" applyNumberFormat="1" applyFont="1" applyFill="1" applyBorder="1" applyAlignment="1">
      <alignment horizontal="center" vertical="center"/>
    </xf>
    <xf numFmtId="176" fontId="6" fillId="2" borderId="99" xfId="1" applyNumberFormat="1" applyFont="1" applyFill="1" applyBorder="1" applyAlignment="1">
      <alignment horizontal="center" vertical="center"/>
    </xf>
    <xf numFmtId="176" fontId="6" fillId="2" borderId="100" xfId="1" applyNumberFormat="1" applyFont="1" applyFill="1" applyBorder="1" applyAlignment="1">
      <alignment horizontal="center" vertical="center"/>
    </xf>
    <xf numFmtId="176" fontId="6" fillId="2" borderId="101" xfId="1" applyNumberFormat="1" applyFont="1" applyFill="1" applyBorder="1" applyAlignment="1">
      <alignment horizontal="center" vertical="center"/>
    </xf>
    <xf numFmtId="0" fontId="6" fillId="2" borderId="102" xfId="1" applyNumberFormat="1" applyFont="1" applyFill="1" applyBorder="1" applyAlignment="1">
      <alignment horizontal="center" vertical="center"/>
    </xf>
    <xf numFmtId="0" fontId="6" fillId="2" borderId="103" xfId="1" applyNumberFormat="1" applyFont="1" applyFill="1" applyBorder="1" applyAlignment="1">
      <alignment horizontal="center" vertical="center"/>
    </xf>
    <xf numFmtId="176" fontId="5" fillId="2" borderId="38" xfId="1" applyNumberFormat="1" applyFont="1" applyFill="1" applyBorder="1" applyAlignment="1">
      <alignment horizontal="center" vertical="center"/>
    </xf>
    <xf numFmtId="179" fontId="5" fillId="2" borderId="46" xfId="1" applyNumberFormat="1" applyFont="1" applyFill="1" applyBorder="1" applyAlignment="1">
      <alignment horizontal="right" vertical="center"/>
    </xf>
    <xf numFmtId="49" fontId="5" fillId="2" borderId="104" xfId="1" applyNumberFormat="1" applyFont="1" applyFill="1" applyBorder="1" applyAlignment="1">
      <alignment horizontal="left" vertical="center"/>
    </xf>
    <xf numFmtId="177" fontId="6" fillId="2" borderId="105" xfId="1" applyNumberFormat="1" applyFont="1" applyFill="1" applyBorder="1" applyAlignment="1">
      <alignment horizontal="center" vertical="center"/>
    </xf>
    <xf numFmtId="177" fontId="6" fillId="2" borderId="46" xfId="1" applyNumberFormat="1" applyFont="1" applyFill="1" applyBorder="1" applyAlignment="1">
      <alignment horizontal="center" vertical="center"/>
    </xf>
    <xf numFmtId="177" fontId="6" fillId="2" borderId="103" xfId="1" applyNumberFormat="1" applyFont="1" applyFill="1" applyBorder="1" applyAlignment="1">
      <alignment horizontal="center" vertical="center"/>
    </xf>
    <xf numFmtId="176" fontId="5" fillId="2" borderId="106" xfId="1" applyNumberFormat="1" applyFont="1" applyFill="1" applyBorder="1" applyAlignment="1">
      <alignment horizontal="center" vertical="center"/>
    </xf>
    <xf numFmtId="179" fontId="5" fillId="2" borderId="106" xfId="1" quotePrefix="1" applyNumberFormat="1" applyFont="1" applyFill="1" applyBorder="1" applyAlignment="1">
      <alignment horizontal="right" vertical="center"/>
    </xf>
    <xf numFmtId="0" fontId="6" fillId="2" borderId="107" xfId="1" applyNumberFormat="1" applyFont="1" applyFill="1" applyBorder="1" applyAlignment="1">
      <alignment vertical="center"/>
    </xf>
    <xf numFmtId="176" fontId="5" fillId="2" borderId="46" xfId="1" applyNumberFormat="1" applyFont="1" applyFill="1" applyBorder="1" applyAlignment="1">
      <alignment horizontal="right" vertical="center"/>
    </xf>
    <xf numFmtId="179" fontId="5" fillId="2" borderId="41" xfId="1" applyNumberFormat="1" applyFont="1" applyFill="1" applyBorder="1" applyAlignment="1">
      <alignment horizontal="right" vertical="center"/>
    </xf>
    <xf numFmtId="49" fontId="5" fillId="2" borderId="108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Border="1" applyAlignment="1">
      <alignment horizontal="center" vertical="center"/>
    </xf>
    <xf numFmtId="179" fontId="5" fillId="2" borderId="0" xfId="1" applyNumberFormat="1" applyFont="1" applyFill="1" applyBorder="1" applyAlignment="1">
      <alignment horizontal="right" vertical="center"/>
    </xf>
    <xf numFmtId="0" fontId="6" fillId="2" borderId="109" xfId="1" applyNumberFormat="1" applyFont="1" applyFill="1" applyBorder="1" applyAlignment="1">
      <alignment vertical="center"/>
    </xf>
    <xf numFmtId="0" fontId="6" fillId="2" borderId="48" xfId="1" applyNumberFormat="1" applyFont="1" applyFill="1" applyBorder="1" applyAlignment="1">
      <alignment horizontal="center" vertical="center"/>
    </xf>
    <xf numFmtId="0" fontId="6" fillId="2" borderId="110" xfId="1" applyNumberFormat="1" applyFont="1" applyFill="1" applyBorder="1" applyAlignment="1">
      <alignment horizontal="center" vertical="center"/>
    </xf>
    <xf numFmtId="176" fontId="5" fillId="2" borderId="73" xfId="1" applyNumberFormat="1" applyFont="1" applyFill="1" applyBorder="1" applyAlignment="1">
      <alignment horizontal="center" vertical="center"/>
    </xf>
    <xf numFmtId="49" fontId="5" fillId="2" borderId="111" xfId="1" applyNumberFormat="1" applyFont="1" applyFill="1" applyBorder="1" applyAlignment="1">
      <alignment horizontal="left" vertical="center"/>
    </xf>
    <xf numFmtId="177" fontId="6" fillId="2" borderId="112" xfId="1" applyNumberFormat="1" applyFont="1" applyFill="1" applyBorder="1" applyAlignment="1">
      <alignment horizontal="center" vertical="center"/>
    </xf>
    <xf numFmtId="177" fontId="6" fillId="2" borderId="54" xfId="1" applyNumberFormat="1" applyFont="1" applyFill="1" applyBorder="1" applyAlignment="1">
      <alignment horizontal="center" vertical="center"/>
    </xf>
    <xf numFmtId="177" fontId="6" fillId="2" borderId="110" xfId="1" applyNumberFormat="1" applyFont="1" applyFill="1" applyBorder="1" applyAlignment="1">
      <alignment horizontal="center" vertical="center"/>
    </xf>
    <xf numFmtId="176" fontId="5" fillId="2" borderId="49" xfId="1" applyNumberFormat="1" applyFont="1" applyFill="1" applyBorder="1" applyAlignment="1">
      <alignment horizontal="center" vertical="center"/>
    </xf>
    <xf numFmtId="179" fontId="5" fillId="2" borderId="49" xfId="1" applyNumberFormat="1" applyFont="1" applyFill="1" applyBorder="1" applyAlignment="1">
      <alignment horizontal="right" vertical="center"/>
    </xf>
    <xf numFmtId="0" fontId="6" fillId="2" borderId="113" xfId="1" applyNumberFormat="1" applyFont="1" applyFill="1" applyBorder="1" applyAlignment="1">
      <alignment vertical="center"/>
    </xf>
    <xf numFmtId="0" fontId="10" fillId="2" borderId="0" xfId="1" applyNumberFormat="1" applyFont="1" applyFill="1" applyAlignment="1">
      <alignment horizontal="distributed" vertical="center"/>
    </xf>
    <xf numFmtId="181" fontId="11" fillId="2" borderId="0" xfId="1" applyNumberFormat="1" applyFont="1" applyFill="1" applyAlignment="1">
      <alignment horizontal="center" vertical="center"/>
    </xf>
    <xf numFmtId="0" fontId="5" fillId="2" borderId="0" xfId="1" applyNumberFormat="1" applyFont="1" applyFill="1" applyAlignment="1">
      <alignment horizontal="right" vertical="center"/>
    </xf>
  </cellXfs>
  <cellStyles count="2">
    <cellStyle name="標準" xfId="0" builtinId="0"/>
    <cellStyle name="標準_就職内定状況調査（H20.10.1現在）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4&#12305;%20&#20844;&#34920;&#36039;&#26009;&#65288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率 "/>
      <sheetName val="（手持ち②）分野別就職率"/>
      <sheetName val="（手持ち③）就職希望率"/>
      <sheetName val="グラフ用データ"/>
      <sheetName val="個別data"/>
      <sheetName val="個別data（昨年度4月1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B4">
            <v>1</v>
          </cell>
          <cell r="C4">
            <v>1</v>
          </cell>
          <cell r="D4">
            <v>1</v>
          </cell>
          <cell r="I4">
            <v>56</v>
          </cell>
          <cell r="J4">
            <v>34</v>
          </cell>
          <cell r="K4">
            <v>90</v>
          </cell>
          <cell r="O4">
            <v>18</v>
          </cell>
          <cell r="P4">
            <v>18</v>
          </cell>
          <cell r="Q4">
            <v>36</v>
          </cell>
          <cell r="V4">
            <v>21</v>
          </cell>
          <cell r="W4">
            <v>0</v>
          </cell>
          <cell r="AB4">
            <v>13</v>
          </cell>
          <cell r="AC4">
            <v>2</v>
          </cell>
          <cell r="AD4">
            <v>16</v>
          </cell>
          <cell r="AF4">
            <v>18</v>
          </cell>
          <cell r="AH4">
            <v>34</v>
          </cell>
          <cell r="AN4">
            <v>56</v>
          </cell>
          <cell r="AO4">
            <v>34</v>
          </cell>
          <cell r="AP4">
            <v>90</v>
          </cell>
          <cell r="AT4">
            <v>19</v>
          </cell>
          <cell r="AU4">
            <v>19</v>
          </cell>
          <cell r="AV4">
            <v>38</v>
          </cell>
          <cell r="BA4">
            <v>21</v>
          </cell>
          <cell r="BB4">
            <v>3</v>
          </cell>
          <cell r="BG4">
            <v>13</v>
          </cell>
          <cell r="BH4">
            <v>1</v>
          </cell>
          <cell r="BI4">
            <v>17</v>
          </cell>
          <cell r="BK4">
            <v>17</v>
          </cell>
          <cell r="BM4">
            <v>34</v>
          </cell>
        </row>
        <row r="5">
          <cell r="B5">
            <v>1</v>
          </cell>
          <cell r="C5">
            <v>1</v>
          </cell>
          <cell r="D5">
            <v>1</v>
          </cell>
          <cell r="I5">
            <v>25</v>
          </cell>
          <cell r="J5">
            <v>15</v>
          </cell>
          <cell r="K5">
            <v>40</v>
          </cell>
          <cell r="O5">
            <v>23</v>
          </cell>
          <cell r="P5">
            <v>15</v>
          </cell>
          <cell r="Q5">
            <v>38</v>
          </cell>
          <cell r="V5">
            <v>38</v>
          </cell>
          <cell r="W5">
            <v>0</v>
          </cell>
          <cell r="AB5">
            <v>0</v>
          </cell>
          <cell r="AC5">
            <v>0</v>
          </cell>
          <cell r="AD5">
            <v>23</v>
          </cell>
          <cell r="AF5">
            <v>15</v>
          </cell>
          <cell r="AH5">
            <v>38</v>
          </cell>
          <cell r="AN5">
            <v>25</v>
          </cell>
          <cell r="AO5">
            <v>15</v>
          </cell>
          <cell r="AP5">
            <v>40</v>
          </cell>
          <cell r="AT5">
            <v>20</v>
          </cell>
          <cell r="AU5">
            <v>13</v>
          </cell>
          <cell r="AV5">
            <v>33</v>
          </cell>
          <cell r="BA5">
            <v>33</v>
          </cell>
          <cell r="BB5">
            <v>0</v>
          </cell>
          <cell r="BG5">
            <v>0</v>
          </cell>
          <cell r="BH5">
            <v>0</v>
          </cell>
          <cell r="BI5">
            <v>20</v>
          </cell>
          <cell r="BK5">
            <v>13</v>
          </cell>
          <cell r="BM5">
            <v>33</v>
          </cell>
        </row>
        <row r="6">
          <cell r="B6">
            <v>1</v>
          </cell>
          <cell r="C6">
            <v>1</v>
          </cell>
          <cell r="D6">
            <v>1</v>
          </cell>
          <cell r="I6">
            <v>37</v>
          </cell>
          <cell r="J6">
            <v>23</v>
          </cell>
          <cell r="K6">
            <v>60</v>
          </cell>
          <cell r="O6">
            <v>25</v>
          </cell>
          <cell r="P6">
            <v>18</v>
          </cell>
          <cell r="Q6">
            <v>43</v>
          </cell>
          <cell r="V6">
            <v>22</v>
          </cell>
          <cell r="W6">
            <v>0</v>
          </cell>
          <cell r="AB6">
            <v>21</v>
          </cell>
          <cell r="AC6">
            <v>0</v>
          </cell>
          <cell r="AD6">
            <v>25</v>
          </cell>
          <cell r="AF6">
            <v>18</v>
          </cell>
          <cell r="AH6">
            <v>43</v>
          </cell>
          <cell r="AN6">
            <v>37</v>
          </cell>
          <cell r="AO6">
            <v>23</v>
          </cell>
          <cell r="AP6">
            <v>60</v>
          </cell>
          <cell r="AT6">
            <v>21</v>
          </cell>
          <cell r="AU6">
            <v>19</v>
          </cell>
          <cell r="AV6">
            <v>40</v>
          </cell>
          <cell r="BA6">
            <v>19</v>
          </cell>
          <cell r="BB6">
            <v>1</v>
          </cell>
          <cell r="BG6">
            <v>19</v>
          </cell>
          <cell r="BH6">
            <v>1</v>
          </cell>
          <cell r="BI6">
            <v>20</v>
          </cell>
          <cell r="BK6">
            <v>18</v>
          </cell>
          <cell r="BM6">
            <v>38</v>
          </cell>
        </row>
        <row r="7">
          <cell r="B7">
            <v>1</v>
          </cell>
          <cell r="C7">
            <v>1</v>
          </cell>
          <cell r="D7">
            <v>1</v>
          </cell>
          <cell r="I7">
            <v>56</v>
          </cell>
          <cell r="J7">
            <v>34</v>
          </cell>
          <cell r="K7">
            <v>90</v>
          </cell>
          <cell r="O7">
            <v>14</v>
          </cell>
          <cell r="P7">
            <v>15</v>
          </cell>
          <cell r="Q7">
            <v>29</v>
          </cell>
          <cell r="V7">
            <v>23</v>
          </cell>
          <cell r="W7">
            <v>0</v>
          </cell>
          <cell r="AB7">
            <v>6</v>
          </cell>
          <cell r="AC7">
            <v>0</v>
          </cell>
          <cell r="AD7">
            <v>14</v>
          </cell>
          <cell r="AF7">
            <v>15</v>
          </cell>
          <cell r="AH7">
            <v>29</v>
          </cell>
          <cell r="AN7">
            <v>56</v>
          </cell>
          <cell r="AO7">
            <v>34</v>
          </cell>
          <cell r="AP7">
            <v>90</v>
          </cell>
          <cell r="AT7">
            <v>17</v>
          </cell>
          <cell r="AU7">
            <v>22</v>
          </cell>
          <cell r="AV7">
            <v>39</v>
          </cell>
          <cell r="BA7">
            <v>26</v>
          </cell>
          <cell r="BB7">
            <v>0</v>
          </cell>
          <cell r="BG7">
            <v>13</v>
          </cell>
          <cell r="BH7">
            <v>0</v>
          </cell>
          <cell r="BI7">
            <v>17</v>
          </cell>
          <cell r="BK7">
            <v>22</v>
          </cell>
          <cell r="BM7">
            <v>39</v>
          </cell>
        </row>
        <row r="8">
          <cell r="B8">
            <v>1</v>
          </cell>
          <cell r="C8">
            <v>3</v>
          </cell>
          <cell r="D8">
            <v>1</v>
          </cell>
          <cell r="I8">
            <v>43</v>
          </cell>
          <cell r="J8">
            <v>27</v>
          </cell>
          <cell r="K8">
            <v>70</v>
          </cell>
          <cell r="O8">
            <v>35</v>
          </cell>
          <cell r="P8">
            <v>23</v>
          </cell>
          <cell r="Q8">
            <v>58</v>
          </cell>
          <cell r="V8">
            <v>46</v>
          </cell>
          <cell r="W8">
            <v>3</v>
          </cell>
          <cell r="AB8">
            <v>8</v>
          </cell>
          <cell r="AC8">
            <v>1</v>
          </cell>
          <cell r="AD8">
            <v>33</v>
          </cell>
          <cell r="AF8">
            <v>21</v>
          </cell>
          <cell r="AH8">
            <v>54</v>
          </cell>
          <cell r="AN8">
            <v>43</v>
          </cell>
          <cell r="AO8">
            <v>27</v>
          </cell>
          <cell r="AP8">
            <v>70</v>
          </cell>
          <cell r="AT8">
            <v>36</v>
          </cell>
          <cell r="AU8">
            <v>22</v>
          </cell>
          <cell r="AV8">
            <v>58</v>
          </cell>
          <cell r="BA8">
            <v>45</v>
          </cell>
          <cell r="BB8">
            <v>1</v>
          </cell>
          <cell r="BG8">
            <v>11</v>
          </cell>
          <cell r="BH8">
            <v>1</v>
          </cell>
          <cell r="BI8">
            <v>35</v>
          </cell>
          <cell r="BK8">
            <v>21</v>
          </cell>
          <cell r="BM8">
            <v>56</v>
          </cell>
        </row>
        <row r="9">
          <cell r="B9">
            <v>1</v>
          </cell>
          <cell r="C9">
            <v>3</v>
          </cell>
          <cell r="D9">
            <v>1</v>
          </cell>
          <cell r="I9">
            <v>56</v>
          </cell>
          <cell r="J9">
            <v>34</v>
          </cell>
          <cell r="K9">
            <v>90</v>
          </cell>
          <cell r="O9">
            <v>52</v>
          </cell>
          <cell r="P9">
            <v>31</v>
          </cell>
          <cell r="Q9">
            <v>83</v>
          </cell>
          <cell r="V9">
            <v>64</v>
          </cell>
          <cell r="W9">
            <v>6</v>
          </cell>
          <cell r="AB9">
            <v>12</v>
          </cell>
          <cell r="AC9">
            <v>1</v>
          </cell>
          <cell r="AD9">
            <v>48</v>
          </cell>
          <cell r="AF9">
            <v>28</v>
          </cell>
          <cell r="AH9">
            <v>76</v>
          </cell>
          <cell r="AN9">
            <v>56</v>
          </cell>
          <cell r="AO9">
            <v>34</v>
          </cell>
          <cell r="AP9">
            <v>90</v>
          </cell>
          <cell r="AT9">
            <v>50</v>
          </cell>
          <cell r="AU9">
            <v>32</v>
          </cell>
          <cell r="AV9">
            <v>82</v>
          </cell>
          <cell r="BA9">
            <v>63</v>
          </cell>
          <cell r="BB9">
            <v>8</v>
          </cell>
          <cell r="BG9">
            <v>11</v>
          </cell>
          <cell r="BH9">
            <v>0</v>
          </cell>
          <cell r="BI9">
            <v>44</v>
          </cell>
          <cell r="BK9">
            <v>30</v>
          </cell>
          <cell r="BM9">
            <v>74</v>
          </cell>
        </row>
        <row r="10">
          <cell r="B10">
            <v>1</v>
          </cell>
          <cell r="C10">
            <v>3</v>
          </cell>
          <cell r="D10">
            <v>1</v>
          </cell>
          <cell r="I10">
            <v>0</v>
          </cell>
          <cell r="J10">
            <v>20</v>
          </cell>
          <cell r="K10">
            <v>20</v>
          </cell>
          <cell r="O10">
            <v>0</v>
          </cell>
          <cell r="P10">
            <v>19</v>
          </cell>
          <cell r="Q10">
            <v>19</v>
          </cell>
          <cell r="V10">
            <v>19</v>
          </cell>
          <cell r="W10">
            <v>0</v>
          </cell>
          <cell r="AB10">
            <v>0</v>
          </cell>
          <cell r="AC10">
            <v>0</v>
          </cell>
          <cell r="AD10">
            <v>0</v>
          </cell>
          <cell r="AF10">
            <v>19</v>
          </cell>
          <cell r="AH10">
            <v>19</v>
          </cell>
          <cell r="AN10">
            <v>0</v>
          </cell>
          <cell r="AO10">
            <v>20</v>
          </cell>
          <cell r="AP10">
            <v>20</v>
          </cell>
          <cell r="AT10">
            <v>0</v>
          </cell>
          <cell r="AU10">
            <v>20</v>
          </cell>
          <cell r="AV10">
            <v>20</v>
          </cell>
          <cell r="BA10">
            <v>16</v>
          </cell>
          <cell r="BB10">
            <v>4</v>
          </cell>
          <cell r="BG10">
            <v>0</v>
          </cell>
          <cell r="BH10">
            <v>0</v>
          </cell>
          <cell r="BI10">
            <v>0</v>
          </cell>
          <cell r="BK10">
            <v>16</v>
          </cell>
          <cell r="BM10">
            <v>16</v>
          </cell>
        </row>
        <row r="11">
          <cell r="B11">
            <v>1</v>
          </cell>
          <cell r="C11">
            <v>3</v>
          </cell>
          <cell r="D11">
            <v>1</v>
          </cell>
          <cell r="I11">
            <v>0</v>
          </cell>
          <cell r="J11">
            <v>40</v>
          </cell>
          <cell r="K11">
            <v>40</v>
          </cell>
          <cell r="O11">
            <v>0</v>
          </cell>
          <cell r="P11">
            <v>36</v>
          </cell>
          <cell r="Q11">
            <v>36</v>
          </cell>
          <cell r="V11">
            <v>33</v>
          </cell>
          <cell r="W11">
            <v>3</v>
          </cell>
          <cell r="AB11">
            <v>0</v>
          </cell>
          <cell r="AC11">
            <v>0</v>
          </cell>
          <cell r="AD11">
            <v>0</v>
          </cell>
          <cell r="AF11">
            <v>33</v>
          </cell>
          <cell r="AH11">
            <v>33</v>
          </cell>
          <cell r="AN11">
            <v>0</v>
          </cell>
          <cell r="AO11">
            <v>40</v>
          </cell>
          <cell r="AP11">
            <v>40</v>
          </cell>
          <cell r="AT11">
            <v>0</v>
          </cell>
          <cell r="AU11">
            <v>37</v>
          </cell>
          <cell r="AV11">
            <v>37</v>
          </cell>
          <cell r="BA11">
            <v>32</v>
          </cell>
          <cell r="BB11">
            <v>5</v>
          </cell>
          <cell r="BG11">
            <v>0</v>
          </cell>
          <cell r="BH11">
            <v>0</v>
          </cell>
          <cell r="BI11">
            <v>0</v>
          </cell>
          <cell r="BK11">
            <v>32</v>
          </cell>
          <cell r="BM11">
            <v>32</v>
          </cell>
        </row>
        <row r="12">
          <cell r="B12">
            <v>1</v>
          </cell>
          <cell r="C12">
            <v>1</v>
          </cell>
          <cell r="D12">
            <v>2</v>
          </cell>
          <cell r="I12">
            <v>50</v>
          </cell>
          <cell r="J12">
            <v>30</v>
          </cell>
          <cell r="K12">
            <v>80</v>
          </cell>
          <cell r="O12">
            <v>21</v>
          </cell>
          <cell r="P12">
            <v>23</v>
          </cell>
          <cell r="Q12">
            <v>44</v>
          </cell>
          <cell r="V12">
            <v>31</v>
          </cell>
          <cell r="W12">
            <v>1</v>
          </cell>
          <cell r="AB12">
            <v>11</v>
          </cell>
          <cell r="AC12">
            <v>1</v>
          </cell>
          <cell r="AD12">
            <v>20</v>
          </cell>
          <cell r="AF12">
            <v>22</v>
          </cell>
          <cell r="AH12">
            <v>42</v>
          </cell>
          <cell r="AN12">
            <v>50</v>
          </cell>
          <cell r="AO12">
            <v>30</v>
          </cell>
          <cell r="AP12">
            <v>80</v>
          </cell>
          <cell r="AT12">
            <v>20</v>
          </cell>
          <cell r="AU12">
            <v>23</v>
          </cell>
          <cell r="AV12">
            <v>43</v>
          </cell>
          <cell r="BA12">
            <v>24</v>
          </cell>
          <cell r="BB12">
            <v>3</v>
          </cell>
          <cell r="BG12">
            <v>16</v>
          </cell>
          <cell r="BH12">
            <v>0</v>
          </cell>
          <cell r="BI12">
            <v>18</v>
          </cell>
          <cell r="BK12">
            <v>22</v>
          </cell>
          <cell r="BM12">
            <v>40</v>
          </cell>
        </row>
        <row r="13">
          <cell r="B13">
            <v>1</v>
          </cell>
          <cell r="C13">
            <v>1</v>
          </cell>
          <cell r="D13">
            <v>2</v>
          </cell>
          <cell r="I13">
            <v>62</v>
          </cell>
          <cell r="J13">
            <v>38</v>
          </cell>
          <cell r="K13">
            <v>100</v>
          </cell>
          <cell r="O13">
            <v>26</v>
          </cell>
          <cell r="P13">
            <v>19</v>
          </cell>
          <cell r="Q13">
            <v>45</v>
          </cell>
          <cell r="V13">
            <v>36</v>
          </cell>
          <cell r="W13">
            <v>0</v>
          </cell>
          <cell r="AB13">
            <v>8</v>
          </cell>
          <cell r="AC13">
            <v>1</v>
          </cell>
          <cell r="AD13">
            <v>25</v>
          </cell>
          <cell r="AF13">
            <v>19</v>
          </cell>
          <cell r="AH13">
            <v>44</v>
          </cell>
          <cell r="AN13">
            <v>62</v>
          </cell>
          <cell r="AO13">
            <v>38</v>
          </cell>
          <cell r="AP13">
            <v>100</v>
          </cell>
          <cell r="AT13">
            <v>29</v>
          </cell>
          <cell r="AU13">
            <v>20</v>
          </cell>
          <cell r="AV13">
            <v>49</v>
          </cell>
          <cell r="BA13">
            <v>35</v>
          </cell>
          <cell r="BB13">
            <v>1</v>
          </cell>
          <cell r="BG13">
            <v>13</v>
          </cell>
          <cell r="BH13">
            <v>0</v>
          </cell>
          <cell r="BI13">
            <v>28</v>
          </cell>
          <cell r="BK13">
            <v>20</v>
          </cell>
          <cell r="BM13">
            <v>48</v>
          </cell>
        </row>
        <row r="14">
          <cell r="B14">
            <v>1</v>
          </cell>
          <cell r="C14">
            <v>1</v>
          </cell>
          <cell r="D14">
            <v>2</v>
          </cell>
          <cell r="I14">
            <v>31</v>
          </cell>
          <cell r="J14">
            <v>19</v>
          </cell>
          <cell r="K14">
            <v>50</v>
          </cell>
          <cell r="O14">
            <v>1</v>
          </cell>
          <cell r="P14">
            <v>2</v>
          </cell>
          <cell r="Q14">
            <v>3</v>
          </cell>
          <cell r="V14">
            <v>0</v>
          </cell>
          <cell r="W14">
            <v>0</v>
          </cell>
          <cell r="AB14">
            <v>3</v>
          </cell>
          <cell r="AC14">
            <v>0</v>
          </cell>
          <cell r="AD14">
            <v>1</v>
          </cell>
          <cell r="AF14">
            <v>2</v>
          </cell>
          <cell r="AH14">
            <v>3</v>
          </cell>
          <cell r="AN14">
            <v>31</v>
          </cell>
          <cell r="AO14">
            <v>19</v>
          </cell>
          <cell r="AP14">
            <v>50</v>
          </cell>
          <cell r="AT14">
            <v>0</v>
          </cell>
          <cell r="AU14">
            <v>2</v>
          </cell>
          <cell r="AV14">
            <v>2</v>
          </cell>
          <cell r="BA14">
            <v>0</v>
          </cell>
          <cell r="BB14">
            <v>0</v>
          </cell>
          <cell r="BG14">
            <v>2</v>
          </cell>
          <cell r="BH14">
            <v>0</v>
          </cell>
          <cell r="BI14">
            <v>0</v>
          </cell>
          <cell r="BK14">
            <v>2</v>
          </cell>
          <cell r="BM14">
            <v>2</v>
          </cell>
        </row>
        <row r="15">
          <cell r="B15">
            <v>1</v>
          </cell>
          <cell r="C15">
            <v>1</v>
          </cell>
          <cell r="D15">
            <v>2</v>
          </cell>
          <cell r="I15">
            <v>31</v>
          </cell>
          <cell r="J15">
            <v>19</v>
          </cell>
          <cell r="K15">
            <v>50</v>
          </cell>
          <cell r="O15">
            <v>29</v>
          </cell>
          <cell r="P15">
            <v>18</v>
          </cell>
          <cell r="Q15">
            <v>47</v>
          </cell>
          <cell r="V15">
            <v>47</v>
          </cell>
          <cell r="W15">
            <v>0</v>
          </cell>
          <cell r="AB15">
            <v>0</v>
          </cell>
          <cell r="AC15">
            <v>0</v>
          </cell>
          <cell r="AD15">
            <v>29</v>
          </cell>
          <cell r="AF15">
            <v>18</v>
          </cell>
          <cell r="AH15">
            <v>47</v>
          </cell>
          <cell r="AN15">
            <v>31</v>
          </cell>
          <cell r="AO15">
            <v>19</v>
          </cell>
          <cell r="AP15">
            <v>50</v>
          </cell>
          <cell r="AT15">
            <v>25</v>
          </cell>
          <cell r="AU15">
            <v>16</v>
          </cell>
          <cell r="AV15">
            <v>41</v>
          </cell>
          <cell r="BA15">
            <v>41</v>
          </cell>
          <cell r="BB15">
            <v>0</v>
          </cell>
          <cell r="BG15">
            <v>0</v>
          </cell>
          <cell r="BH15">
            <v>0</v>
          </cell>
          <cell r="BI15">
            <v>25</v>
          </cell>
          <cell r="BK15">
            <v>16</v>
          </cell>
          <cell r="BM15">
            <v>41</v>
          </cell>
        </row>
        <row r="16">
          <cell r="B16">
            <v>1</v>
          </cell>
          <cell r="C16">
            <v>1</v>
          </cell>
          <cell r="D16">
            <v>2</v>
          </cell>
          <cell r="I16">
            <v>0</v>
          </cell>
          <cell r="J16">
            <v>20</v>
          </cell>
          <cell r="K16">
            <v>20</v>
          </cell>
          <cell r="O16">
            <v>0</v>
          </cell>
          <cell r="P16">
            <v>12</v>
          </cell>
          <cell r="Q16">
            <v>12</v>
          </cell>
          <cell r="V16">
            <v>10</v>
          </cell>
          <cell r="W16">
            <v>0</v>
          </cell>
          <cell r="AB16">
            <v>2</v>
          </cell>
          <cell r="AC16">
            <v>0</v>
          </cell>
          <cell r="AD16">
            <v>0</v>
          </cell>
          <cell r="AF16">
            <v>12</v>
          </cell>
          <cell r="AH16">
            <v>12</v>
          </cell>
          <cell r="AN16">
            <v>0</v>
          </cell>
          <cell r="AO16">
            <v>20</v>
          </cell>
          <cell r="AP16">
            <v>20</v>
          </cell>
          <cell r="AT16">
            <v>0</v>
          </cell>
          <cell r="AU16">
            <v>11</v>
          </cell>
          <cell r="AV16">
            <v>11</v>
          </cell>
          <cell r="BA16">
            <v>8</v>
          </cell>
          <cell r="BB16">
            <v>0</v>
          </cell>
          <cell r="BG16">
            <v>3</v>
          </cell>
          <cell r="BH16">
            <v>0</v>
          </cell>
          <cell r="BI16">
            <v>0</v>
          </cell>
          <cell r="BK16">
            <v>11</v>
          </cell>
          <cell r="BM16">
            <v>11</v>
          </cell>
        </row>
        <row r="17">
          <cell r="B17">
            <v>1</v>
          </cell>
          <cell r="C17">
            <v>2</v>
          </cell>
          <cell r="D17">
            <v>2</v>
          </cell>
          <cell r="I17">
            <v>31</v>
          </cell>
          <cell r="J17">
            <v>19</v>
          </cell>
          <cell r="K17">
            <v>50</v>
          </cell>
          <cell r="O17">
            <v>15</v>
          </cell>
          <cell r="P17">
            <v>16</v>
          </cell>
          <cell r="Q17">
            <v>31</v>
          </cell>
          <cell r="V17">
            <v>23</v>
          </cell>
          <cell r="W17">
            <v>1</v>
          </cell>
          <cell r="AB17">
            <v>6</v>
          </cell>
          <cell r="AC17">
            <v>1</v>
          </cell>
          <cell r="AD17">
            <v>13</v>
          </cell>
          <cell r="AF17">
            <v>16</v>
          </cell>
          <cell r="AH17">
            <v>29</v>
          </cell>
          <cell r="AN17">
            <v>31</v>
          </cell>
          <cell r="AO17">
            <v>19</v>
          </cell>
          <cell r="AP17">
            <v>50</v>
          </cell>
          <cell r="AT17">
            <v>16</v>
          </cell>
          <cell r="AU17">
            <v>11</v>
          </cell>
          <cell r="AV17">
            <v>27</v>
          </cell>
          <cell r="BA17">
            <v>23</v>
          </cell>
          <cell r="BB17">
            <v>0</v>
          </cell>
          <cell r="BG17">
            <v>2</v>
          </cell>
          <cell r="BH17">
            <v>2</v>
          </cell>
          <cell r="BI17">
            <v>14</v>
          </cell>
          <cell r="BK17">
            <v>11</v>
          </cell>
          <cell r="BM17">
            <v>25</v>
          </cell>
        </row>
        <row r="18">
          <cell r="B18">
            <v>1</v>
          </cell>
          <cell r="C18">
            <v>3</v>
          </cell>
          <cell r="D18">
            <v>2</v>
          </cell>
          <cell r="I18">
            <v>80</v>
          </cell>
          <cell r="J18">
            <v>50</v>
          </cell>
          <cell r="K18">
            <v>130</v>
          </cell>
          <cell r="O18">
            <v>68</v>
          </cell>
          <cell r="P18">
            <v>44</v>
          </cell>
          <cell r="Q18">
            <v>112</v>
          </cell>
          <cell r="V18">
            <v>81</v>
          </cell>
          <cell r="W18">
            <v>3</v>
          </cell>
          <cell r="AB18">
            <v>27</v>
          </cell>
          <cell r="AC18">
            <v>1</v>
          </cell>
          <cell r="AD18">
            <v>66</v>
          </cell>
          <cell r="AF18">
            <v>42</v>
          </cell>
          <cell r="AH18">
            <v>108</v>
          </cell>
          <cell r="AN18">
            <v>80</v>
          </cell>
          <cell r="AO18">
            <v>50</v>
          </cell>
          <cell r="AP18">
            <v>130</v>
          </cell>
          <cell r="AT18">
            <v>66</v>
          </cell>
          <cell r="AU18">
            <v>43</v>
          </cell>
          <cell r="AV18">
            <v>109</v>
          </cell>
          <cell r="BA18">
            <v>74</v>
          </cell>
          <cell r="BB18">
            <v>7</v>
          </cell>
          <cell r="BG18">
            <v>27</v>
          </cell>
          <cell r="BH18">
            <v>1</v>
          </cell>
          <cell r="BI18">
            <v>59</v>
          </cell>
          <cell r="BK18">
            <v>42</v>
          </cell>
          <cell r="BM18">
            <v>101</v>
          </cell>
        </row>
        <row r="19">
          <cell r="B19">
            <v>1</v>
          </cell>
          <cell r="C19">
            <v>3</v>
          </cell>
          <cell r="D19">
            <v>2</v>
          </cell>
          <cell r="I19">
            <v>62</v>
          </cell>
          <cell r="J19">
            <v>38</v>
          </cell>
          <cell r="K19">
            <v>100</v>
          </cell>
          <cell r="O19">
            <v>45</v>
          </cell>
          <cell r="P19">
            <v>37</v>
          </cell>
          <cell r="Q19">
            <v>82</v>
          </cell>
          <cell r="V19">
            <v>67</v>
          </cell>
          <cell r="W19">
            <v>3</v>
          </cell>
          <cell r="AB19">
            <v>12</v>
          </cell>
          <cell r="AC19">
            <v>0</v>
          </cell>
          <cell r="AD19">
            <v>43</v>
          </cell>
          <cell r="AF19">
            <v>36</v>
          </cell>
          <cell r="AH19">
            <v>79</v>
          </cell>
          <cell r="AN19">
            <v>62</v>
          </cell>
          <cell r="AO19">
            <v>38</v>
          </cell>
          <cell r="AP19">
            <v>100</v>
          </cell>
          <cell r="AT19">
            <v>44</v>
          </cell>
          <cell r="AU19">
            <v>32</v>
          </cell>
          <cell r="AV19">
            <v>76</v>
          </cell>
          <cell r="BA19">
            <v>55</v>
          </cell>
          <cell r="BB19">
            <v>4</v>
          </cell>
          <cell r="BG19">
            <v>17</v>
          </cell>
          <cell r="BH19">
            <v>0</v>
          </cell>
          <cell r="BI19">
            <v>40</v>
          </cell>
          <cell r="BK19">
            <v>32</v>
          </cell>
          <cell r="BM19">
            <v>72</v>
          </cell>
        </row>
        <row r="20">
          <cell r="B20">
            <v>1</v>
          </cell>
          <cell r="C20">
            <v>3</v>
          </cell>
          <cell r="D20">
            <v>2</v>
          </cell>
          <cell r="I20">
            <v>43</v>
          </cell>
          <cell r="J20">
            <v>27</v>
          </cell>
          <cell r="K20">
            <v>70</v>
          </cell>
          <cell r="O20">
            <v>28</v>
          </cell>
          <cell r="P20">
            <v>21</v>
          </cell>
          <cell r="Q20">
            <v>49</v>
          </cell>
          <cell r="V20">
            <v>40</v>
          </cell>
          <cell r="W20">
            <v>1</v>
          </cell>
          <cell r="AB20">
            <v>8</v>
          </cell>
          <cell r="AC20">
            <v>0</v>
          </cell>
          <cell r="AD20">
            <v>27</v>
          </cell>
          <cell r="AF20">
            <v>21</v>
          </cell>
          <cell r="AH20">
            <v>48</v>
          </cell>
          <cell r="AN20">
            <v>43</v>
          </cell>
          <cell r="AO20">
            <v>27</v>
          </cell>
          <cell r="AP20">
            <v>70</v>
          </cell>
          <cell r="AT20">
            <v>25</v>
          </cell>
          <cell r="AU20">
            <v>22</v>
          </cell>
          <cell r="AV20">
            <v>47</v>
          </cell>
          <cell r="BA20">
            <v>41</v>
          </cell>
          <cell r="BB20">
            <v>1</v>
          </cell>
          <cell r="BG20">
            <v>5</v>
          </cell>
          <cell r="BH20">
            <v>0</v>
          </cell>
          <cell r="BI20">
            <v>25</v>
          </cell>
          <cell r="BK20">
            <v>21</v>
          </cell>
          <cell r="BM20">
            <v>46</v>
          </cell>
        </row>
        <row r="21">
          <cell r="B21">
            <v>1</v>
          </cell>
          <cell r="C21">
            <v>3</v>
          </cell>
          <cell r="D21">
            <v>2</v>
          </cell>
          <cell r="I21">
            <v>80</v>
          </cell>
          <cell r="J21">
            <v>50</v>
          </cell>
          <cell r="K21">
            <v>130</v>
          </cell>
          <cell r="O21">
            <v>62</v>
          </cell>
          <cell r="P21">
            <v>44</v>
          </cell>
          <cell r="Q21">
            <v>106</v>
          </cell>
          <cell r="V21">
            <v>93</v>
          </cell>
          <cell r="W21">
            <v>0</v>
          </cell>
          <cell r="AB21">
            <v>13</v>
          </cell>
          <cell r="AC21">
            <v>0</v>
          </cell>
          <cell r="AD21">
            <v>62</v>
          </cell>
          <cell r="AF21">
            <v>44</v>
          </cell>
          <cell r="AH21">
            <v>106</v>
          </cell>
          <cell r="AN21">
            <v>80</v>
          </cell>
          <cell r="AO21">
            <v>50</v>
          </cell>
          <cell r="AP21">
            <v>130</v>
          </cell>
          <cell r="AT21">
            <v>60</v>
          </cell>
          <cell r="AU21">
            <v>46</v>
          </cell>
          <cell r="AV21">
            <v>106</v>
          </cell>
          <cell r="BA21">
            <v>95</v>
          </cell>
          <cell r="BB21">
            <v>1</v>
          </cell>
          <cell r="BG21">
            <v>10</v>
          </cell>
          <cell r="BH21">
            <v>0</v>
          </cell>
          <cell r="BI21">
            <v>60</v>
          </cell>
          <cell r="BK21">
            <v>45</v>
          </cell>
          <cell r="BM21">
            <v>105</v>
          </cell>
        </row>
        <row r="22">
          <cell r="B22">
            <v>1</v>
          </cell>
          <cell r="C22">
            <v>3</v>
          </cell>
          <cell r="D22">
            <v>2</v>
          </cell>
          <cell r="I22">
            <v>80</v>
          </cell>
          <cell r="J22">
            <v>50</v>
          </cell>
          <cell r="K22">
            <v>130</v>
          </cell>
          <cell r="O22">
            <v>70</v>
          </cell>
          <cell r="P22">
            <v>47</v>
          </cell>
          <cell r="Q22">
            <v>117</v>
          </cell>
          <cell r="V22">
            <v>93</v>
          </cell>
          <cell r="W22">
            <v>3</v>
          </cell>
          <cell r="AB22">
            <v>21</v>
          </cell>
          <cell r="AC22">
            <v>0</v>
          </cell>
          <cell r="AD22">
            <v>68</v>
          </cell>
          <cell r="AF22">
            <v>46</v>
          </cell>
          <cell r="AH22">
            <v>114</v>
          </cell>
          <cell r="AN22">
            <v>80</v>
          </cell>
          <cell r="AO22">
            <v>50</v>
          </cell>
          <cell r="AP22">
            <v>130</v>
          </cell>
          <cell r="AT22">
            <v>65</v>
          </cell>
          <cell r="AU22">
            <v>46</v>
          </cell>
          <cell r="AV22">
            <v>111</v>
          </cell>
          <cell r="BA22">
            <v>87</v>
          </cell>
          <cell r="BB22">
            <v>2</v>
          </cell>
          <cell r="BG22">
            <v>20</v>
          </cell>
          <cell r="BH22">
            <v>2</v>
          </cell>
          <cell r="BI22">
            <v>61</v>
          </cell>
          <cell r="BK22">
            <v>46</v>
          </cell>
          <cell r="BM22">
            <v>107</v>
          </cell>
        </row>
        <row r="23">
          <cell r="B23">
            <v>1</v>
          </cell>
          <cell r="C23">
            <v>3</v>
          </cell>
          <cell r="D23">
            <v>2</v>
          </cell>
          <cell r="I23">
            <v>80</v>
          </cell>
          <cell r="J23">
            <v>50</v>
          </cell>
          <cell r="K23">
            <v>130</v>
          </cell>
          <cell r="O23">
            <v>54</v>
          </cell>
          <cell r="P23">
            <v>42</v>
          </cell>
          <cell r="Q23">
            <v>96</v>
          </cell>
          <cell r="V23">
            <v>88</v>
          </cell>
          <cell r="W23">
            <v>2</v>
          </cell>
          <cell r="AB23">
            <v>6</v>
          </cell>
          <cell r="AC23">
            <v>0</v>
          </cell>
          <cell r="AD23">
            <v>53</v>
          </cell>
          <cell r="AF23">
            <v>41</v>
          </cell>
          <cell r="AH23">
            <v>94</v>
          </cell>
          <cell r="AN23">
            <v>80</v>
          </cell>
          <cell r="AO23">
            <v>50</v>
          </cell>
          <cell r="AP23">
            <v>130</v>
          </cell>
          <cell r="AT23">
            <v>56</v>
          </cell>
          <cell r="AU23">
            <v>43</v>
          </cell>
          <cell r="AV23">
            <v>99</v>
          </cell>
          <cell r="BA23">
            <v>91</v>
          </cell>
          <cell r="BB23">
            <v>1</v>
          </cell>
          <cell r="BG23">
            <v>7</v>
          </cell>
          <cell r="BH23">
            <v>0</v>
          </cell>
          <cell r="BI23">
            <v>55</v>
          </cell>
          <cell r="BK23">
            <v>43</v>
          </cell>
          <cell r="BM23">
            <v>98</v>
          </cell>
        </row>
        <row r="24">
          <cell r="B24">
            <v>1</v>
          </cell>
          <cell r="C24">
            <v>3</v>
          </cell>
          <cell r="D24">
            <v>2</v>
          </cell>
          <cell r="I24">
            <v>80</v>
          </cell>
          <cell r="J24">
            <v>50</v>
          </cell>
          <cell r="K24">
            <v>130</v>
          </cell>
          <cell r="O24">
            <v>48</v>
          </cell>
          <cell r="P24">
            <v>40</v>
          </cell>
          <cell r="Q24">
            <v>88</v>
          </cell>
          <cell r="V24">
            <v>80</v>
          </cell>
          <cell r="W24">
            <v>0</v>
          </cell>
          <cell r="AB24">
            <v>8</v>
          </cell>
          <cell r="AC24">
            <v>0</v>
          </cell>
          <cell r="AD24">
            <v>48</v>
          </cell>
          <cell r="AF24">
            <v>40</v>
          </cell>
          <cell r="AH24">
            <v>88</v>
          </cell>
          <cell r="AN24">
            <v>80</v>
          </cell>
          <cell r="AO24">
            <v>50</v>
          </cell>
          <cell r="AP24">
            <v>130</v>
          </cell>
          <cell r="AT24">
            <v>53</v>
          </cell>
          <cell r="AU24">
            <v>34</v>
          </cell>
          <cell r="AV24">
            <v>87</v>
          </cell>
          <cell r="BA24">
            <v>76</v>
          </cell>
          <cell r="BB24">
            <v>3</v>
          </cell>
          <cell r="BG24">
            <v>8</v>
          </cell>
          <cell r="BH24">
            <v>0</v>
          </cell>
          <cell r="BI24">
            <v>52</v>
          </cell>
          <cell r="BK24">
            <v>32</v>
          </cell>
          <cell r="BM24">
            <v>84</v>
          </cell>
        </row>
        <row r="25">
          <cell r="B25">
            <v>1</v>
          </cell>
          <cell r="C25">
            <v>3</v>
          </cell>
          <cell r="D25">
            <v>2</v>
          </cell>
          <cell r="I25">
            <v>80</v>
          </cell>
          <cell r="J25">
            <v>50</v>
          </cell>
          <cell r="K25">
            <v>130</v>
          </cell>
          <cell r="O25">
            <v>73</v>
          </cell>
          <cell r="P25">
            <v>46</v>
          </cell>
          <cell r="Q25">
            <v>119</v>
          </cell>
          <cell r="V25">
            <v>102</v>
          </cell>
          <cell r="W25">
            <v>2</v>
          </cell>
          <cell r="AB25">
            <v>15</v>
          </cell>
          <cell r="AC25">
            <v>0</v>
          </cell>
          <cell r="AD25">
            <v>72</v>
          </cell>
          <cell r="AF25">
            <v>45</v>
          </cell>
          <cell r="AH25">
            <v>117</v>
          </cell>
          <cell r="AN25">
            <v>80</v>
          </cell>
          <cell r="AO25">
            <v>50</v>
          </cell>
          <cell r="AP25">
            <v>130</v>
          </cell>
          <cell r="AT25">
            <v>68</v>
          </cell>
          <cell r="AU25">
            <v>45</v>
          </cell>
          <cell r="AV25">
            <v>113</v>
          </cell>
          <cell r="BA25">
            <v>93</v>
          </cell>
          <cell r="BB25">
            <v>2</v>
          </cell>
          <cell r="BG25">
            <v>17</v>
          </cell>
          <cell r="BH25">
            <v>1</v>
          </cell>
          <cell r="BI25">
            <v>65</v>
          </cell>
          <cell r="BK25">
            <v>45</v>
          </cell>
          <cell r="BM25">
            <v>110</v>
          </cell>
        </row>
        <row r="26">
          <cell r="B26">
            <v>1</v>
          </cell>
          <cell r="C26">
            <v>3</v>
          </cell>
          <cell r="D26">
            <v>2</v>
          </cell>
          <cell r="I26">
            <v>80</v>
          </cell>
          <cell r="J26">
            <v>50</v>
          </cell>
          <cell r="K26">
            <v>130</v>
          </cell>
          <cell r="O26">
            <v>63</v>
          </cell>
          <cell r="P26">
            <v>46</v>
          </cell>
          <cell r="Q26">
            <v>109</v>
          </cell>
          <cell r="V26">
            <v>68</v>
          </cell>
          <cell r="W26">
            <v>3</v>
          </cell>
          <cell r="AB26">
            <v>36</v>
          </cell>
          <cell r="AC26">
            <v>2</v>
          </cell>
          <cell r="AD26">
            <v>61</v>
          </cell>
          <cell r="AF26">
            <v>43</v>
          </cell>
          <cell r="AH26">
            <v>104</v>
          </cell>
          <cell r="AN26">
            <v>80</v>
          </cell>
          <cell r="AO26">
            <v>50</v>
          </cell>
          <cell r="AP26">
            <v>130</v>
          </cell>
          <cell r="AT26">
            <v>70</v>
          </cell>
          <cell r="AU26">
            <v>39</v>
          </cell>
          <cell r="AV26">
            <v>109</v>
          </cell>
          <cell r="BA26">
            <v>67</v>
          </cell>
          <cell r="BB26">
            <v>2</v>
          </cell>
          <cell r="BG26">
            <v>36</v>
          </cell>
          <cell r="BH26">
            <v>4</v>
          </cell>
          <cell r="BI26">
            <v>66</v>
          </cell>
          <cell r="BK26">
            <v>37</v>
          </cell>
          <cell r="BM26">
            <v>103</v>
          </cell>
        </row>
        <row r="27">
          <cell r="B27">
            <v>1</v>
          </cell>
          <cell r="C27">
            <v>3</v>
          </cell>
          <cell r="D27">
            <v>2</v>
          </cell>
          <cell r="I27">
            <v>62</v>
          </cell>
          <cell r="J27">
            <v>38</v>
          </cell>
          <cell r="K27">
            <v>100</v>
          </cell>
          <cell r="O27">
            <v>50</v>
          </cell>
          <cell r="P27">
            <v>37</v>
          </cell>
          <cell r="Q27">
            <v>87</v>
          </cell>
          <cell r="V27">
            <v>75</v>
          </cell>
          <cell r="W27">
            <v>3</v>
          </cell>
          <cell r="AB27">
            <v>9</v>
          </cell>
          <cell r="AC27">
            <v>0</v>
          </cell>
          <cell r="AD27">
            <v>47</v>
          </cell>
          <cell r="AF27">
            <v>37</v>
          </cell>
          <cell r="AH27">
            <v>84</v>
          </cell>
          <cell r="AN27">
            <v>62</v>
          </cell>
          <cell r="AO27">
            <v>38</v>
          </cell>
          <cell r="AP27">
            <v>100</v>
          </cell>
          <cell r="AT27">
            <v>50</v>
          </cell>
          <cell r="AU27">
            <v>36</v>
          </cell>
          <cell r="AV27">
            <v>86</v>
          </cell>
          <cell r="BA27">
            <v>80</v>
          </cell>
          <cell r="BB27">
            <v>2</v>
          </cell>
          <cell r="BG27">
            <v>4</v>
          </cell>
          <cell r="BH27">
            <v>0</v>
          </cell>
          <cell r="BI27">
            <v>48</v>
          </cell>
          <cell r="BK27">
            <v>36</v>
          </cell>
          <cell r="BM27">
            <v>84</v>
          </cell>
        </row>
        <row r="28">
          <cell r="B28">
            <v>1</v>
          </cell>
          <cell r="C28">
            <v>3</v>
          </cell>
          <cell r="D28">
            <v>2</v>
          </cell>
          <cell r="I28">
            <v>0</v>
          </cell>
          <cell r="J28">
            <v>40</v>
          </cell>
          <cell r="K28">
            <v>40</v>
          </cell>
          <cell r="O28">
            <v>0</v>
          </cell>
          <cell r="P28">
            <v>33</v>
          </cell>
          <cell r="Q28">
            <v>33</v>
          </cell>
          <cell r="V28">
            <v>24</v>
          </cell>
          <cell r="W28">
            <v>9</v>
          </cell>
          <cell r="AB28">
            <v>0</v>
          </cell>
          <cell r="AC28">
            <v>0</v>
          </cell>
          <cell r="AD28">
            <v>0</v>
          </cell>
          <cell r="AF28">
            <v>24</v>
          </cell>
          <cell r="AH28">
            <v>24</v>
          </cell>
          <cell r="AN28">
            <v>0</v>
          </cell>
          <cell r="AO28">
            <v>40</v>
          </cell>
          <cell r="AP28">
            <v>40</v>
          </cell>
          <cell r="AT28">
            <v>0</v>
          </cell>
          <cell r="AU28">
            <v>35</v>
          </cell>
          <cell r="AV28">
            <v>35</v>
          </cell>
          <cell r="BA28">
            <v>31</v>
          </cell>
          <cell r="BB28">
            <v>4</v>
          </cell>
          <cell r="BG28">
            <v>0</v>
          </cell>
          <cell r="BH28">
            <v>0</v>
          </cell>
          <cell r="BI28">
            <v>0</v>
          </cell>
          <cell r="BK28">
            <v>31</v>
          </cell>
          <cell r="BM28">
            <v>31</v>
          </cell>
        </row>
        <row r="29">
          <cell r="B29">
            <v>1</v>
          </cell>
          <cell r="C29">
            <v>3</v>
          </cell>
          <cell r="D29">
            <v>2</v>
          </cell>
          <cell r="I29">
            <v>0</v>
          </cell>
          <cell r="J29">
            <v>40</v>
          </cell>
          <cell r="K29">
            <v>40</v>
          </cell>
          <cell r="O29">
            <v>0</v>
          </cell>
          <cell r="P29">
            <v>33</v>
          </cell>
          <cell r="Q29">
            <v>33</v>
          </cell>
          <cell r="V29">
            <v>31</v>
          </cell>
          <cell r="W29">
            <v>0</v>
          </cell>
          <cell r="AB29">
            <v>2</v>
          </cell>
          <cell r="AC29">
            <v>0</v>
          </cell>
          <cell r="AD29">
            <v>0</v>
          </cell>
          <cell r="AF29">
            <v>33</v>
          </cell>
          <cell r="AH29">
            <v>33</v>
          </cell>
          <cell r="AN29">
            <v>0</v>
          </cell>
          <cell r="AO29">
            <v>40</v>
          </cell>
          <cell r="AP29">
            <v>40</v>
          </cell>
          <cell r="AT29">
            <v>0</v>
          </cell>
          <cell r="AU29">
            <v>35</v>
          </cell>
          <cell r="AV29">
            <v>35</v>
          </cell>
          <cell r="BA29">
            <v>33</v>
          </cell>
          <cell r="BB29">
            <v>0</v>
          </cell>
          <cell r="BG29">
            <v>2</v>
          </cell>
          <cell r="BH29">
            <v>0</v>
          </cell>
          <cell r="BI29">
            <v>0</v>
          </cell>
          <cell r="BK29">
            <v>35</v>
          </cell>
          <cell r="BM29">
            <v>35</v>
          </cell>
        </row>
        <row r="30">
          <cell r="B30">
            <v>1</v>
          </cell>
          <cell r="C30">
            <v>1</v>
          </cell>
          <cell r="D30">
            <v>3</v>
          </cell>
          <cell r="I30">
            <v>43</v>
          </cell>
          <cell r="J30">
            <v>27</v>
          </cell>
          <cell r="K30">
            <v>70</v>
          </cell>
          <cell r="O30">
            <v>21</v>
          </cell>
          <cell r="P30">
            <v>22</v>
          </cell>
          <cell r="Q30">
            <v>43</v>
          </cell>
          <cell r="V30">
            <v>28</v>
          </cell>
          <cell r="W30">
            <v>0</v>
          </cell>
          <cell r="AB30">
            <v>15</v>
          </cell>
          <cell r="AC30">
            <v>0</v>
          </cell>
          <cell r="AD30">
            <v>21</v>
          </cell>
          <cell r="AF30">
            <v>22</v>
          </cell>
          <cell r="AH30">
            <v>43</v>
          </cell>
          <cell r="AN30">
            <v>43</v>
          </cell>
          <cell r="AO30">
            <v>27</v>
          </cell>
          <cell r="AP30">
            <v>70</v>
          </cell>
          <cell r="AT30">
            <v>25</v>
          </cell>
          <cell r="AU30">
            <v>20</v>
          </cell>
          <cell r="AV30">
            <v>45</v>
          </cell>
          <cell r="BA30">
            <v>32</v>
          </cell>
          <cell r="BB30">
            <v>1</v>
          </cell>
          <cell r="BG30">
            <v>11</v>
          </cell>
          <cell r="BH30">
            <v>1</v>
          </cell>
          <cell r="BI30">
            <v>23</v>
          </cell>
          <cell r="BK30">
            <v>20</v>
          </cell>
          <cell r="BM30">
            <v>43</v>
          </cell>
        </row>
        <row r="31">
          <cell r="B31">
            <v>1</v>
          </cell>
          <cell r="C31">
            <v>1</v>
          </cell>
          <cell r="D31">
            <v>3</v>
          </cell>
          <cell r="I31">
            <v>43</v>
          </cell>
          <cell r="J31">
            <v>27</v>
          </cell>
          <cell r="K31">
            <v>70</v>
          </cell>
          <cell r="O31">
            <v>10</v>
          </cell>
          <cell r="P31">
            <v>17</v>
          </cell>
          <cell r="Q31">
            <v>27</v>
          </cell>
          <cell r="V31">
            <v>18</v>
          </cell>
          <cell r="W31">
            <v>0</v>
          </cell>
          <cell r="AB31">
            <v>9</v>
          </cell>
          <cell r="AC31">
            <v>0</v>
          </cell>
          <cell r="AD31">
            <v>10</v>
          </cell>
          <cell r="AF31">
            <v>17</v>
          </cell>
          <cell r="AH31">
            <v>27</v>
          </cell>
          <cell r="AN31">
            <v>43</v>
          </cell>
          <cell r="AO31">
            <v>27</v>
          </cell>
          <cell r="AP31">
            <v>70</v>
          </cell>
          <cell r="AT31">
            <v>12</v>
          </cell>
          <cell r="AU31">
            <v>19</v>
          </cell>
          <cell r="AV31">
            <v>31</v>
          </cell>
          <cell r="BA31">
            <v>21</v>
          </cell>
          <cell r="BB31">
            <v>0</v>
          </cell>
          <cell r="BG31">
            <v>10</v>
          </cell>
          <cell r="BH31">
            <v>0</v>
          </cell>
          <cell r="BI31">
            <v>12</v>
          </cell>
          <cell r="BK31">
            <v>19</v>
          </cell>
          <cell r="BM31">
            <v>31</v>
          </cell>
        </row>
        <row r="32">
          <cell r="B32">
            <v>1</v>
          </cell>
          <cell r="C32">
            <v>2</v>
          </cell>
          <cell r="D32">
            <v>3</v>
          </cell>
          <cell r="I32">
            <v>19</v>
          </cell>
          <cell r="J32">
            <v>11</v>
          </cell>
          <cell r="K32">
            <v>30</v>
          </cell>
          <cell r="O32">
            <v>18</v>
          </cell>
          <cell r="P32">
            <v>9</v>
          </cell>
          <cell r="Q32">
            <v>27</v>
          </cell>
          <cell r="V32">
            <v>23</v>
          </cell>
          <cell r="W32">
            <v>0</v>
          </cell>
          <cell r="AB32">
            <v>4</v>
          </cell>
          <cell r="AC32">
            <v>0</v>
          </cell>
          <cell r="AD32">
            <v>18</v>
          </cell>
          <cell r="AF32">
            <v>9</v>
          </cell>
          <cell r="AH32">
            <v>27</v>
          </cell>
          <cell r="AN32">
            <v>19</v>
          </cell>
          <cell r="AO32">
            <v>11</v>
          </cell>
          <cell r="AP32">
            <v>30</v>
          </cell>
          <cell r="AT32">
            <v>16</v>
          </cell>
          <cell r="AU32">
            <v>11</v>
          </cell>
          <cell r="AV32">
            <v>27</v>
          </cell>
          <cell r="BA32">
            <v>26</v>
          </cell>
          <cell r="BB32">
            <v>0</v>
          </cell>
          <cell r="BG32">
            <v>1</v>
          </cell>
          <cell r="BH32">
            <v>0</v>
          </cell>
          <cell r="BI32">
            <v>16</v>
          </cell>
          <cell r="BK32">
            <v>11</v>
          </cell>
          <cell r="BM32">
            <v>27</v>
          </cell>
        </row>
        <row r="33">
          <cell r="B33">
            <v>1</v>
          </cell>
          <cell r="C33">
            <v>3</v>
          </cell>
          <cell r="D33">
            <v>3</v>
          </cell>
          <cell r="I33">
            <v>50</v>
          </cell>
          <cell r="J33">
            <v>30</v>
          </cell>
          <cell r="K33">
            <v>80</v>
          </cell>
          <cell r="O33">
            <v>33</v>
          </cell>
          <cell r="P33">
            <v>25</v>
          </cell>
          <cell r="Q33">
            <v>58</v>
          </cell>
          <cell r="V33">
            <v>56</v>
          </cell>
          <cell r="W33">
            <v>2</v>
          </cell>
          <cell r="AB33">
            <v>0</v>
          </cell>
          <cell r="AC33">
            <v>0</v>
          </cell>
          <cell r="AD33">
            <v>32</v>
          </cell>
          <cell r="AF33">
            <v>24</v>
          </cell>
          <cell r="AH33">
            <v>56</v>
          </cell>
          <cell r="AN33">
            <v>50</v>
          </cell>
          <cell r="AO33">
            <v>30</v>
          </cell>
          <cell r="AP33">
            <v>80</v>
          </cell>
          <cell r="AT33">
            <v>38</v>
          </cell>
          <cell r="AU33">
            <v>22</v>
          </cell>
          <cell r="AV33">
            <v>60</v>
          </cell>
          <cell r="BA33">
            <v>59</v>
          </cell>
          <cell r="BB33">
            <v>1</v>
          </cell>
          <cell r="BG33">
            <v>0</v>
          </cell>
          <cell r="BH33">
            <v>0</v>
          </cell>
          <cell r="BI33">
            <v>37</v>
          </cell>
          <cell r="BK33">
            <v>22</v>
          </cell>
          <cell r="BM33">
            <v>59</v>
          </cell>
        </row>
        <row r="34">
          <cell r="B34">
            <v>1</v>
          </cell>
          <cell r="C34">
            <v>3</v>
          </cell>
          <cell r="D34">
            <v>3</v>
          </cell>
          <cell r="I34">
            <v>37</v>
          </cell>
          <cell r="J34">
            <v>23</v>
          </cell>
          <cell r="K34">
            <v>60</v>
          </cell>
          <cell r="O34">
            <v>31</v>
          </cell>
          <cell r="P34">
            <v>20</v>
          </cell>
          <cell r="Q34">
            <v>51</v>
          </cell>
          <cell r="V34">
            <v>46</v>
          </cell>
          <cell r="W34">
            <v>0</v>
          </cell>
          <cell r="AB34">
            <v>5</v>
          </cell>
          <cell r="AC34">
            <v>0</v>
          </cell>
          <cell r="AD34">
            <v>31</v>
          </cell>
          <cell r="AF34">
            <v>20</v>
          </cell>
          <cell r="AH34">
            <v>51</v>
          </cell>
          <cell r="AN34">
            <v>37</v>
          </cell>
          <cell r="AO34">
            <v>23</v>
          </cell>
          <cell r="AP34">
            <v>60</v>
          </cell>
          <cell r="AT34">
            <v>29</v>
          </cell>
          <cell r="AU34">
            <v>20</v>
          </cell>
          <cell r="AV34">
            <v>49</v>
          </cell>
          <cell r="BA34">
            <v>44</v>
          </cell>
          <cell r="BB34">
            <v>1</v>
          </cell>
          <cell r="BG34">
            <v>4</v>
          </cell>
          <cell r="BH34">
            <v>0</v>
          </cell>
          <cell r="BI34">
            <v>29</v>
          </cell>
          <cell r="BK34">
            <v>19</v>
          </cell>
          <cell r="BM34">
            <v>48</v>
          </cell>
        </row>
        <row r="35">
          <cell r="B35">
            <v>1</v>
          </cell>
          <cell r="C35">
            <v>3</v>
          </cell>
          <cell r="D35">
            <v>3</v>
          </cell>
          <cell r="I35">
            <v>62</v>
          </cell>
          <cell r="J35">
            <v>38</v>
          </cell>
          <cell r="K35">
            <v>100</v>
          </cell>
          <cell r="O35">
            <v>45</v>
          </cell>
          <cell r="P35">
            <v>33</v>
          </cell>
          <cell r="Q35">
            <v>78</v>
          </cell>
          <cell r="V35">
            <v>42</v>
          </cell>
          <cell r="W35">
            <v>1</v>
          </cell>
          <cell r="AB35">
            <v>35</v>
          </cell>
          <cell r="AC35">
            <v>0</v>
          </cell>
          <cell r="AD35">
            <v>45</v>
          </cell>
          <cell r="AF35">
            <v>32</v>
          </cell>
          <cell r="AH35">
            <v>77</v>
          </cell>
          <cell r="AN35">
            <v>62</v>
          </cell>
          <cell r="AO35">
            <v>38</v>
          </cell>
          <cell r="AP35">
            <v>100</v>
          </cell>
          <cell r="AT35">
            <v>42</v>
          </cell>
          <cell r="AU35">
            <v>35</v>
          </cell>
          <cell r="AV35">
            <v>77</v>
          </cell>
          <cell r="BA35">
            <v>37</v>
          </cell>
          <cell r="BB35">
            <v>1</v>
          </cell>
          <cell r="BG35">
            <v>38</v>
          </cell>
          <cell r="BH35">
            <v>1</v>
          </cell>
          <cell r="BI35">
            <v>40</v>
          </cell>
          <cell r="BK35">
            <v>35</v>
          </cell>
          <cell r="BM35">
            <v>75</v>
          </cell>
        </row>
        <row r="36">
          <cell r="B36">
            <v>1</v>
          </cell>
          <cell r="C36">
            <v>3</v>
          </cell>
          <cell r="D36">
            <v>3</v>
          </cell>
          <cell r="I36">
            <v>50</v>
          </cell>
          <cell r="J36">
            <v>30</v>
          </cell>
          <cell r="K36">
            <v>80</v>
          </cell>
          <cell r="O36">
            <v>47</v>
          </cell>
          <cell r="P36">
            <v>28</v>
          </cell>
          <cell r="Q36">
            <v>75</v>
          </cell>
          <cell r="V36">
            <v>67</v>
          </cell>
          <cell r="W36">
            <v>8</v>
          </cell>
          <cell r="AB36">
            <v>0</v>
          </cell>
          <cell r="AC36">
            <v>0</v>
          </cell>
          <cell r="AD36">
            <v>43</v>
          </cell>
          <cell r="AF36">
            <v>24</v>
          </cell>
          <cell r="AH36">
            <v>67</v>
          </cell>
          <cell r="AN36">
            <v>50</v>
          </cell>
          <cell r="AO36">
            <v>30</v>
          </cell>
          <cell r="AP36">
            <v>80</v>
          </cell>
          <cell r="AT36">
            <v>40</v>
          </cell>
          <cell r="AU36">
            <v>23</v>
          </cell>
          <cell r="AV36">
            <v>63</v>
          </cell>
          <cell r="BA36">
            <v>52</v>
          </cell>
          <cell r="BB36">
            <v>11</v>
          </cell>
          <cell r="BG36">
            <v>0</v>
          </cell>
          <cell r="BH36">
            <v>0</v>
          </cell>
          <cell r="BI36">
            <v>32</v>
          </cell>
          <cell r="BK36">
            <v>20</v>
          </cell>
          <cell r="BM36">
            <v>52</v>
          </cell>
        </row>
        <row r="37">
          <cell r="B37">
            <v>1</v>
          </cell>
          <cell r="C37">
            <v>3</v>
          </cell>
          <cell r="D37">
            <v>3</v>
          </cell>
          <cell r="I37">
            <v>0</v>
          </cell>
          <cell r="J37">
            <v>50</v>
          </cell>
          <cell r="K37">
            <v>50</v>
          </cell>
          <cell r="O37">
            <v>0</v>
          </cell>
          <cell r="P37">
            <v>43</v>
          </cell>
          <cell r="Q37">
            <v>43</v>
          </cell>
          <cell r="V37">
            <v>40</v>
          </cell>
          <cell r="W37">
            <v>0</v>
          </cell>
          <cell r="AB37">
            <v>3</v>
          </cell>
          <cell r="AC37">
            <v>0</v>
          </cell>
          <cell r="AD37">
            <v>0</v>
          </cell>
          <cell r="AF37">
            <v>43</v>
          </cell>
          <cell r="AH37">
            <v>43</v>
          </cell>
          <cell r="AN37">
            <v>0</v>
          </cell>
          <cell r="AO37">
            <v>50</v>
          </cell>
          <cell r="AP37">
            <v>50</v>
          </cell>
          <cell r="AT37">
            <v>0</v>
          </cell>
          <cell r="AU37">
            <v>42</v>
          </cell>
          <cell r="AV37">
            <v>42</v>
          </cell>
          <cell r="BA37">
            <v>41</v>
          </cell>
          <cell r="BB37">
            <v>1</v>
          </cell>
          <cell r="BG37">
            <v>0</v>
          </cell>
          <cell r="BH37">
            <v>0</v>
          </cell>
          <cell r="BI37">
            <v>0</v>
          </cell>
          <cell r="BK37">
            <v>41</v>
          </cell>
          <cell r="BM37">
            <v>41</v>
          </cell>
        </row>
        <row r="38">
          <cell r="B38">
            <v>1</v>
          </cell>
          <cell r="C38">
            <v>1</v>
          </cell>
          <cell r="D38">
            <v>4</v>
          </cell>
          <cell r="I38">
            <v>56</v>
          </cell>
          <cell r="J38">
            <v>34</v>
          </cell>
          <cell r="K38">
            <v>90</v>
          </cell>
          <cell r="O38">
            <v>19</v>
          </cell>
          <cell r="P38">
            <v>16</v>
          </cell>
          <cell r="Q38">
            <v>35</v>
          </cell>
          <cell r="V38">
            <v>29</v>
          </cell>
          <cell r="W38">
            <v>1</v>
          </cell>
          <cell r="AB38">
            <v>5</v>
          </cell>
          <cell r="AC38">
            <v>0</v>
          </cell>
          <cell r="AD38">
            <v>18</v>
          </cell>
          <cell r="AF38">
            <v>16</v>
          </cell>
          <cell r="AH38">
            <v>34</v>
          </cell>
          <cell r="AN38">
            <v>56</v>
          </cell>
          <cell r="AO38">
            <v>34</v>
          </cell>
          <cell r="AP38">
            <v>90</v>
          </cell>
          <cell r="AT38">
            <v>21</v>
          </cell>
          <cell r="AU38">
            <v>20</v>
          </cell>
          <cell r="AV38">
            <v>41</v>
          </cell>
          <cell r="BA38">
            <v>30</v>
          </cell>
          <cell r="BB38">
            <v>0</v>
          </cell>
          <cell r="BG38">
            <v>11</v>
          </cell>
          <cell r="BH38">
            <v>0</v>
          </cell>
          <cell r="BI38">
            <v>21</v>
          </cell>
          <cell r="BK38">
            <v>20</v>
          </cell>
          <cell r="BM38">
            <v>41</v>
          </cell>
        </row>
        <row r="39">
          <cell r="B39">
            <v>1</v>
          </cell>
          <cell r="C39">
            <v>1</v>
          </cell>
          <cell r="D39">
            <v>4</v>
          </cell>
          <cell r="I39">
            <v>56</v>
          </cell>
          <cell r="J39">
            <v>34</v>
          </cell>
          <cell r="K39">
            <v>90</v>
          </cell>
          <cell r="O39">
            <v>21</v>
          </cell>
          <cell r="P39">
            <v>22</v>
          </cell>
          <cell r="Q39">
            <v>43</v>
          </cell>
          <cell r="V39">
            <v>30</v>
          </cell>
          <cell r="W39">
            <v>0</v>
          </cell>
          <cell r="AB39">
            <v>11</v>
          </cell>
          <cell r="AC39">
            <v>2</v>
          </cell>
          <cell r="AD39">
            <v>20</v>
          </cell>
          <cell r="AF39">
            <v>21</v>
          </cell>
          <cell r="AH39">
            <v>41</v>
          </cell>
          <cell r="AN39">
            <v>56</v>
          </cell>
          <cell r="AO39">
            <v>34</v>
          </cell>
          <cell r="AP39">
            <v>90</v>
          </cell>
          <cell r="AT39">
            <v>19</v>
          </cell>
          <cell r="AU39">
            <v>22</v>
          </cell>
          <cell r="AV39">
            <v>41</v>
          </cell>
          <cell r="BA39">
            <v>29</v>
          </cell>
          <cell r="BB39">
            <v>2</v>
          </cell>
          <cell r="BG39">
            <v>9</v>
          </cell>
          <cell r="BH39">
            <v>1</v>
          </cell>
          <cell r="BI39">
            <v>18</v>
          </cell>
          <cell r="BK39">
            <v>20</v>
          </cell>
          <cell r="BM39">
            <v>38</v>
          </cell>
        </row>
        <row r="40">
          <cell r="B40">
            <v>1</v>
          </cell>
          <cell r="C40">
            <v>1</v>
          </cell>
          <cell r="D40">
            <v>4</v>
          </cell>
          <cell r="I40">
            <v>25</v>
          </cell>
          <cell r="J40">
            <v>15</v>
          </cell>
          <cell r="K40">
            <v>40</v>
          </cell>
          <cell r="O40">
            <v>16</v>
          </cell>
          <cell r="P40">
            <v>12</v>
          </cell>
          <cell r="Q40">
            <v>28</v>
          </cell>
          <cell r="V40">
            <v>24</v>
          </cell>
          <cell r="W40">
            <v>0</v>
          </cell>
          <cell r="AB40">
            <v>4</v>
          </cell>
          <cell r="AC40">
            <v>0</v>
          </cell>
          <cell r="AD40">
            <v>16</v>
          </cell>
          <cell r="AF40">
            <v>12</v>
          </cell>
          <cell r="AH40">
            <v>28</v>
          </cell>
          <cell r="AN40">
            <v>25</v>
          </cell>
          <cell r="AO40">
            <v>15</v>
          </cell>
          <cell r="AP40">
            <v>40</v>
          </cell>
          <cell r="AT40">
            <v>16</v>
          </cell>
          <cell r="AU40">
            <v>13</v>
          </cell>
          <cell r="AV40">
            <v>29</v>
          </cell>
          <cell r="BA40">
            <v>21</v>
          </cell>
          <cell r="BB40">
            <v>1</v>
          </cell>
          <cell r="BG40">
            <v>7</v>
          </cell>
          <cell r="BH40">
            <v>0</v>
          </cell>
          <cell r="BI40">
            <v>16</v>
          </cell>
          <cell r="BK40">
            <v>12</v>
          </cell>
          <cell r="BM40">
            <v>28</v>
          </cell>
        </row>
        <row r="41">
          <cell r="B41">
            <v>1</v>
          </cell>
          <cell r="C41">
            <v>2</v>
          </cell>
          <cell r="D41">
            <v>4</v>
          </cell>
          <cell r="I41">
            <v>31</v>
          </cell>
          <cell r="J41">
            <v>19</v>
          </cell>
          <cell r="K41">
            <v>50</v>
          </cell>
          <cell r="O41">
            <v>17</v>
          </cell>
          <cell r="P41">
            <v>16</v>
          </cell>
          <cell r="Q41">
            <v>33</v>
          </cell>
          <cell r="V41">
            <v>27</v>
          </cell>
          <cell r="W41">
            <v>2</v>
          </cell>
          <cell r="AB41">
            <v>4</v>
          </cell>
          <cell r="AC41">
            <v>0</v>
          </cell>
          <cell r="AD41">
            <v>16</v>
          </cell>
          <cell r="AF41">
            <v>15</v>
          </cell>
          <cell r="AH41">
            <v>31</v>
          </cell>
          <cell r="AN41">
            <v>31</v>
          </cell>
          <cell r="AO41">
            <v>19</v>
          </cell>
          <cell r="AP41">
            <v>50</v>
          </cell>
          <cell r="AT41">
            <v>14</v>
          </cell>
          <cell r="AU41">
            <v>16</v>
          </cell>
          <cell r="AV41">
            <v>30</v>
          </cell>
          <cell r="BA41">
            <v>23</v>
          </cell>
          <cell r="BB41">
            <v>0</v>
          </cell>
          <cell r="BG41">
            <v>6</v>
          </cell>
          <cell r="BH41">
            <v>1</v>
          </cell>
          <cell r="BI41">
            <v>13</v>
          </cell>
          <cell r="BK41">
            <v>16</v>
          </cell>
          <cell r="BM41">
            <v>29</v>
          </cell>
        </row>
        <row r="42">
          <cell r="B42">
            <v>1</v>
          </cell>
          <cell r="C42">
            <v>3</v>
          </cell>
          <cell r="D42">
            <v>4</v>
          </cell>
          <cell r="I42">
            <v>80</v>
          </cell>
          <cell r="J42">
            <v>50</v>
          </cell>
          <cell r="K42">
            <v>130</v>
          </cell>
          <cell r="O42">
            <v>55</v>
          </cell>
          <cell r="P42">
            <v>44</v>
          </cell>
          <cell r="Q42">
            <v>99</v>
          </cell>
          <cell r="V42">
            <v>82</v>
          </cell>
          <cell r="W42">
            <v>3</v>
          </cell>
          <cell r="AB42">
            <v>14</v>
          </cell>
          <cell r="AC42">
            <v>0</v>
          </cell>
          <cell r="AD42">
            <v>54</v>
          </cell>
          <cell r="AF42">
            <v>42</v>
          </cell>
          <cell r="AH42">
            <v>96</v>
          </cell>
          <cell r="AN42">
            <v>80</v>
          </cell>
          <cell r="AO42">
            <v>50</v>
          </cell>
          <cell r="AP42">
            <v>130</v>
          </cell>
          <cell r="AT42">
            <v>58</v>
          </cell>
          <cell r="AU42">
            <v>40</v>
          </cell>
          <cell r="AV42">
            <v>98</v>
          </cell>
          <cell r="BA42">
            <v>77</v>
          </cell>
          <cell r="BB42">
            <v>3</v>
          </cell>
          <cell r="BG42">
            <v>18</v>
          </cell>
          <cell r="BH42">
            <v>0</v>
          </cell>
          <cell r="BI42">
            <v>56</v>
          </cell>
          <cell r="BK42">
            <v>39</v>
          </cell>
          <cell r="BM42">
            <v>95</v>
          </cell>
        </row>
        <row r="43">
          <cell r="B43">
            <v>1</v>
          </cell>
          <cell r="C43">
            <v>3</v>
          </cell>
          <cell r="D43">
            <v>4</v>
          </cell>
          <cell r="I43">
            <v>80</v>
          </cell>
          <cell r="J43">
            <v>50</v>
          </cell>
          <cell r="K43">
            <v>130</v>
          </cell>
          <cell r="O43">
            <v>53</v>
          </cell>
          <cell r="P43">
            <v>43</v>
          </cell>
          <cell r="Q43">
            <v>96</v>
          </cell>
          <cell r="V43">
            <v>73</v>
          </cell>
          <cell r="W43">
            <v>2</v>
          </cell>
          <cell r="AB43">
            <v>21</v>
          </cell>
          <cell r="AC43">
            <v>0</v>
          </cell>
          <cell r="AD43">
            <v>51</v>
          </cell>
          <cell r="AF43">
            <v>43</v>
          </cell>
          <cell r="AH43">
            <v>94</v>
          </cell>
          <cell r="AN43">
            <v>80</v>
          </cell>
          <cell r="AO43">
            <v>50</v>
          </cell>
          <cell r="AP43">
            <v>130</v>
          </cell>
          <cell r="AT43">
            <v>54</v>
          </cell>
          <cell r="AU43">
            <v>39</v>
          </cell>
          <cell r="AV43">
            <v>93</v>
          </cell>
          <cell r="BA43">
            <v>74</v>
          </cell>
          <cell r="BB43">
            <v>3</v>
          </cell>
          <cell r="BG43">
            <v>16</v>
          </cell>
          <cell r="BH43">
            <v>0</v>
          </cell>
          <cell r="BI43">
            <v>51</v>
          </cell>
          <cell r="BK43">
            <v>39</v>
          </cell>
          <cell r="BM43">
            <v>90</v>
          </cell>
        </row>
        <row r="44">
          <cell r="B44">
            <v>1</v>
          </cell>
          <cell r="C44">
            <v>3</v>
          </cell>
          <cell r="D44">
            <v>4</v>
          </cell>
          <cell r="I44">
            <v>62</v>
          </cell>
          <cell r="J44">
            <v>38</v>
          </cell>
          <cell r="K44">
            <v>100</v>
          </cell>
          <cell r="O44">
            <v>41</v>
          </cell>
          <cell r="P44">
            <v>30</v>
          </cell>
          <cell r="Q44">
            <v>71</v>
          </cell>
          <cell r="V44">
            <v>57</v>
          </cell>
          <cell r="W44">
            <v>2</v>
          </cell>
          <cell r="AB44">
            <v>11</v>
          </cell>
          <cell r="AC44">
            <v>1</v>
          </cell>
          <cell r="AD44">
            <v>38</v>
          </cell>
          <cell r="AF44">
            <v>30</v>
          </cell>
          <cell r="AH44">
            <v>68</v>
          </cell>
          <cell r="AN44">
            <v>62</v>
          </cell>
          <cell r="AO44">
            <v>38</v>
          </cell>
          <cell r="AP44">
            <v>100</v>
          </cell>
          <cell r="AT44">
            <v>47</v>
          </cell>
          <cell r="AU44">
            <v>37</v>
          </cell>
          <cell r="AV44">
            <v>84</v>
          </cell>
          <cell r="BA44">
            <v>66</v>
          </cell>
          <cell r="BB44">
            <v>8</v>
          </cell>
          <cell r="BG44">
            <v>10</v>
          </cell>
          <cell r="BH44">
            <v>0</v>
          </cell>
          <cell r="BI44">
            <v>44</v>
          </cell>
          <cell r="BK44">
            <v>32</v>
          </cell>
          <cell r="BM44">
            <v>76</v>
          </cell>
        </row>
        <row r="45">
          <cell r="B45">
            <v>1</v>
          </cell>
          <cell r="C45">
            <v>3</v>
          </cell>
          <cell r="D45">
            <v>4</v>
          </cell>
          <cell r="I45">
            <v>56</v>
          </cell>
          <cell r="J45">
            <v>34</v>
          </cell>
          <cell r="K45">
            <v>90</v>
          </cell>
          <cell r="O45">
            <v>44</v>
          </cell>
          <cell r="P45">
            <v>32</v>
          </cell>
          <cell r="Q45">
            <v>76</v>
          </cell>
          <cell r="V45">
            <v>70</v>
          </cell>
          <cell r="W45">
            <v>0</v>
          </cell>
          <cell r="AB45">
            <v>6</v>
          </cell>
          <cell r="AC45">
            <v>0</v>
          </cell>
          <cell r="AD45">
            <v>44</v>
          </cell>
          <cell r="AF45">
            <v>32</v>
          </cell>
          <cell r="AH45">
            <v>76</v>
          </cell>
          <cell r="AN45">
            <v>56</v>
          </cell>
          <cell r="AO45">
            <v>34</v>
          </cell>
          <cell r="AP45">
            <v>90</v>
          </cell>
          <cell r="AT45">
            <v>45</v>
          </cell>
          <cell r="AU45">
            <v>32</v>
          </cell>
          <cell r="AV45">
            <v>77</v>
          </cell>
          <cell r="BA45">
            <v>70</v>
          </cell>
          <cell r="BB45">
            <v>2</v>
          </cell>
          <cell r="BG45">
            <v>5</v>
          </cell>
          <cell r="BH45">
            <v>0</v>
          </cell>
          <cell r="BI45">
            <v>44</v>
          </cell>
          <cell r="BK45">
            <v>31</v>
          </cell>
          <cell r="BM45">
            <v>75</v>
          </cell>
        </row>
        <row r="46">
          <cell r="B46">
            <v>1</v>
          </cell>
          <cell r="C46">
            <v>3</v>
          </cell>
          <cell r="D46">
            <v>4</v>
          </cell>
          <cell r="I46">
            <v>80</v>
          </cell>
          <cell r="J46">
            <v>50</v>
          </cell>
          <cell r="K46">
            <v>130</v>
          </cell>
          <cell r="O46">
            <v>60</v>
          </cell>
          <cell r="P46">
            <v>45</v>
          </cell>
          <cell r="Q46">
            <v>105</v>
          </cell>
          <cell r="V46">
            <v>85</v>
          </cell>
          <cell r="W46">
            <v>1</v>
          </cell>
          <cell r="AB46">
            <v>19</v>
          </cell>
          <cell r="AC46">
            <v>0</v>
          </cell>
          <cell r="AD46">
            <v>60</v>
          </cell>
          <cell r="AF46">
            <v>44</v>
          </cell>
          <cell r="AH46">
            <v>104</v>
          </cell>
          <cell r="AN46">
            <v>80</v>
          </cell>
          <cell r="AO46">
            <v>50</v>
          </cell>
          <cell r="AP46">
            <v>130</v>
          </cell>
          <cell r="AT46">
            <v>58</v>
          </cell>
          <cell r="AU46">
            <v>44</v>
          </cell>
          <cell r="AV46">
            <v>102</v>
          </cell>
          <cell r="BA46">
            <v>81</v>
          </cell>
          <cell r="BB46">
            <v>7</v>
          </cell>
          <cell r="BG46">
            <v>14</v>
          </cell>
          <cell r="BH46">
            <v>0</v>
          </cell>
          <cell r="BI46">
            <v>55</v>
          </cell>
          <cell r="BK46">
            <v>40</v>
          </cell>
          <cell r="BM46">
            <v>95</v>
          </cell>
        </row>
        <row r="47">
          <cell r="B47">
            <v>1</v>
          </cell>
          <cell r="C47">
            <v>3</v>
          </cell>
          <cell r="D47">
            <v>4</v>
          </cell>
          <cell r="I47">
            <v>80</v>
          </cell>
          <cell r="J47">
            <v>50</v>
          </cell>
          <cell r="K47">
            <v>130</v>
          </cell>
          <cell r="O47">
            <v>64</v>
          </cell>
          <cell r="P47">
            <v>44</v>
          </cell>
          <cell r="Q47">
            <v>108</v>
          </cell>
          <cell r="V47">
            <v>74</v>
          </cell>
          <cell r="W47">
            <v>5</v>
          </cell>
          <cell r="AB47">
            <v>29</v>
          </cell>
          <cell r="AC47">
            <v>0</v>
          </cell>
          <cell r="AD47">
            <v>61</v>
          </cell>
          <cell r="AF47">
            <v>42</v>
          </cell>
          <cell r="AH47">
            <v>103</v>
          </cell>
          <cell r="AN47">
            <v>80</v>
          </cell>
          <cell r="AO47">
            <v>50</v>
          </cell>
          <cell r="AP47">
            <v>130</v>
          </cell>
          <cell r="AT47">
            <v>62</v>
          </cell>
          <cell r="AU47">
            <v>42</v>
          </cell>
          <cell r="AV47">
            <v>104</v>
          </cell>
          <cell r="BA47">
            <v>67</v>
          </cell>
          <cell r="BB47">
            <v>9</v>
          </cell>
          <cell r="BG47">
            <v>26</v>
          </cell>
          <cell r="BH47">
            <v>2</v>
          </cell>
          <cell r="BI47">
            <v>55</v>
          </cell>
          <cell r="BK47">
            <v>38</v>
          </cell>
          <cell r="BM47">
            <v>93</v>
          </cell>
        </row>
        <row r="48">
          <cell r="B48">
            <v>1</v>
          </cell>
          <cell r="C48">
            <v>3</v>
          </cell>
          <cell r="D48">
            <v>4</v>
          </cell>
          <cell r="I48">
            <v>62</v>
          </cell>
          <cell r="J48">
            <v>38</v>
          </cell>
          <cell r="K48">
            <v>100</v>
          </cell>
          <cell r="O48">
            <v>49</v>
          </cell>
          <cell r="P48">
            <v>33</v>
          </cell>
          <cell r="Q48">
            <v>82</v>
          </cell>
          <cell r="V48">
            <v>76</v>
          </cell>
          <cell r="W48">
            <v>0</v>
          </cell>
          <cell r="AB48">
            <v>6</v>
          </cell>
          <cell r="AC48">
            <v>0</v>
          </cell>
          <cell r="AD48">
            <v>49</v>
          </cell>
          <cell r="AF48">
            <v>33</v>
          </cell>
          <cell r="AH48">
            <v>82</v>
          </cell>
          <cell r="AN48">
            <v>62</v>
          </cell>
          <cell r="AO48">
            <v>38</v>
          </cell>
          <cell r="AP48">
            <v>100</v>
          </cell>
          <cell r="AT48">
            <v>43</v>
          </cell>
          <cell r="AU48">
            <v>35</v>
          </cell>
          <cell r="AV48">
            <v>78</v>
          </cell>
          <cell r="BA48">
            <v>69</v>
          </cell>
          <cell r="BB48">
            <v>3</v>
          </cell>
          <cell r="BG48">
            <v>6</v>
          </cell>
          <cell r="BH48">
            <v>0</v>
          </cell>
          <cell r="BI48">
            <v>43</v>
          </cell>
          <cell r="BK48">
            <v>32</v>
          </cell>
          <cell r="BM48">
            <v>75</v>
          </cell>
        </row>
        <row r="49">
          <cell r="B49">
            <v>1</v>
          </cell>
          <cell r="C49">
            <v>3</v>
          </cell>
          <cell r="D49">
            <v>4</v>
          </cell>
          <cell r="I49">
            <v>37</v>
          </cell>
          <cell r="J49">
            <v>23</v>
          </cell>
          <cell r="K49">
            <v>60</v>
          </cell>
          <cell r="O49">
            <v>33</v>
          </cell>
          <cell r="P49">
            <v>22</v>
          </cell>
          <cell r="Q49">
            <v>55</v>
          </cell>
          <cell r="V49">
            <v>47</v>
          </cell>
          <cell r="W49">
            <v>1</v>
          </cell>
          <cell r="AB49">
            <v>7</v>
          </cell>
          <cell r="AC49">
            <v>0</v>
          </cell>
          <cell r="AD49">
            <v>32</v>
          </cell>
          <cell r="AF49">
            <v>22</v>
          </cell>
          <cell r="AH49">
            <v>54</v>
          </cell>
          <cell r="AN49">
            <v>37</v>
          </cell>
          <cell r="AO49">
            <v>23</v>
          </cell>
          <cell r="AP49">
            <v>60</v>
          </cell>
          <cell r="AT49">
            <v>35</v>
          </cell>
          <cell r="AU49">
            <v>21</v>
          </cell>
          <cell r="AV49">
            <v>56</v>
          </cell>
          <cell r="BA49">
            <v>39</v>
          </cell>
          <cell r="BB49">
            <v>4</v>
          </cell>
          <cell r="BG49">
            <v>12</v>
          </cell>
          <cell r="BH49">
            <v>1</v>
          </cell>
          <cell r="BI49">
            <v>31</v>
          </cell>
          <cell r="BK49">
            <v>20</v>
          </cell>
          <cell r="BM49">
            <v>51</v>
          </cell>
        </row>
        <row r="50">
          <cell r="B50">
            <v>1</v>
          </cell>
          <cell r="C50">
            <v>3</v>
          </cell>
          <cell r="D50">
            <v>4</v>
          </cell>
          <cell r="I50">
            <v>19</v>
          </cell>
          <cell r="J50">
            <v>11</v>
          </cell>
          <cell r="K50">
            <v>30</v>
          </cell>
          <cell r="O50">
            <v>14</v>
          </cell>
          <cell r="P50">
            <v>5</v>
          </cell>
          <cell r="Q50">
            <v>19</v>
          </cell>
          <cell r="V50">
            <v>15</v>
          </cell>
          <cell r="W50">
            <v>4</v>
          </cell>
          <cell r="AB50">
            <v>0</v>
          </cell>
          <cell r="AC50">
            <v>0</v>
          </cell>
          <cell r="AD50">
            <v>11</v>
          </cell>
          <cell r="AF50">
            <v>4</v>
          </cell>
          <cell r="AH50">
            <v>15</v>
          </cell>
          <cell r="AN50">
            <v>19</v>
          </cell>
          <cell r="AO50">
            <v>11</v>
          </cell>
          <cell r="AP50">
            <v>30</v>
          </cell>
          <cell r="AT50">
            <v>10</v>
          </cell>
          <cell r="AU50">
            <v>6</v>
          </cell>
          <cell r="AV50">
            <v>16</v>
          </cell>
          <cell r="BA50">
            <v>9</v>
          </cell>
          <cell r="BB50">
            <v>7</v>
          </cell>
          <cell r="BG50">
            <v>0</v>
          </cell>
          <cell r="BH50">
            <v>0</v>
          </cell>
          <cell r="BI50">
            <v>7</v>
          </cell>
          <cell r="BK50">
            <v>2</v>
          </cell>
          <cell r="BM50">
            <v>9</v>
          </cell>
        </row>
        <row r="51">
          <cell r="B51">
            <v>1</v>
          </cell>
          <cell r="C51">
            <v>3</v>
          </cell>
          <cell r="D51">
            <v>4</v>
          </cell>
          <cell r="I51">
            <v>0</v>
          </cell>
          <cell r="J51">
            <v>50</v>
          </cell>
          <cell r="K51">
            <v>50</v>
          </cell>
          <cell r="O51">
            <v>0</v>
          </cell>
          <cell r="P51">
            <v>44</v>
          </cell>
          <cell r="Q51">
            <v>44</v>
          </cell>
          <cell r="V51">
            <v>42</v>
          </cell>
          <cell r="W51">
            <v>2</v>
          </cell>
          <cell r="AB51">
            <v>0</v>
          </cell>
          <cell r="AC51">
            <v>0</v>
          </cell>
          <cell r="AD51">
            <v>0</v>
          </cell>
          <cell r="AF51">
            <v>42</v>
          </cell>
          <cell r="AH51">
            <v>42</v>
          </cell>
          <cell r="AN51">
            <v>0</v>
          </cell>
          <cell r="AO51">
            <v>50</v>
          </cell>
          <cell r="AP51">
            <v>50</v>
          </cell>
          <cell r="AT51">
            <v>0</v>
          </cell>
          <cell r="AU51">
            <v>45</v>
          </cell>
          <cell r="AV51">
            <v>45</v>
          </cell>
          <cell r="BA51">
            <v>44</v>
          </cell>
          <cell r="BB51">
            <v>1</v>
          </cell>
          <cell r="BG51">
            <v>0</v>
          </cell>
          <cell r="BH51">
            <v>0</v>
          </cell>
          <cell r="BI51">
            <v>0</v>
          </cell>
          <cell r="BK51">
            <v>44</v>
          </cell>
          <cell r="BM51">
            <v>44</v>
          </cell>
        </row>
        <row r="52">
          <cell r="B52">
            <v>1</v>
          </cell>
          <cell r="C52">
            <v>1</v>
          </cell>
          <cell r="D52">
            <v>5</v>
          </cell>
          <cell r="I52">
            <v>56</v>
          </cell>
          <cell r="J52">
            <v>34</v>
          </cell>
          <cell r="K52">
            <v>90</v>
          </cell>
          <cell r="O52">
            <v>20</v>
          </cell>
          <cell r="P52">
            <v>20</v>
          </cell>
          <cell r="Q52">
            <v>40</v>
          </cell>
          <cell r="V52">
            <v>25</v>
          </cell>
          <cell r="W52">
            <v>0</v>
          </cell>
          <cell r="AB52">
            <v>15</v>
          </cell>
          <cell r="AC52">
            <v>0</v>
          </cell>
          <cell r="AD52">
            <v>20</v>
          </cell>
          <cell r="AF52">
            <v>20</v>
          </cell>
          <cell r="AH52">
            <v>40</v>
          </cell>
          <cell r="AN52">
            <v>56</v>
          </cell>
          <cell r="AO52">
            <v>34</v>
          </cell>
          <cell r="AP52">
            <v>90</v>
          </cell>
          <cell r="AT52">
            <v>15</v>
          </cell>
          <cell r="AU52">
            <v>26</v>
          </cell>
          <cell r="AV52">
            <v>41</v>
          </cell>
          <cell r="BA52">
            <v>31</v>
          </cell>
          <cell r="BB52">
            <v>0</v>
          </cell>
          <cell r="BG52">
            <v>10</v>
          </cell>
          <cell r="BH52">
            <v>0</v>
          </cell>
          <cell r="BI52">
            <v>15</v>
          </cell>
          <cell r="BK52">
            <v>26</v>
          </cell>
          <cell r="BM52">
            <v>41</v>
          </cell>
        </row>
        <row r="53">
          <cell r="B53">
            <v>1</v>
          </cell>
          <cell r="C53">
            <v>1</v>
          </cell>
          <cell r="D53">
            <v>5</v>
          </cell>
          <cell r="I53">
            <v>50</v>
          </cell>
          <cell r="J53">
            <v>30</v>
          </cell>
          <cell r="K53">
            <v>80</v>
          </cell>
          <cell r="O53">
            <v>26</v>
          </cell>
          <cell r="P53">
            <v>19</v>
          </cell>
          <cell r="Q53">
            <v>45</v>
          </cell>
          <cell r="V53">
            <v>24</v>
          </cell>
          <cell r="W53">
            <v>0</v>
          </cell>
          <cell r="AB53">
            <v>21</v>
          </cell>
          <cell r="AC53">
            <v>0</v>
          </cell>
          <cell r="AD53">
            <v>26</v>
          </cell>
          <cell r="AF53">
            <v>19</v>
          </cell>
          <cell r="AH53">
            <v>45</v>
          </cell>
          <cell r="AN53">
            <v>50</v>
          </cell>
          <cell r="AO53">
            <v>30</v>
          </cell>
          <cell r="AP53">
            <v>80</v>
          </cell>
          <cell r="AT53">
            <v>21</v>
          </cell>
          <cell r="AU53">
            <v>26</v>
          </cell>
          <cell r="AV53">
            <v>47</v>
          </cell>
          <cell r="BA53">
            <v>27</v>
          </cell>
          <cell r="BB53">
            <v>1</v>
          </cell>
          <cell r="BG53">
            <v>19</v>
          </cell>
          <cell r="BH53">
            <v>0</v>
          </cell>
          <cell r="BI53">
            <v>20</v>
          </cell>
          <cell r="BK53">
            <v>26</v>
          </cell>
          <cell r="BM53">
            <v>46</v>
          </cell>
        </row>
        <row r="54">
          <cell r="B54">
            <v>1</v>
          </cell>
          <cell r="C54">
            <v>1</v>
          </cell>
          <cell r="D54">
            <v>5</v>
          </cell>
          <cell r="I54">
            <v>43</v>
          </cell>
          <cell r="J54">
            <v>27</v>
          </cell>
          <cell r="K54">
            <v>70</v>
          </cell>
          <cell r="O54">
            <v>27</v>
          </cell>
          <cell r="P54">
            <v>24</v>
          </cell>
          <cell r="Q54">
            <v>51</v>
          </cell>
          <cell r="V54">
            <v>25</v>
          </cell>
          <cell r="W54">
            <v>0</v>
          </cell>
          <cell r="AB54">
            <v>25</v>
          </cell>
          <cell r="AC54">
            <v>1</v>
          </cell>
          <cell r="AD54">
            <v>26</v>
          </cell>
          <cell r="AF54">
            <v>24</v>
          </cell>
          <cell r="AH54">
            <v>50</v>
          </cell>
          <cell r="AN54">
            <v>43</v>
          </cell>
          <cell r="AO54">
            <v>27</v>
          </cell>
          <cell r="AP54">
            <v>70</v>
          </cell>
          <cell r="AT54">
            <v>23</v>
          </cell>
          <cell r="AU54">
            <v>20</v>
          </cell>
          <cell r="AV54">
            <v>43</v>
          </cell>
          <cell r="BA54">
            <v>19</v>
          </cell>
          <cell r="BB54">
            <v>0</v>
          </cell>
          <cell r="BG54">
            <v>22</v>
          </cell>
          <cell r="BH54">
            <v>2</v>
          </cell>
          <cell r="BI54">
            <v>22</v>
          </cell>
          <cell r="BK54">
            <v>19</v>
          </cell>
          <cell r="BM54">
            <v>41</v>
          </cell>
        </row>
        <row r="55">
          <cell r="B55">
            <v>1</v>
          </cell>
          <cell r="C55">
            <v>3</v>
          </cell>
          <cell r="D55">
            <v>5</v>
          </cell>
          <cell r="I55">
            <v>37</v>
          </cell>
          <cell r="J55">
            <v>23</v>
          </cell>
          <cell r="K55">
            <v>60</v>
          </cell>
          <cell r="O55">
            <v>32</v>
          </cell>
          <cell r="P55">
            <v>22</v>
          </cell>
          <cell r="Q55">
            <v>54</v>
          </cell>
          <cell r="V55">
            <v>50</v>
          </cell>
          <cell r="W55">
            <v>4</v>
          </cell>
          <cell r="AB55">
            <v>0</v>
          </cell>
          <cell r="AC55">
            <v>0</v>
          </cell>
          <cell r="AD55">
            <v>29</v>
          </cell>
          <cell r="AF55">
            <v>21</v>
          </cell>
          <cell r="AH55">
            <v>50</v>
          </cell>
          <cell r="AN55">
            <v>37</v>
          </cell>
          <cell r="AO55">
            <v>23</v>
          </cell>
          <cell r="AP55">
            <v>60</v>
          </cell>
          <cell r="AT55">
            <v>34</v>
          </cell>
          <cell r="AU55">
            <v>22</v>
          </cell>
          <cell r="AV55">
            <v>56</v>
          </cell>
          <cell r="BA55">
            <v>51</v>
          </cell>
          <cell r="BB55">
            <v>5</v>
          </cell>
          <cell r="BG55">
            <v>0</v>
          </cell>
          <cell r="BH55">
            <v>0</v>
          </cell>
          <cell r="BI55">
            <v>32</v>
          </cell>
          <cell r="BK55">
            <v>19</v>
          </cell>
          <cell r="BM55">
            <v>51</v>
          </cell>
        </row>
        <row r="56">
          <cell r="B56">
            <v>1</v>
          </cell>
          <cell r="C56">
            <v>3</v>
          </cell>
          <cell r="D56">
            <v>5</v>
          </cell>
          <cell r="I56">
            <v>37</v>
          </cell>
          <cell r="J56">
            <v>23</v>
          </cell>
          <cell r="K56">
            <v>60</v>
          </cell>
          <cell r="O56">
            <v>32</v>
          </cell>
          <cell r="P56">
            <v>20</v>
          </cell>
          <cell r="Q56">
            <v>52</v>
          </cell>
          <cell r="V56">
            <v>47</v>
          </cell>
          <cell r="W56">
            <v>2</v>
          </cell>
          <cell r="AB56">
            <v>3</v>
          </cell>
          <cell r="AC56">
            <v>0</v>
          </cell>
          <cell r="AD56">
            <v>31</v>
          </cell>
          <cell r="AF56">
            <v>19</v>
          </cell>
          <cell r="AH56">
            <v>50</v>
          </cell>
          <cell r="AN56">
            <v>37</v>
          </cell>
          <cell r="AO56">
            <v>23</v>
          </cell>
          <cell r="AP56">
            <v>60</v>
          </cell>
          <cell r="AT56">
            <v>34</v>
          </cell>
          <cell r="AU56">
            <v>23</v>
          </cell>
          <cell r="AV56">
            <v>57</v>
          </cell>
          <cell r="BA56">
            <v>42</v>
          </cell>
          <cell r="BB56">
            <v>10</v>
          </cell>
          <cell r="BG56">
            <v>5</v>
          </cell>
          <cell r="BH56">
            <v>0</v>
          </cell>
          <cell r="BI56">
            <v>28</v>
          </cell>
          <cell r="BK56">
            <v>19</v>
          </cell>
          <cell r="BM56">
            <v>47</v>
          </cell>
        </row>
        <row r="57">
          <cell r="B57">
            <v>1</v>
          </cell>
          <cell r="C57">
            <v>3</v>
          </cell>
          <cell r="D57">
            <v>5</v>
          </cell>
          <cell r="I57">
            <v>0</v>
          </cell>
          <cell r="J57">
            <v>20</v>
          </cell>
          <cell r="K57">
            <v>20</v>
          </cell>
          <cell r="O57">
            <v>0</v>
          </cell>
          <cell r="P57">
            <v>16</v>
          </cell>
          <cell r="Q57">
            <v>16</v>
          </cell>
          <cell r="V57">
            <v>16</v>
          </cell>
          <cell r="W57">
            <v>0</v>
          </cell>
          <cell r="AB57">
            <v>0</v>
          </cell>
          <cell r="AC57">
            <v>0</v>
          </cell>
          <cell r="AD57">
            <v>0</v>
          </cell>
          <cell r="AF57">
            <v>16</v>
          </cell>
          <cell r="AH57">
            <v>16</v>
          </cell>
          <cell r="AN57">
            <v>0</v>
          </cell>
          <cell r="AO57">
            <v>20</v>
          </cell>
          <cell r="AP57">
            <v>20</v>
          </cell>
          <cell r="AT57">
            <v>0</v>
          </cell>
          <cell r="AU57">
            <v>19</v>
          </cell>
          <cell r="AV57">
            <v>19</v>
          </cell>
          <cell r="BA57">
            <v>18</v>
          </cell>
          <cell r="BB57">
            <v>1</v>
          </cell>
          <cell r="BG57">
            <v>0</v>
          </cell>
          <cell r="BH57">
            <v>0</v>
          </cell>
          <cell r="BI57">
            <v>0</v>
          </cell>
          <cell r="BK57">
            <v>18</v>
          </cell>
          <cell r="BM57">
            <v>18</v>
          </cell>
        </row>
        <row r="58">
          <cell r="B58">
            <v>1</v>
          </cell>
          <cell r="C58">
            <v>1</v>
          </cell>
          <cell r="D58">
            <v>6</v>
          </cell>
          <cell r="I58">
            <v>50</v>
          </cell>
          <cell r="J58">
            <v>30</v>
          </cell>
          <cell r="K58">
            <v>80</v>
          </cell>
          <cell r="O58">
            <v>13</v>
          </cell>
          <cell r="P58">
            <v>19</v>
          </cell>
          <cell r="Q58">
            <v>32</v>
          </cell>
          <cell r="V58">
            <v>15</v>
          </cell>
          <cell r="W58">
            <v>0</v>
          </cell>
          <cell r="AB58">
            <v>17</v>
          </cell>
          <cell r="AC58">
            <v>0</v>
          </cell>
          <cell r="AD58">
            <v>13</v>
          </cell>
          <cell r="AF58">
            <v>19</v>
          </cell>
          <cell r="AH58">
            <v>32</v>
          </cell>
          <cell r="AN58">
            <v>50</v>
          </cell>
          <cell r="AO58">
            <v>30</v>
          </cell>
          <cell r="AP58">
            <v>80</v>
          </cell>
          <cell r="AT58">
            <v>15</v>
          </cell>
          <cell r="AU58">
            <v>17</v>
          </cell>
          <cell r="AV58">
            <v>32</v>
          </cell>
          <cell r="BA58">
            <v>20</v>
          </cell>
          <cell r="BB58">
            <v>1</v>
          </cell>
          <cell r="BG58">
            <v>11</v>
          </cell>
          <cell r="BH58">
            <v>0</v>
          </cell>
          <cell r="BI58">
            <v>14</v>
          </cell>
          <cell r="BK58">
            <v>17</v>
          </cell>
          <cell r="BM58">
            <v>31</v>
          </cell>
        </row>
        <row r="59">
          <cell r="B59">
            <v>1</v>
          </cell>
          <cell r="C59">
            <v>1</v>
          </cell>
          <cell r="D59">
            <v>6</v>
          </cell>
          <cell r="I59">
            <v>37</v>
          </cell>
          <cell r="J59">
            <v>23</v>
          </cell>
          <cell r="K59">
            <v>60</v>
          </cell>
          <cell r="O59">
            <v>18</v>
          </cell>
          <cell r="P59">
            <v>17</v>
          </cell>
          <cell r="Q59">
            <v>35</v>
          </cell>
          <cell r="V59">
            <v>19</v>
          </cell>
          <cell r="W59">
            <v>2</v>
          </cell>
          <cell r="AB59">
            <v>13</v>
          </cell>
          <cell r="AC59">
            <v>1</v>
          </cell>
          <cell r="AD59">
            <v>17</v>
          </cell>
          <cell r="AF59">
            <v>15</v>
          </cell>
          <cell r="AH59">
            <v>32</v>
          </cell>
          <cell r="AN59">
            <v>37</v>
          </cell>
          <cell r="AO59">
            <v>23</v>
          </cell>
          <cell r="AP59">
            <v>60</v>
          </cell>
          <cell r="AT59">
            <v>13</v>
          </cell>
          <cell r="AU59">
            <v>14</v>
          </cell>
          <cell r="AV59">
            <v>27</v>
          </cell>
          <cell r="BA59">
            <v>13</v>
          </cell>
          <cell r="BB59">
            <v>3</v>
          </cell>
          <cell r="BG59">
            <v>11</v>
          </cell>
          <cell r="BH59">
            <v>0</v>
          </cell>
          <cell r="BI59">
            <v>12</v>
          </cell>
          <cell r="BK59">
            <v>12</v>
          </cell>
          <cell r="BM59">
            <v>24</v>
          </cell>
        </row>
        <row r="60">
          <cell r="B60">
            <v>1</v>
          </cell>
          <cell r="C60">
            <v>1</v>
          </cell>
          <cell r="D60">
            <v>6</v>
          </cell>
          <cell r="I60">
            <v>37</v>
          </cell>
          <cell r="J60">
            <v>23</v>
          </cell>
          <cell r="K60">
            <v>60</v>
          </cell>
          <cell r="O60">
            <v>23</v>
          </cell>
          <cell r="P60">
            <v>20</v>
          </cell>
          <cell r="Q60">
            <v>43</v>
          </cell>
          <cell r="V60">
            <v>24</v>
          </cell>
          <cell r="W60">
            <v>1</v>
          </cell>
          <cell r="AB60">
            <v>17</v>
          </cell>
          <cell r="AC60">
            <v>1</v>
          </cell>
          <cell r="AD60">
            <v>23</v>
          </cell>
          <cell r="AF60">
            <v>18</v>
          </cell>
          <cell r="AH60">
            <v>41</v>
          </cell>
          <cell r="AN60">
            <v>37</v>
          </cell>
          <cell r="AO60">
            <v>23</v>
          </cell>
          <cell r="AP60">
            <v>60</v>
          </cell>
          <cell r="AT60">
            <v>21</v>
          </cell>
          <cell r="AU60">
            <v>20</v>
          </cell>
          <cell r="AV60">
            <v>41</v>
          </cell>
          <cell r="BA60">
            <v>19</v>
          </cell>
          <cell r="BB60">
            <v>1</v>
          </cell>
          <cell r="BG60">
            <v>20</v>
          </cell>
          <cell r="BH60">
            <v>1</v>
          </cell>
          <cell r="BI60">
            <v>20</v>
          </cell>
          <cell r="BK60">
            <v>19</v>
          </cell>
          <cell r="BM60">
            <v>39</v>
          </cell>
        </row>
        <row r="61">
          <cell r="B61">
            <v>1</v>
          </cell>
          <cell r="C61">
            <v>1</v>
          </cell>
          <cell r="D61">
            <v>6</v>
          </cell>
          <cell r="I61">
            <v>43</v>
          </cell>
          <cell r="J61">
            <v>27</v>
          </cell>
          <cell r="K61">
            <v>70</v>
          </cell>
          <cell r="O61">
            <v>27</v>
          </cell>
          <cell r="P61">
            <v>21</v>
          </cell>
          <cell r="Q61">
            <v>48</v>
          </cell>
          <cell r="V61">
            <v>23</v>
          </cell>
          <cell r="W61">
            <v>2</v>
          </cell>
          <cell r="AB61">
            <v>23</v>
          </cell>
          <cell r="AC61">
            <v>0</v>
          </cell>
          <cell r="AD61">
            <v>25</v>
          </cell>
          <cell r="AF61">
            <v>21</v>
          </cell>
          <cell r="AH61">
            <v>46</v>
          </cell>
          <cell r="AN61">
            <v>43</v>
          </cell>
          <cell r="AO61">
            <v>27</v>
          </cell>
          <cell r="AP61">
            <v>70</v>
          </cell>
          <cell r="AT61">
            <v>21</v>
          </cell>
          <cell r="AU61">
            <v>20</v>
          </cell>
          <cell r="AV61">
            <v>41</v>
          </cell>
          <cell r="BA61">
            <v>21</v>
          </cell>
          <cell r="BB61">
            <v>0</v>
          </cell>
          <cell r="BG61">
            <v>20</v>
          </cell>
          <cell r="BH61">
            <v>0</v>
          </cell>
          <cell r="BI61">
            <v>21</v>
          </cell>
          <cell r="BK61">
            <v>20</v>
          </cell>
          <cell r="BM61">
            <v>41</v>
          </cell>
        </row>
        <row r="62">
          <cell r="B62">
            <v>1</v>
          </cell>
          <cell r="C62">
            <v>3</v>
          </cell>
          <cell r="D62">
            <v>6</v>
          </cell>
          <cell r="I62">
            <v>80</v>
          </cell>
          <cell r="J62">
            <v>50</v>
          </cell>
          <cell r="K62">
            <v>130</v>
          </cell>
          <cell r="O62">
            <v>59</v>
          </cell>
          <cell r="P62">
            <v>45</v>
          </cell>
          <cell r="Q62">
            <v>104</v>
          </cell>
          <cell r="V62">
            <v>63</v>
          </cell>
          <cell r="W62">
            <v>5</v>
          </cell>
          <cell r="AB62">
            <v>34</v>
          </cell>
          <cell r="AC62">
            <v>2</v>
          </cell>
          <cell r="AD62">
            <v>53</v>
          </cell>
          <cell r="AF62">
            <v>44</v>
          </cell>
          <cell r="AH62">
            <v>97</v>
          </cell>
          <cell r="AN62">
            <v>80</v>
          </cell>
          <cell r="AO62">
            <v>50</v>
          </cell>
          <cell r="AP62">
            <v>130</v>
          </cell>
          <cell r="AT62">
            <v>50</v>
          </cell>
          <cell r="AU62">
            <v>41</v>
          </cell>
          <cell r="AV62">
            <v>91</v>
          </cell>
          <cell r="BA62">
            <v>56</v>
          </cell>
          <cell r="BB62">
            <v>5</v>
          </cell>
          <cell r="BG62">
            <v>30</v>
          </cell>
          <cell r="BH62">
            <v>0</v>
          </cell>
          <cell r="BI62">
            <v>48</v>
          </cell>
          <cell r="BK62">
            <v>38</v>
          </cell>
          <cell r="BM62">
            <v>86</v>
          </cell>
        </row>
        <row r="63">
          <cell r="B63">
            <v>1</v>
          </cell>
          <cell r="C63">
            <v>3</v>
          </cell>
          <cell r="D63">
            <v>6</v>
          </cell>
          <cell r="I63">
            <v>31</v>
          </cell>
          <cell r="J63">
            <v>19</v>
          </cell>
          <cell r="K63">
            <v>50</v>
          </cell>
          <cell r="O63">
            <v>25</v>
          </cell>
          <cell r="P63">
            <v>19</v>
          </cell>
          <cell r="Q63">
            <v>44</v>
          </cell>
          <cell r="V63">
            <v>43</v>
          </cell>
          <cell r="W63">
            <v>1</v>
          </cell>
          <cell r="AB63">
            <v>0</v>
          </cell>
          <cell r="AC63">
            <v>0</v>
          </cell>
          <cell r="AD63">
            <v>24</v>
          </cell>
          <cell r="AF63">
            <v>19</v>
          </cell>
          <cell r="AH63">
            <v>43</v>
          </cell>
          <cell r="AN63">
            <v>31</v>
          </cell>
          <cell r="AO63">
            <v>19</v>
          </cell>
          <cell r="AP63">
            <v>50</v>
          </cell>
          <cell r="AT63">
            <v>29</v>
          </cell>
          <cell r="AU63">
            <v>17</v>
          </cell>
          <cell r="AV63">
            <v>46</v>
          </cell>
          <cell r="BA63">
            <v>34</v>
          </cell>
          <cell r="BB63">
            <v>12</v>
          </cell>
          <cell r="BG63">
            <v>0</v>
          </cell>
          <cell r="BH63">
            <v>0</v>
          </cell>
          <cell r="BI63">
            <v>20</v>
          </cell>
          <cell r="BK63">
            <v>14</v>
          </cell>
          <cell r="BM63">
            <v>34</v>
          </cell>
        </row>
        <row r="64">
          <cell r="B64">
            <v>1</v>
          </cell>
          <cell r="C64">
            <v>3</v>
          </cell>
          <cell r="D64">
            <v>6</v>
          </cell>
          <cell r="I64">
            <v>31</v>
          </cell>
          <cell r="J64">
            <v>19</v>
          </cell>
          <cell r="K64">
            <v>50</v>
          </cell>
          <cell r="O64">
            <v>19</v>
          </cell>
          <cell r="P64">
            <v>16</v>
          </cell>
          <cell r="Q64">
            <v>35</v>
          </cell>
          <cell r="V64">
            <v>31</v>
          </cell>
          <cell r="W64">
            <v>4</v>
          </cell>
          <cell r="AB64">
            <v>0</v>
          </cell>
          <cell r="AC64">
            <v>0</v>
          </cell>
          <cell r="AD64">
            <v>16</v>
          </cell>
          <cell r="AF64">
            <v>15</v>
          </cell>
          <cell r="AH64">
            <v>31</v>
          </cell>
          <cell r="AN64">
            <v>31</v>
          </cell>
          <cell r="AO64">
            <v>19</v>
          </cell>
          <cell r="AP64">
            <v>50</v>
          </cell>
          <cell r="AT64">
            <v>13</v>
          </cell>
          <cell r="AU64">
            <v>14</v>
          </cell>
          <cell r="AV64">
            <v>27</v>
          </cell>
          <cell r="BA64">
            <v>21</v>
          </cell>
          <cell r="BB64">
            <v>6</v>
          </cell>
          <cell r="BG64">
            <v>0</v>
          </cell>
          <cell r="BH64">
            <v>0</v>
          </cell>
          <cell r="BI64">
            <v>8</v>
          </cell>
          <cell r="BK64">
            <v>13</v>
          </cell>
          <cell r="BM64">
            <v>21</v>
          </cell>
        </row>
        <row r="65">
          <cell r="B65">
            <v>1</v>
          </cell>
          <cell r="C65">
            <v>3</v>
          </cell>
          <cell r="D65">
            <v>6</v>
          </cell>
          <cell r="I65">
            <v>12</v>
          </cell>
          <cell r="J65">
            <v>8</v>
          </cell>
          <cell r="K65">
            <v>20</v>
          </cell>
          <cell r="O65">
            <v>12</v>
          </cell>
          <cell r="P65">
            <v>8</v>
          </cell>
          <cell r="Q65">
            <v>20</v>
          </cell>
          <cell r="V65">
            <v>20</v>
          </cell>
          <cell r="W65">
            <v>0</v>
          </cell>
          <cell r="AB65">
            <v>0</v>
          </cell>
          <cell r="AC65">
            <v>0</v>
          </cell>
          <cell r="AD65">
            <v>12</v>
          </cell>
          <cell r="AF65">
            <v>8</v>
          </cell>
          <cell r="AH65">
            <v>20</v>
          </cell>
          <cell r="AN65">
            <v>12</v>
          </cell>
          <cell r="AO65">
            <v>8</v>
          </cell>
          <cell r="AP65">
            <v>20</v>
          </cell>
          <cell r="AT65">
            <v>12</v>
          </cell>
          <cell r="AU65">
            <v>8</v>
          </cell>
          <cell r="AV65">
            <v>20</v>
          </cell>
          <cell r="BA65">
            <v>19</v>
          </cell>
          <cell r="BB65">
            <v>1</v>
          </cell>
          <cell r="BG65">
            <v>0</v>
          </cell>
          <cell r="BH65">
            <v>0</v>
          </cell>
          <cell r="BI65">
            <v>11</v>
          </cell>
          <cell r="BK65">
            <v>8</v>
          </cell>
          <cell r="BM65">
            <v>19</v>
          </cell>
        </row>
        <row r="66">
          <cell r="B66">
            <v>2</v>
          </cell>
          <cell r="C66">
            <v>2</v>
          </cell>
          <cell r="D66">
            <v>1</v>
          </cell>
          <cell r="I66">
            <v>0</v>
          </cell>
          <cell r="J66">
            <v>20</v>
          </cell>
          <cell r="K66">
            <v>20</v>
          </cell>
          <cell r="O66">
            <v>0</v>
          </cell>
          <cell r="P66">
            <v>13</v>
          </cell>
          <cell r="Q66">
            <v>13</v>
          </cell>
          <cell r="V66">
            <v>11</v>
          </cell>
          <cell r="W66">
            <v>0</v>
          </cell>
          <cell r="AB66">
            <v>2</v>
          </cell>
          <cell r="AC66">
            <v>0</v>
          </cell>
          <cell r="AD66">
            <v>0</v>
          </cell>
          <cell r="AF66">
            <v>13</v>
          </cell>
          <cell r="AH66">
            <v>13</v>
          </cell>
          <cell r="AN66">
            <v>0</v>
          </cell>
          <cell r="AO66">
            <v>20</v>
          </cell>
          <cell r="AP66">
            <v>20</v>
          </cell>
          <cell r="AT66">
            <v>0</v>
          </cell>
          <cell r="AU66">
            <v>10</v>
          </cell>
          <cell r="AV66">
            <v>10</v>
          </cell>
          <cell r="BA66">
            <v>6</v>
          </cell>
          <cell r="BB66">
            <v>2</v>
          </cell>
          <cell r="BG66">
            <v>2</v>
          </cell>
          <cell r="BH66">
            <v>0</v>
          </cell>
          <cell r="BI66">
            <v>0</v>
          </cell>
          <cell r="BK66">
            <v>8</v>
          </cell>
          <cell r="BM66">
            <v>8</v>
          </cell>
        </row>
        <row r="67">
          <cell r="B67">
            <v>2</v>
          </cell>
          <cell r="C67">
            <v>3</v>
          </cell>
          <cell r="D67">
            <v>1</v>
          </cell>
          <cell r="I67">
            <v>0</v>
          </cell>
          <cell r="J67">
            <v>30</v>
          </cell>
          <cell r="K67">
            <v>30</v>
          </cell>
          <cell r="O67">
            <v>0</v>
          </cell>
          <cell r="P67">
            <v>27</v>
          </cell>
          <cell r="Q67">
            <v>27</v>
          </cell>
          <cell r="V67">
            <v>27</v>
          </cell>
          <cell r="W67">
            <v>0</v>
          </cell>
          <cell r="AB67">
            <v>0</v>
          </cell>
          <cell r="AC67">
            <v>0</v>
          </cell>
          <cell r="AD67">
            <v>0</v>
          </cell>
          <cell r="AF67">
            <v>27</v>
          </cell>
          <cell r="AH67">
            <v>27</v>
          </cell>
          <cell r="AN67">
            <v>0</v>
          </cell>
          <cell r="AO67">
            <v>30</v>
          </cell>
          <cell r="AP67">
            <v>30</v>
          </cell>
          <cell r="AT67">
            <v>0</v>
          </cell>
          <cell r="AU67">
            <v>27</v>
          </cell>
          <cell r="AV67">
            <v>27</v>
          </cell>
          <cell r="BA67">
            <v>27</v>
          </cell>
          <cell r="BB67">
            <v>0</v>
          </cell>
          <cell r="BG67">
            <v>0</v>
          </cell>
          <cell r="BH67">
            <v>0</v>
          </cell>
          <cell r="BI67">
            <v>0</v>
          </cell>
          <cell r="BK67">
            <v>27</v>
          </cell>
          <cell r="BM67">
            <v>27</v>
          </cell>
        </row>
        <row r="68">
          <cell r="B68">
            <v>2</v>
          </cell>
          <cell r="C68">
            <v>3</v>
          </cell>
          <cell r="D68">
            <v>1</v>
          </cell>
          <cell r="I68">
            <v>0</v>
          </cell>
          <cell r="J68">
            <v>20</v>
          </cell>
          <cell r="K68">
            <v>20</v>
          </cell>
          <cell r="O68">
            <v>0</v>
          </cell>
          <cell r="P68">
            <v>17</v>
          </cell>
          <cell r="Q68">
            <v>17</v>
          </cell>
          <cell r="V68">
            <v>17</v>
          </cell>
          <cell r="W68">
            <v>0</v>
          </cell>
          <cell r="AB68">
            <v>0</v>
          </cell>
          <cell r="AC68">
            <v>0</v>
          </cell>
          <cell r="AD68">
            <v>0</v>
          </cell>
          <cell r="AF68">
            <v>17</v>
          </cell>
          <cell r="AH68">
            <v>17</v>
          </cell>
          <cell r="AN68">
            <v>0</v>
          </cell>
          <cell r="AO68">
            <v>20</v>
          </cell>
          <cell r="AP68">
            <v>20</v>
          </cell>
          <cell r="AT68">
            <v>0</v>
          </cell>
          <cell r="AU68">
            <v>18</v>
          </cell>
          <cell r="AV68">
            <v>18</v>
          </cell>
          <cell r="BA68">
            <v>15</v>
          </cell>
          <cell r="BB68">
            <v>3</v>
          </cell>
          <cell r="BG68">
            <v>0</v>
          </cell>
          <cell r="BH68">
            <v>0</v>
          </cell>
          <cell r="BI68">
            <v>0</v>
          </cell>
          <cell r="BK68">
            <v>15</v>
          </cell>
          <cell r="BM68">
            <v>15</v>
          </cell>
        </row>
        <row r="69">
          <cell r="B69">
            <v>2</v>
          </cell>
          <cell r="C69">
            <v>2</v>
          </cell>
          <cell r="D69">
            <v>3</v>
          </cell>
          <cell r="I69">
            <v>0</v>
          </cell>
          <cell r="J69">
            <v>20</v>
          </cell>
          <cell r="K69">
            <v>20</v>
          </cell>
          <cell r="O69">
            <v>0</v>
          </cell>
          <cell r="P69">
            <v>12</v>
          </cell>
          <cell r="Q69">
            <v>12</v>
          </cell>
          <cell r="V69">
            <v>12</v>
          </cell>
          <cell r="W69">
            <v>0</v>
          </cell>
          <cell r="AB69">
            <v>0</v>
          </cell>
          <cell r="AC69">
            <v>0</v>
          </cell>
          <cell r="AD69">
            <v>0</v>
          </cell>
          <cell r="AF69">
            <v>12</v>
          </cell>
          <cell r="AH69">
            <v>12</v>
          </cell>
          <cell r="AN69">
            <v>0</v>
          </cell>
          <cell r="AO69">
            <v>20</v>
          </cell>
          <cell r="AP69">
            <v>20</v>
          </cell>
          <cell r="AT69">
            <v>0</v>
          </cell>
          <cell r="AU69">
            <v>13</v>
          </cell>
          <cell r="AV69">
            <v>13</v>
          </cell>
          <cell r="BA69">
            <v>13</v>
          </cell>
          <cell r="BB69">
            <v>0</v>
          </cell>
          <cell r="BG69">
            <v>0</v>
          </cell>
          <cell r="BH69">
            <v>0</v>
          </cell>
          <cell r="BI69">
            <v>0</v>
          </cell>
          <cell r="BK69">
            <v>13</v>
          </cell>
          <cell r="BM69">
            <v>13</v>
          </cell>
        </row>
        <row r="70">
          <cell r="B70">
            <v>2</v>
          </cell>
          <cell r="C70">
            <v>3</v>
          </cell>
          <cell r="D70">
            <v>2</v>
          </cell>
          <cell r="I70">
            <v>0</v>
          </cell>
          <cell r="J70">
            <v>30</v>
          </cell>
          <cell r="K70">
            <v>30</v>
          </cell>
          <cell r="O70">
            <v>0</v>
          </cell>
          <cell r="P70">
            <v>20</v>
          </cell>
          <cell r="Q70">
            <v>20</v>
          </cell>
          <cell r="V70">
            <v>17</v>
          </cell>
          <cell r="W70">
            <v>3</v>
          </cell>
          <cell r="AB70">
            <v>0</v>
          </cell>
          <cell r="AC70">
            <v>0</v>
          </cell>
          <cell r="AD70">
            <v>0</v>
          </cell>
          <cell r="AF70">
            <v>17</v>
          </cell>
          <cell r="AH70">
            <v>17</v>
          </cell>
          <cell r="AN70">
            <v>0</v>
          </cell>
          <cell r="AO70">
            <v>30</v>
          </cell>
          <cell r="AP70">
            <v>30</v>
          </cell>
          <cell r="AT70">
            <v>0</v>
          </cell>
          <cell r="AU70">
            <v>21</v>
          </cell>
          <cell r="AV70">
            <v>21</v>
          </cell>
          <cell r="BA70">
            <v>20</v>
          </cell>
          <cell r="BB70">
            <v>1</v>
          </cell>
          <cell r="BG70">
            <v>0</v>
          </cell>
          <cell r="BH70">
            <v>0</v>
          </cell>
          <cell r="BI70">
            <v>0</v>
          </cell>
          <cell r="BK70">
            <v>20</v>
          </cell>
          <cell r="BM70">
            <v>20</v>
          </cell>
        </row>
        <row r="71">
          <cell r="B71">
            <v>2</v>
          </cell>
          <cell r="C71">
            <v>3</v>
          </cell>
          <cell r="D71">
            <v>2</v>
          </cell>
          <cell r="I71">
            <v>0</v>
          </cell>
          <cell r="J71">
            <v>50</v>
          </cell>
          <cell r="K71">
            <v>50</v>
          </cell>
          <cell r="O71">
            <v>0</v>
          </cell>
          <cell r="P71">
            <v>21</v>
          </cell>
          <cell r="Q71">
            <v>21</v>
          </cell>
          <cell r="V71">
            <v>16</v>
          </cell>
          <cell r="W71">
            <v>5</v>
          </cell>
          <cell r="AB71">
            <v>0</v>
          </cell>
          <cell r="AC71">
            <v>0</v>
          </cell>
          <cell r="AD71">
            <v>0</v>
          </cell>
          <cell r="AF71">
            <v>16</v>
          </cell>
          <cell r="AH71">
            <v>16</v>
          </cell>
          <cell r="AN71">
            <v>0</v>
          </cell>
          <cell r="AO71">
            <v>50</v>
          </cell>
          <cell r="AP71">
            <v>50</v>
          </cell>
          <cell r="AT71">
            <v>0</v>
          </cell>
          <cell r="AU71">
            <v>27</v>
          </cell>
          <cell r="AV71">
            <v>27</v>
          </cell>
          <cell r="BA71">
            <v>23</v>
          </cell>
          <cell r="BB71">
            <v>4</v>
          </cell>
          <cell r="BG71">
            <v>0</v>
          </cell>
          <cell r="BH71">
            <v>0</v>
          </cell>
          <cell r="BI71">
            <v>0</v>
          </cell>
          <cell r="BK71">
            <v>23</v>
          </cell>
          <cell r="BM71">
            <v>23</v>
          </cell>
        </row>
        <row r="72">
          <cell r="B72">
            <v>2</v>
          </cell>
          <cell r="C72">
            <v>3</v>
          </cell>
          <cell r="D72">
            <v>2</v>
          </cell>
          <cell r="I72">
            <v>0</v>
          </cell>
          <cell r="J72">
            <v>40</v>
          </cell>
          <cell r="K72">
            <v>40</v>
          </cell>
          <cell r="O72">
            <v>0</v>
          </cell>
          <cell r="P72">
            <v>39</v>
          </cell>
          <cell r="Q72">
            <v>39</v>
          </cell>
          <cell r="V72">
            <v>39</v>
          </cell>
          <cell r="W72">
            <v>0</v>
          </cell>
          <cell r="AB72">
            <v>0</v>
          </cell>
          <cell r="AC72">
            <v>0</v>
          </cell>
          <cell r="AD72">
            <v>0</v>
          </cell>
          <cell r="AF72">
            <v>39</v>
          </cell>
          <cell r="AH72">
            <v>39</v>
          </cell>
          <cell r="AN72">
            <v>0</v>
          </cell>
          <cell r="AO72">
            <v>40</v>
          </cell>
          <cell r="AP72">
            <v>40</v>
          </cell>
          <cell r="AT72">
            <v>0</v>
          </cell>
          <cell r="AU72">
            <v>36</v>
          </cell>
          <cell r="AV72">
            <v>36</v>
          </cell>
          <cell r="BA72">
            <v>36</v>
          </cell>
          <cell r="BB72">
            <v>0</v>
          </cell>
          <cell r="BG72">
            <v>0</v>
          </cell>
          <cell r="BH72">
            <v>0</v>
          </cell>
          <cell r="BI72">
            <v>0</v>
          </cell>
          <cell r="BK72">
            <v>36</v>
          </cell>
          <cell r="BM72">
            <v>36</v>
          </cell>
        </row>
        <row r="73">
          <cell r="B73">
            <v>2</v>
          </cell>
          <cell r="C73">
            <v>3</v>
          </cell>
          <cell r="D73">
            <v>2</v>
          </cell>
          <cell r="I73">
            <v>0</v>
          </cell>
          <cell r="J73">
            <v>20</v>
          </cell>
          <cell r="K73">
            <v>20</v>
          </cell>
          <cell r="O73">
            <v>0</v>
          </cell>
          <cell r="P73">
            <v>6</v>
          </cell>
          <cell r="Q73">
            <v>6</v>
          </cell>
          <cell r="V73">
            <v>6</v>
          </cell>
          <cell r="W73">
            <v>0</v>
          </cell>
          <cell r="AB73">
            <v>0</v>
          </cell>
          <cell r="AC73">
            <v>0</v>
          </cell>
          <cell r="AD73">
            <v>0</v>
          </cell>
          <cell r="AF73">
            <v>6</v>
          </cell>
          <cell r="AH73">
            <v>6</v>
          </cell>
          <cell r="AN73">
            <v>0</v>
          </cell>
          <cell r="AO73">
            <v>20</v>
          </cell>
          <cell r="AP73">
            <v>20</v>
          </cell>
          <cell r="AT73">
            <v>0</v>
          </cell>
          <cell r="AU73">
            <v>8</v>
          </cell>
          <cell r="AV73">
            <v>8</v>
          </cell>
          <cell r="BA73">
            <v>7</v>
          </cell>
          <cell r="BB73">
            <v>1</v>
          </cell>
          <cell r="BG73">
            <v>0</v>
          </cell>
          <cell r="BH73">
            <v>0</v>
          </cell>
          <cell r="BI73">
            <v>0</v>
          </cell>
          <cell r="BK73">
            <v>7</v>
          </cell>
          <cell r="BM73">
            <v>7</v>
          </cell>
        </row>
        <row r="74">
          <cell r="B74">
            <v>2</v>
          </cell>
          <cell r="C74">
            <v>3</v>
          </cell>
          <cell r="D74">
            <v>3</v>
          </cell>
          <cell r="I74">
            <v>0</v>
          </cell>
          <cell r="J74">
            <v>20</v>
          </cell>
          <cell r="K74">
            <v>20</v>
          </cell>
          <cell r="O74">
            <v>0</v>
          </cell>
          <cell r="P74">
            <v>18</v>
          </cell>
          <cell r="Q74">
            <v>18</v>
          </cell>
          <cell r="V74">
            <v>17</v>
          </cell>
          <cell r="W74">
            <v>1</v>
          </cell>
          <cell r="AB74">
            <v>0</v>
          </cell>
          <cell r="AC74">
            <v>0</v>
          </cell>
          <cell r="AD74">
            <v>0</v>
          </cell>
          <cell r="AF74">
            <v>17</v>
          </cell>
          <cell r="AH74">
            <v>17</v>
          </cell>
          <cell r="AN74">
            <v>0</v>
          </cell>
          <cell r="AO74">
            <v>20</v>
          </cell>
          <cell r="AP74">
            <v>20</v>
          </cell>
          <cell r="AT74">
            <v>0</v>
          </cell>
          <cell r="AU74">
            <v>20</v>
          </cell>
          <cell r="AV74">
            <v>20</v>
          </cell>
          <cell r="BA74">
            <v>20</v>
          </cell>
          <cell r="BB74">
            <v>0</v>
          </cell>
          <cell r="BG74">
            <v>0</v>
          </cell>
          <cell r="BH74">
            <v>0</v>
          </cell>
          <cell r="BI74">
            <v>0</v>
          </cell>
          <cell r="BK74">
            <v>20</v>
          </cell>
          <cell r="BM74">
            <v>20</v>
          </cell>
        </row>
        <row r="75">
          <cell r="B75">
            <v>2</v>
          </cell>
          <cell r="C75">
            <v>3</v>
          </cell>
          <cell r="D75">
            <v>3</v>
          </cell>
          <cell r="I75">
            <v>0</v>
          </cell>
          <cell r="J75">
            <v>20</v>
          </cell>
          <cell r="K75">
            <v>20</v>
          </cell>
          <cell r="O75">
            <v>0</v>
          </cell>
          <cell r="P75">
            <v>17</v>
          </cell>
          <cell r="Q75">
            <v>17</v>
          </cell>
          <cell r="V75">
            <v>16</v>
          </cell>
          <cell r="W75">
            <v>1</v>
          </cell>
          <cell r="AB75">
            <v>0</v>
          </cell>
          <cell r="AC75">
            <v>0</v>
          </cell>
          <cell r="AD75">
            <v>0</v>
          </cell>
          <cell r="AF75">
            <v>16</v>
          </cell>
          <cell r="AH75">
            <v>16</v>
          </cell>
          <cell r="AN75">
            <v>0</v>
          </cell>
          <cell r="AO75">
            <v>20</v>
          </cell>
          <cell r="AP75">
            <v>20</v>
          </cell>
          <cell r="AT75">
            <v>0</v>
          </cell>
          <cell r="AU75">
            <v>18</v>
          </cell>
          <cell r="AV75">
            <v>18</v>
          </cell>
          <cell r="BA75">
            <v>17</v>
          </cell>
          <cell r="BB75">
            <v>1</v>
          </cell>
          <cell r="BG75">
            <v>0</v>
          </cell>
          <cell r="BH75">
            <v>0</v>
          </cell>
          <cell r="BI75">
            <v>0</v>
          </cell>
          <cell r="BK75">
            <v>17</v>
          </cell>
          <cell r="BM75">
            <v>17</v>
          </cell>
        </row>
        <row r="76">
          <cell r="B76">
            <v>2</v>
          </cell>
          <cell r="C76">
            <v>3</v>
          </cell>
          <cell r="D76">
            <v>3</v>
          </cell>
          <cell r="I76">
            <v>0</v>
          </cell>
          <cell r="J76">
            <v>20</v>
          </cell>
          <cell r="K76">
            <v>20</v>
          </cell>
          <cell r="O76">
            <v>0</v>
          </cell>
          <cell r="P76">
            <v>15</v>
          </cell>
          <cell r="Q76">
            <v>15</v>
          </cell>
          <cell r="V76">
            <v>15</v>
          </cell>
          <cell r="W76">
            <v>0</v>
          </cell>
          <cell r="AB76">
            <v>0</v>
          </cell>
          <cell r="AC76">
            <v>0</v>
          </cell>
          <cell r="AD76">
            <v>0</v>
          </cell>
          <cell r="AF76">
            <v>15</v>
          </cell>
          <cell r="AH76">
            <v>15</v>
          </cell>
          <cell r="AN76">
            <v>0</v>
          </cell>
          <cell r="AO76">
            <v>20</v>
          </cell>
          <cell r="AP76">
            <v>20</v>
          </cell>
          <cell r="AT76">
            <v>0</v>
          </cell>
          <cell r="AU76">
            <v>15</v>
          </cell>
          <cell r="AV76">
            <v>15</v>
          </cell>
          <cell r="BA76">
            <v>10</v>
          </cell>
          <cell r="BB76">
            <v>5</v>
          </cell>
          <cell r="BG76">
            <v>0</v>
          </cell>
          <cell r="BH76">
            <v>0</v>
          </cell>
          <cell r="BI76">
            <v>0</v>
          </cell>
          <cell r="BK76">
            <v>10</v>
          </cell>
          <cell r="BM76">
            <v>10</v>
          </cell>
        </row>
        <row r="77">
          <cell r="B77">
            <v>2</v>
          </cell>
          <cell r="C77">
            <v>2</v>
          </cell>
          <cell r="D77">
            <v>3</v>
          </cell>
          <cell r="I77">
            <v>0</v>
          </cell>
          <cell r="J77">
            <v>20</v>
          </cell>
          <cell r="K77">
            <v>20</v>
          </cell>
          <cell r="O77">
            <v>0</v>
          </cell>
          <cell r="P77">
            <v>18</v>
          </cell>
          <cell r="Q77">
            <v>18</v>
          </cell>
          <cell r="V77">
            <v>11</v>
          </cell>
          <cell r="W77">
            <v>0</v>
          </cell>
          <cell r="AB77">
            <v>7</v>
          </cell>
          <cell r="AC77">
            <v>0</v>
          </cell>
          <cell r="AD77">
            <v>0</v>
          </cell>
          <cell r="AF77">
            <v>18</v>
          </cell>
          <cell r="AH77">
            <v>18</v>
          </cell>
          <cell r="AN77">
            <v>0</v>
          </cell>
          <cell r="AO77">
            <v>20</v>
          </cell>
          <cell r="AP77">
            <v>20</v>
          </cell>
          <cell r="AT77">
            <v>0</v>
          </cell>
          <cell r="AU77">
            <v>17</v>
          </cell>
          <cell r="AV77">
            <v>17</v>
          </cell>
          <cell r="BA77">
            <v>10</v>
          </cell>
          <cell r="BB77">
            <v>0</v>
          </cell>
          <cell r="BG77">
            <v>6</v>
          </cell>
          <cell r="BH77">
            <v>1</v>
          </cell>
          <cell r="BI77">
            <v>0</v>
          </cell>
          <cell r="BK77">
            <v>16</v>
          </cell>
          <cell r="BM77">
            <v>16</v>
          </cell>
        </row>
        <row r="78">
          <cell r="B78">
            <v>2</v>
          </cell>
          <cell r="C78">
            <v>3</v>
          </cell>
          <cell r="D78">
            <v>4</v>
          </cell>
          <cell r="I78">
            <v>0</v>
          </cell>
          <cell r="J78">
            <v>20</v>
          </cell>
          <cell r="K78">
            <v>20</v>
          </cell>
          <cell r="O78">
            <v>0</v>
          </cell>
          <cell r="P78">
            <v>10</v>
          </cell>
          <cell r="Q78">
            <v>10</v>
          </cell>
          <cell r="V78">
            <v>9</v>
          </cell>
          <cell r="W78">
            <v>1</v>
          </cell>
          <cell r="AB78">
            <v>0</v>
          </cell>
          <cell r="AC78">
            <v>0</v>
          </cell>
          <cell r="AD78">
            <v>0</v>
          </cell>
          <cell r="AF78">
            <v>9</v>
          </cell>
          <cell r="AH78">
            <v>9</v>
          </cell>
          <cell r="AN78">
            <v>0</v>
          </cell>
          <cell r="AO78">
            <v>20</v>
          </cell>
          <cell r="AP78">
            <v>20</v>
          </cell>
          <cell r="AT78">
            <v>0</v>
          </cell>
          <cell r="AU78">
            <v>12</v>
          </cell>
          <cell r="AV78">
            <v>12</v>
          </cell>
          <cell r="BA78">
            <v>10</v>
          </cell>
          <cell r="BB78">
            <v>2</v>
          </cell>
          <cell r="BG78">
            <v>0</v>
          </cell>
          <cell r="BH78">
            <v>0</v>
          </cell>
          <cell r="BI78">
            <v>0</v>
          </cell>
          <cell r="BK78">
            <v>10</v>
          </cell>
          <cell r="BM78">
            <v>10</v>
          </cell>
        </row>
        <row r="79">
          <cell r="B79">
            <v>2</v>
          </cell>
          <cell r="C79">
            <v>3</v>
          </cell>
          <cell r="D79">
            <v>4</v>
          </cell>
          <cell r="I79">
            <v>0</v>
          </cell>
          <cell r="J79">
            <v>40</v>
          </cell>
          <cell r="K79">
            <v>40</v>
          </cell>
          <cell r="O79">
            <v>0</v>
          </cell>
          <cell r="P79">
            <v>38</v>
          </cell>
          <cell r="Q79">
            <v>38</v>
          </cell>
          <cell r="V79">
            <v>36</v>
          </cell>
          <cell r="W79">
            <v>2</v>
          </cell>
          <cell r="AB79">
            <v>0</v>
          </cell>
          <cell r="AC79">
            <v>0</v>
          </cell>
          <cell r="AD79">
            <v>0</v>
          </cell>
          <cell r="AF79">
            <v>36</v>
          </cell>
          <cell r="AH79">
            <v>36</v>
          </cell>
          <cell r="AN79">
            <v>0</v>
          </cell>
          <cell r="AO79">
            <v>40</v>
          </cell>
          <cell r="AP79">
            <v>40</v>
          </cell>
          <cell r="AT79">
            <v>0</v>
          </cell>
          <cell r="AU79">
            <v>35</v>
          </cell>
          <cell r="AV79">
            <v>35</v>
          </cell>
          <cell r="BA79">
            <v>35</v>
          </cell>
          <cell r="BB79">
            <v>0</v>
          </cell>
          <cell r="BG79">
            <v>0</v>
          </cell>
          <cell r="BH79">
            <v>0</v>
          </cell>
          <cell r="BI79">
            <v>0</v>
          </cell>
          <cell r="BK79">
            <v>35</v>
          </cell>
          <cell r="BM79">
            <v>35</v>
          </cell>
        </row>
        <row r="80">
          <cell r="B80">
            <v>2</v>
          </cell>
          <cell r="C80">
            <v>2</v>
          </cell>
          <cell r="D80">
            <v>5</v>
          </cell>
          <cell r="I80">
            <v>0</v>
          </cell>
          <cell r="J80">
            <v>20</v>
          </cell>
          <cell r="K80">
            <v>20</v>
          </cell>
          <cell r="O80">
            <v>0</v>
          </cell>
          <cell r="P80">
            <v>15</v>
          </cell>
          <cell r="Q80">
            <v>15</v>
          </cell>
          <cell r="V80">
            <v>11</v>
          </cell>
          <cell r="W80">
            <v>0</v>
          </cell>
          <cell r="AB80">
            <v>3</v>
          </cell>
          <cell r="AC80">
            <v>1</v>
          </cell>
          <cell r="AD80">
            <v>0</v>
          </cell>
          <cell r="AF80">
            <v>14</v>
          </cell>
          <cell r="AH80">
            <v>14</v>
          </cell>
          <cell r="AN80">
            <v>0</v>
          </cell>
          <cell r="AO80">
            <v>20</v>
          </cell>
          <cell r="AP80">
            <v>20</v>
          </cell>
          <cell r="AT80">
            <v>0</v>
          </cell>
          <cell r="AU80">
            <v>18</v>
          </cell>
          <cell r="AV80">
            <v>18</v>
          </cell>
          <cell r="BA80">
            <v>17</v>
          </cell>
          <cell r="BB80">
            <v>1</v>
          </cell>
          <cell r="BG80">
            <v>0</v>
          </cell>
          <cell r="BH80">
            <v>0</v>
          </cell>
          <cell r="BI80">
            <v>0</v>
          </cell>
          <cell r="BK80">
            <v>17</v>
          </cell>
          <cell r="BM80">
            <v>17</v>
          </cell>
        </row>
        <row r="81">
          <cell r="B81">
            <v>2</v>
          </cell>
          <cell r="C81">
            <v>3</v>
          </cell>
          <cell r="D81">
            <v>5</v>
          </cell>
          <cell r="I81">
            <v>0</v>
          </cell>
          <cell r="J81">
            <v>20</v>
          </cell>
          <cell r="K81">
            <v>20</v>
          </cell>
          <cell r="O81">
            <v>0</v>
          </cell>
          <cell r="P81">
            <v>19</v>
          </cell>
          <cell r="Q81">
            <v>19</v>
          </cell>
          <cell r="V81">
            <v>19</v>
          </cell>
          <cell r="W81">
            <v>0</v>
          </cell>
          <cell r="AB81">
            <v>0</v>
          </cell>
          <cell r="AC81">
            <v>0</v>
          </cell>
          <cell r="AD81">
            <v>0</v>
          </cell>
          <cell r="AF81">
            <v>19</v>
          </cell>
          <cell r="AH81">
            <v>19</v>
          </cell>
          <cell r="AN81">
            <v>0</v>
          </cell>
          <cell r="AO81">
            <v>20</v>
          </cell>
          <cell r="AP81">
            <v>20</v>
          </cell>
          <cell r="AT81">
            <v>0</v>
          </cell>
          <cell r="AU81">
            <v>15</v>
          </cell>
          <cell r="AV81">
            <v>15</v>
          </cell>
          <cell r="BA81">
            <v>14</v>
          </cell>
          <cell r="BB81">
            <v>1</v>
          </cell>
          <cell r="BG81">
            <v>0</v>
          </cell>
          <cell r="BH81">
            <v>0</v>
          </cell>
          <cell r="BI81">
            <v>0</v>
          </cell>
          <cell r="BK81">
            <v>14</v>
          </cell>
          <cell r="BM81">
            <v>14</v>
          </cell>
        </row>
        <row r="82">
          <cell r="B82">
            <v>2</v>
          </cell>
          <cell r="C82">
            <v>3</v>
          </cell>
          <cell r="D82">
            <v>5</v>
          </cell>
          <cell r="I82">
            <v>0</v>
          </cell>
          <cell r="J82">
            <v>20</v>
          </cell>
          <cell r="K82">
            <v>20</v>
          </cell>
          <cell r="O82">
            <v>0</v>
          </cell>
          <cell r="P82">
            <v>19</v>
          </cell>
          <cell r="Q82">
            <v>19</v>
          </cell>
          <cell r="V82">
            <v>19</v>
          </cell>
          <cell r="W82">
            <v>0</v>
          </cell>
          <cell r="AB82">
            <v>0</v>
          </cell>
          <cell r="AC82">
            <v>0</v>
          </cell>
          <cell r="AD82">
            <v>0</v>
          </cell>
          <cell r="AF82">
            <v>19</v>
          </cell>
          <cell r="AH82">
            <v>19</v>
          </cell>
          <cell r="AN82">
            <v>0</v>
          </cell>
          <cell r="AO82">
            <v>20</v>
          </cell>
          <cell r="AP82">
            <v>20</v>
          </cell>
          <cell r="AT82">
            <v>0</v>
          </cell>
          <cell r="AU82">
            <v>18</v>
          </cell>
          <cell r="AV82">
            <v>18</v>
          </cell>
          <cell r="BA82">
            <v>18</v>
          </cell>
          <cell r="BB82">
            <v>0</v>
          </cell>
          <cell r="BG82">
            <v>0</v>
          </cell>
          <cell r="BH82">
            <v>0</v>
          </cell>
          <cell r="BI82">
            <v>0</v>
          </cell>
          <cell r="BK82">
            <v>18</v>
          </cell>
          <cell r="BM82">
            <v>18</v>
          </cell>
        </row>
        <row r="83">
          <cell r="B83">
            <v>2</v>
          </cell>
          <cell r="C83">
            <v>3</v>
          </cell>
          <cell r="D83">
            <v>6</v>
          </cell>
          <cell r="I83">
            <v>0</v>
          </cell>
          <cell r="J83">
            <v>40</v>
          </cell>
          <cell r="K83">
            <v>40</v>
          </cell>
          <cell r="O83">
            <v>0</v>
          </cell>
          <cell r="P83">
            <v>37</v>
          </cell>
          <cell r="Q83">
            <v>37</v>
          </cell>
          <cell r="V83">
            <v>34</v>
          </cell>
          <cell r="W83">
            <v>3</v>
          </cell>
          <cell r="AB83">
            <v>0</v>
          </cell>
          <cell r="AC83">
            <v>0</v>
          </cell>
          <cell r="AD83">
            <v>0</v>
          </cell>
          <cell r="AF83">
            <v>34</v>
          </cell>
          <cell r="AH83">
            <v>34</v>
          </cell>
          <cell r="AN83">
            <v>0</v>
          </cell>
          <cell r="AO83">
            <v>40</v>
          </cell>
          <cell r="AP83">
            <v>40</v>
          </cell>
          <cell r="AT83">
            <v>0</v>
          </cell>
          <cell r="AU83">
            <v>37</v>
          </cell>
          <cell r="AV83">
            <v>37</v>
          </cell>
          <cell r="BA83">
            <v>36</v>
          </cell>
          <cell r="BB83">
            <v>1</v>
          </cell>
          <cell r="BG83">
            <v>0</v>
          </cell>
          <cell r="BH83">
            <v>0</v>
          </cell>
          <cell r="BI83">
            <v>0</v>
          </cell>
          <cell r="BK83">
            <v>36</v>
          </cell>
          <cell r="BM83">
            <v>36</v>
          </cell>
        </row>
        <row r="84">
          <cell r="B84">
            <v>2</v>
          </cell>
          <cell r="C84">
            <v>3</v>
          </cell>
          <cell r="D84">
            <v>6</v>
          </cell>
          <cell r="I84">
            <v>0</v>
          </cell>
          <cell r="J84">
            <v>30</v>
          </cell>
          <cell r="K84">
            <v>30</v>
          </cell>
          <cell r="O84">
            <v>0</v>
          </cell>
          <cell r="P84">
            <v>29</v>
          </cell>
          <cell r="Q84">
            <v>29</v>
          </cell>
          <cell r="V84">
            <v>28</v>
          </cell>
          <cell r="W84">
            <v>0</v>
          </cell>
          <cell r="AB84">
            <v>1</v>
          </cell>
          <cell r="AC84">
            <v>0</v>
          </cell>
          <cell r="AD84">
            <v>0</v>
          </cell>
          <cell r="AF84">
            <v>29</v>
          </cell>
          <cell r="AH84">
            <v>29</v>
          </cell>
          <cell r="AN84">
            <v>0</v>
          </cell>
          <cell r="AO84">
            <v>30</v>
          </cell>
          <cell r="AP84">
            <v>30</v>
          </cell>
          <cell r="AT84">
            <v>0</v>
          </cell>
          <cell r="AU84">
            <v>26</v>
          </cell>
          <cell r="AV84">
            <v>26</v>
          </cell>
          <cell r="BA84">
            <v>25</v>
          </cell>
          <cell r="BB84">
            <v>0</v>
          </cell>
          <cell r="BG84">
            <v>1</v>
          </cell>
          <cell r="BH84">
            <v>0</v>
          </cell>
          <cell r="BI84">
            <v>0</v>
          </cell>
          <cell r="BK84">
            <v>26</v>
          </cell>
          <cell r="BM84">
            <v>26</v>
          </cell>
        </row>
        <row r="85">
          <cell r="B85">
            <v>2</v>
          </cell>
          <cell r="C85">
            <v>3</v>
          </cell>
          <cell r="D85">
            <v>6</v>
          </cell>
          <cell r="I85">
            <v>0</v>
          </cell>
          <cell r="J85">
            <v>20</v>
          </cell>
          <cell r="K85">
            <v>20</v>
          </cell>
          <cell r="O85">
            <v>0</v>
          </cell>
          <cell r="P85">
            <v>20</v>
          </cell>
          <cell r="Q85">
            <v>20</v>
          </cell>
          <cell r="V85">
            <v>19</v>
          </cell>
          <cell r="W85">
            <v>1</v>
          </cell>
          <cell r="AB85">
            <v>0</v>
          </cell>
          <cell r="AC85">
            <v>0</v>
          </cell>
          <cell r="AD85">
            <v>0</v>
          </cell>
          <cell r="AF85">
            <v>19</v>
          </cell>
          <cell r="AH85">
            <v>19</v>
          </cell>
          <cell r="AN85">
            <v>0</v>
          </cell>
          <cell r="AO85">
            <v>20</v>
          </cell>
          <cell r="AP85">
            <v>20</v>
          </cell>
          <cell r="AT85">
            <v>0</v>
          </cell>
          <cell r="AU85">
            <v>20</v>
          </cell>
          <cell r="AV85">
            <v>20</v>
          </cell>
          <cell r="BA85">
            <v>19</v>
          </cell>
          <cell r="BB85">
            <v>1</v>
          </cell>
          <cell r="BG85">
            <v>0</v>
          </cell>
          <cell r="BH85">
            <v>0</v>
          </cell>
          <cell r="BI85">
            <v>0</v>
          </cell>
          <cell r="BK85">
            <v>19</v>
          </cell>
          <cell r="BM85">
            <v>19</v>
          </cell>
        </row>
        <row r="86">
          <cell r="B86">
            <v>3</v>
          </cell>
          <cell r="C86">
            <v>1</v>
          </cell>
          <cell r="D86">
            <v>1</v>
          </cell>
          <cell r="I86">
            <v>40</v>
          </cell>
          <cell r="J86">
            <v>0</v>
          </cell>
          <cell r="K86">
            <v>40</v>
          </cell>
          <cell r="O86">
            <v>34</v>
          </cell>
          <cell r="P86">
            <v>0</v>
          </cell>
          <cell r="Q86">
            <v>34</v>
          </cell>
          <cell r="V86">
            <v>0</v>
          </cell>
          <cell r="W86">
            <v>0</v>
          </cell>
          <cell r="AB86">
            <v>34</v>
          </cell>
          <cell r="AC86">
            <v>0</v>
          </cell>
          <cell r="AD86">
            <v>34</v>
          </cell>
          <cell r="AF86">
            <v>0</v>
          </cell>
          <cell r="AH86">
            <v>34</v>
          </cell>
          <cell r="AN86">
            <v>40</v>
          </cell>
          <cell r="AO86">
            <v>0</v>
          </cell>
          <cell r="AP86">
            <v>40</v>
          </cell>
          <cell r="AT86">
            <v>27</v>
          </cell>
          <cell r="AU86">
            <v>0</v>
          </cell>
          <cell r="AV86">
            <v>27</v>
          </cell>
          <cell r="BA86">
            <v>0</v>
          </cell>
          <cell r="BB86">
            <v>0</v>
          </cell>
          <cell r="BG86">
            <v>27</v>
          </cell>
          <cell r="BH86">
            <v>0</v>
          </cell>
          <cell r="BI86">
            <v>27</v>
          </cell>
          <cell r="BK86">
            <v>0</v>
          </cell>
          <cell r="BM86">
            <v>27</v>
          </cell>
        </row>
        <row r="87">
          <cell r="B87">
            <v>3</v>
          </cell>
          <cell r="C87">
            <v>1</v>
          </cell>
          <cell r="D87">
            <v>1</v>
          </cell>
          <cell r="I87">
            <v>40</v>
          </cell>
          <cell r="J87">
            <v>0</v>
          </cell>
          <cell r="K87">
            <v>40</v>
          </cell>
          <cell r="O87">
            <v>23</v>
          </cell>
          <cell r="P87">
            <v>0</v>
          </cell>
          <cell r="Q87">
            <v>23</v>
          </cell>
          <cell r="V87">
            <v>0</v>
          </cell>
          <cell r="W87">
            <v>0</v>
          </cell>
          <cell r="AB87">
            <v>23</v>
          </cell>
          <cell r="AC87">
            <v>0</v>
          </cell>
          <cell r="AD87">
            <v>23</v>
          </cell>
          <cell r="AF87">
            <v>0</v>
          </cell>
          <cell r="AH87">
            <v>23</v>
          </cell>
          <cell r="AN87">
            <v>40</v>
          </cell>
          <cell r="AO87">
            <v>0</v>
          </cell>
          <cell r="AP87">
            <v>40</v>
          </cell>
          <cell r="AT87">
            <v>23</v>
          </cell>
          <cell r="AU87">
            <v>0</v>
          </cell>
          <cell r="AV87">
            <v>23</v>
          </cell>
          <cell r="BA87">
            <v>0</v>
          </cell>
          <cell r="BB87">
            <v>0</v>
          </cell>
          <cell r="BG87">
            <v>23</v>
          </cell>
          <cell r="BH87">
            <v>0</v>
          </cell>
          <cell r="BI87">
            <v>23</v>
          </cell>
          <cell r="BK87">
            <v>0</v>
          </cell>
          <cell r="BM87">
            <v>23</v>
          </cell>
        </row>
        <row r="88">
          <cell r="B88">
            <v>3</v>
          </cell>
          <cell r="C88">
            <v>1</v>
          </cell>
          <cell r="D88">
            <v>2</v>
          </cell>
          <cell r="I88">
            <v>40</v>
          </cell>
          <cell r="J88">
            <v>0</v>
          </cell>
          <cell r="K88">
            <v>40</v>
          </cell>
          <cell r="O88">
            <v>17</v>
          </cell>
          <cell r="P88">
            <v>0</v>
          </cell>
          <cell r="Q88">
            <v>17</v>
          </cell>
          <cell r="V88">
            <v>0</v>
          </cell>
          <cell r="W88">
            <v>0</v>
          </cell>
          <cell r="AB88">
            <v>17</v>
          </cell>
          <cell r="AC88">
            <v>0</v>
          </cell>
          <cell r="AD88">
            <v>17</v>
          </cell>
          <cell r="AF88">
            <v>0</v>
          </cell>
          <cell r="AH88">
            <v>17</v>
          </cell>
          <cell r="AN88">
            <v>40</v>
          </cell>
          <cell r="AO88">
            <v>0</v>
          </cell>
          <cell r="AP88">
            <v>40</v>
          </cell>
          <cell r="AT88">
            <v>23</v>
          </cell>
          <cell r="AU88">
            <v>0</v>
          </cell>
          <cell r="AV88">
            <v>23</v>
          </cell>
          <cell r="BA88">
            <v>0</v>
          </cell>
          <cell r="BB88">
            <v>0</v>
          </cell>
          <cell r="BG88">
            <v>23</v>
          </cell>
          <cell r="BH88">
            <v>0</v>
          </cell>
          <cell r="BI88">
            <v>23</v>
          </cell>
          <cell r="BK88">
            <v>0</v>
          </cell>
          <cell r="BM88">
            <v>23</v>
          </cell>
        </row>
        <row r="89">
          <cell r="B89">
            <v>3</v>
          </cell>
          <cell r="C89">
            <v>2</v>
          </cell>
          <cell r="D89">
            <v>2</v>
          </cell>
          <cell r="I89">
            <v>40</v>
          </cell>
          <cell r="J89">
            <v>0</v>
          </cell>
          <cell r="K89">
            <v>40</v>
          </cell>
          <cell r="O89">
            <v>21</v>
          </cell>
          <cell r="P89">
            <v>0</v>
          </cell>
          <cell r="Q89">
            <v>21</v>
          </cell>
          <cell r="V89">
            <v>0</v>
          </cell>
          <cell r="W89">
            <v>0</v>
          </cell>
          <cell r="AB89">
            <v>21</v>
          </cell>
          <cell r="AC89">
            <v>0</v>
          </cell>
          <cell r="AD89">
            <v>21</v>
          </cell>
          <cell r="AF89">
            <v>0</v>
          </cell>
          <cell r="AH89">
            <v>21</v>
          </cell>
          <cell r="AN89">
            <v>40</v>
          </cell>
          <cell r="AO89">
            <v>0</v>
          </cell>
          <cell r="AP89">
            <v>40</v>
          </cell>
          <cell r="AT89">
            <v>20</v>
          </cell>
          <cell r="AU89">
            <v>0</v>
          </cell>
          <cell r="AV89">
            <v>20</v>
          </cell>
          <cell r="BA89">
            <v>0</v>
          </cell>
          <cell r="BB89">
            <v>0</v>
          </cell>
          <cell r="BG89">
            <v>20</v>
          </cell>
          <cell r="BH89">
            <v>0</v>
          </cell>
          <cell r="BI89">
            <v>20</v>
          </cell>
          <cell r="BK89">
            <v>0</v>
          </cell>
          <cell r="BM89">
            <v>20</v>
          </cell>
        </row>
        <row r="90">
          <cell r="B90">
            <v>3</v>
          </cell>
          <cell r="C90">
            <v>1</v>
          </cell>
          <cell r="D90">
            <v>3</v>
          </cell>
          <cell r="I90">
            <v>40</v>
          </cell>
          <cell r="J90">
            <v>0</v>
          </cell>
          <cell r="K90">
            <v>40</v>
          </cell>
          <cell r="O90">
            <v>17</v>
          </cell>
          <cell r="P90">
            <v>0</v>
          </cell>
          <cell r="Q90">
            <v>17</v>
          </cell>
          <cell r="V90">
            <v>0</v>
          </cell>
          <cell r="W90">
            <v>0</v>
          </cell>
          <cell r="AB90">
            <v>17</v>
          </cell>
          <cell r="AC90">
            <v>0</v>
          </cell>
          <cell r="AD90">
            <v>17</v>
          </cell>
          <cell r="AF90">
            <v>0</v>
          </cell>
          <cell r="AH90">
            <v>17</v>
          </cell>
          <cell r="AN90">
            <v>40</v>
          </cell>
          <cell r="AO90">
            <v>0</v>
          </cell>
          <cell r="AP90">
            <v>40</v>
          </cell>
          <cell r="AT90">
            <v>21</v>
          </cell>
          <cell r="AU90">
            <v>0</v>
          </cell>
          <cell r="AV90">
            <v>21</v>
          </cell>
          <cell r="BA90">
            <v>0</v>
          </cell>
          <cell r="BB90">
            <v>0</v>
          </cell>
          <cell r="BG90">
            <v>21</v>
          </cell>
          <cell r="BH90">
            <v>0</v>
          </cell>
          <cell r="BI90">
            <v>21</v>
          </cell>
          <cell r="BK90">
            <v>0</v>
          </cell>
          <cell r="BM90">
            <v>21</v>
          </cell>
        </row>
        <row r="91">
          <cell r="B91">
            <v>3</v>
          </cell>
          <cell r="C91">
            <v>3</v>
          </cell>
          <cell r="D91">
            <v>3</v>
          </cell>
          <cell r="I91">
            <v>40</v>
          </cell>
          <cell r="J91">
            <v>0</v>
          </cell>
          <cell r="K91">
            <v>40</v>
          </cell>
          <cell r="O91">
            <v>30</v>
          </cell>
          <cell r="P91">
            <v>0</v>
          </cell>
          <cell r="Q91">
            <v>30</v>
          </cell>
          <cell r="V91">
            <v>0</v>
          </cell>
          <cell r="W91">
            <v>0</v>
          </cell>
          <cell r="AB91">
            <v>30</v>
          </cell>
          <cell r="AC91">
            <v>0</v>
          </cell>
          <cell r="AD91">
            <v>30</v>
          </cell>
          <cell r="AF91">
            <v>0</v>
          </cell>
          <cell r="AH91">
            <v>30</v>
          </cell>
          <cell r="AN91">
            <v>40</v>
          </cell>
          <cell r="AO91">
            <v>0</v>
          </cell>
          <cell r="AP91">
            <v>40</v>
          </cell>
          <cell r="AT91">
            <v>31</v>
          </cell>
          <cell r="AU91">
            <v>0</v>
          </cell>
          <cell r="AV91">
            <v>31</v>
          </cell>
          <cell r="BA91">
            <v>0</v>
          </cell>
          <cell r="BB91">
            <v>0</v>
          </cell>
          <cell r="BG91">
            <v>31</v>
          </cell>
          <cell r="BH91">
            <v>0</v>
          </cell>
          <cell r="BI91">
            <v>31</v>
          </cell>
          <cell r="BK91">
            <v>0</v>
          </cell>
          <cell r="BM91">
            <v>31</v>
          </cell>
        </row>
        <row r="92">
          <cell r="B92">
            <v>3</v>
          </cell>
          <cell r="C92">
            <v>1</v>
          </cell>
          <cell r="D92">
            <v>4</v>
          </cell>
          <cell r="I92">
            <v>40</v>
          </cell>
          <cell r="J92">
            <v>0</v>
          </cell>
          <cell r="K92">
            <v>40</v>
          </cell>
          <cell r="O92">
            <v>21</v>
          </cell>
          <cell r="P92">
            <v>0</v>
          </cell>
          <cell r="Q92">
            <v>21</v>
          </cell>
          <cell r="V92">
            <v>0</v>
          </cell>
          <cell r="W92">
            <v>0</v>
          </cell>
          <cell r="AB92">
            <v>21</v>
          </cell>
          <cell r="AC92">
            <v>0</v>
          </cell>
          <cell r="AD92">
            <v>21</v>
          </cell>
          <cell r="AF92">
            <v>0</v>
          </cell>
          <cell r="AH92">
            <v>21</v>
          </cell>
          <cell r="AN92">
            <v>40</v>
          </cell>
          <cell r="AO92">
            <v>0</v>
          </cell>
          <cell r="AP92">
            <v>40</v>
          </cell>
          <cell r="AT92">
            <v>20</v>
          </cell>
          <cell r="AU92">
            <v>0</v>
          </cell>
          <cell r="AV92">
            <v>20</v>
          </cell>
          <cell r="BA92">
            <v>0</v>
          </cell>
          <cell r="BB92">
            <v>0</v>
          </cell>
          <cell r="BG92">
            <v>20</v>
          </cell>
          <cell r="BH92">
            <v>0</v>
          </cell>
          <cell r="BI92">
            <v>20</v>
          </cell>
          <cell r="BK92">
            <v>0</v>
          </cell>
          <cell r="BM92">
            <v>20</v>
          </cell>
        </row>
        <row r="93">
          <cell r="B93">
            <v>3</v>
          </cell>
          <cell r="C93">
            <v>1</v>
          </cell>
          <cell r="D93">
            <v>5</v>
          </cell>
          <cell r="I93">
            <v>40</v>
          </cell>
          <cell r="J93">
            <v>0</v>
          </cell>
          <cell r="K93">
            <v>40</v>
          </cell>
          <cell r="O93">
            <v>24</v>
          </cell>
          <cell r="P93">
            <v>0</v>
          </cell>
          <cell r="Q93">
            <v>24</v>
          </cell>
          <cell r="V93">
            <v>0</v>
          </cell>
          <cell r="W93">
            <v>0</v>
          </cell>
          <cell r="AB93">
            <v>24</v>
          </cell>
          <cell r="AC93">
            <v>0</v>
          </cell>
          <cell r="AD93">
            <v>24</v>
          </cell>
          <cell r="AF93">
            <v>0</v>
          </cell>
          <cell r="AH93">
            <v>24</v>
          </cell>
          <cell r="AN93">
            <v>40</v>
          </cell>
          <cell r="AO93">
            <v>0</v>
          </cell>
          <cell r="AP93">
            <v>40</v>
          </cell>
          <cell r="AT93">
            <v>28</v>
          </cell>
          <cell r="AU93">
            <v>0</v>
          </cell>
          <cell r="AV93">
            <v>28</v>
          </cell>
          <cell r="BA93">
            <v>0</v>
          </cell>
          <cell r="BB93">
            <v>0</v>
          </cell>
          <cell r="BG93">
            <v>28</v>
          </cell>
          <cell r="BH93">
            <v>0</v>
          </cell>
          <cell r="BI93">
            <v>28</v>
          </cell>
          <cell r="BK93">
            <v>0</v>
          </cell>
          <cell r="BM93">
            <v>28</v>
          </cell>
        </row>
        <row r="94">
          <cell r="B94">
            <v>3</v>
          </cell>
          <cell r="C94">
            <v>1</v>
          </cell>
          <cell r="D94">
            <v>5</v>
          </cell>
          <cell r="I94">
            <v>40</v>
          </cell>
          <cell r="J94">
            <v>0</v>
          </cell>
          <cell r="K94">
            <v>40</v>
          </cell>
          <cell r="O94">
            <v>15</v>
          </cell>
          <cell r="P94">
            <v>0</v>
          </cell>
          <cell r="Q94">
            <v>15</v>
          </cell>
          <cell r="V94">
            <v>0</v>
          </cell>
          <cell r="W94">
            <v>0</v>
          </cell>
          <cell r="AB94">
            <v>15</v>
          </cell>
          <cell r="AC94">
            <v>0</v>
          </cell>
          <cell r="AD94">
            <v>15</v>
          </cell>
          <cell r="AF94">
            <v>0</v>
          </cell>
          <cell r="AH94">
            <v>15</v>
          </cell>
          <cell r="AN94">
            <v>40</v>
          </cell>
          <cell r="AO94">
            <v>0</v>
          </cell>
          <cell r="AP94">
            <v>40</v>
          </cell>
          <cell r="AT94">
            <v>19</v>
          </cell>
          <cell r="AU94">
            <v>0</v>
          </cell>
          <cell r="AV94">
            <v>19</v>
          </cell>
          <cell r="BA94">
            <v>0</v>
          </cell>
          <cell r="BB94">
            <v>0</v>
          </cell>
          <cell r="BG94">
            <v>19</v>
          </cell>
          <cell r="BH94">
            <v>0</v>
          </cell>
          <cell r="BI94">
            <v>19</v>
          </cell>
          <cell r="BK94">
            <v>0</v>
          </cell>
          <cell r="BM94">
            <v>19</v>
          </cell>
        </row>
        <row r="95">
          <cell r="B95">
            <v>3</v>
          </cell>
          <cell r="C95">
            <v>1</v>
          </cell>
          <cell r="D95">
            <v>6</v>
          </cell>
          <cell r="I95">
            <v>40</v>
          </cell>
          <cell r="J95">
            <v>0</v>
          </cell>
          <cell r="K95">
            <v>40</v>
          </cell>
          <cell r="O95">
            <v>23</v>
          </cell>
          <cell r="P95">
            <v>0</v>
          </cell>
          <cell r="Q95">
            <v>23</v>
          </cell>
          <cell r="V95">
            <v>0</v>
          </cell>
          <cell r="W95">
            <v>0</v>
          </cell>
          <cell r="AB95">
            <v>23</v>
          </cell>
          <cell r="AC95">
            <v>0</v>
          </cell>
          <cell r="AD95">
            <v>23</v>
          </cell>
          <cell r="AF95">
            <v>0</v>
          </cell>
          <cell r="AH95">
            <v>23</v>
          </cell>
          <cell r="AN95">
            <v>40</v>
          </cell>
          <cell r="AO95">
            <v>0</v>
          </cell>
          <cell r="AP95">
            <v>40</v>
          </cell>
          <cell r="AT95">
            <v>19</v>
          </cell>
          <cell r="AU95">
            <v>0</v>
          </cell>
          <cell r="AV95">
            <v>19</v>
          </cell>
          <cell r="BA95">
            <v>0</v>
          </cell>
          <cell r="BB95">
            <v>0</v>
          </cell>
          <cell r="BG95">
            <v>19</v>
          </cell>
          <cell r="BH95">
            <v>0</v>
          </cell>
          <cell r="BI95">
            <v>19</v>
          </cell>
          <cell r="BK95">
            <v>0</v>
          </cell>
          <cell r="BM95">
            <v>19</v>
          </cell>
        </row>
        <row r="96">
          <cell r="B96">
            <v>4</v>
          </cell>
          <cell r="C96">
            <v>3</v>
          </cell>
          <cell r="D96">
            <v>1</v>
          </cell>
          <cell r="I96">
            <v>10</v>
          </cell>
          <cell r="J96">
            <v>10</v>
          </cell>
          <cell r="K96">
            <v>20</v>
          </cell>
          <cell r="O96">
            <v>10</v>
          </cell>
          <cell r="P96">
            <v>9</v>
          </cell>
          <cell r="Q96">
            <v>19</v>
          </cell>
          <cell r="V96">
            <v>9</v>
          </cell>
          <cell r="W96">
            <v>2</v>
          </cell>
          <cell r="AB96">
            <v>7</v>
          </cell>
          <cell r="AC96">
            <v>1</v>
          </cell>
          <cell r="AD96">
            <v>9</v>
          </cell>
          <cell r="AF96">
            <v>7</v>
          </cell>
          <cell r="AH96">
            <v>16</v>
          </cell>
          <cell r="AN96">
            <v>14</v>
          </cell>
          <cell r="AO96">
            <v>6</v>
          </cell>
          <cell r="AP96">
            <v>20</v>
          </cell>
          <cell r="AT96">
            <v>14</v>
          </cell>
          <cell r="AU96">
            <v>6</v>
          </cell>
          <cell r="AV96">
            <v>20</v>
          </cell>
          <cell r="BA96">
            <v>10</v>
          </cell>
          <cell r="BB96">
            <v>0</v>
          </cell>
          <cell r="BG96">
            <v>8</v>
          </cell>
          <cell r="BH96">
            <v>2</v>
          </cell>
          <cell r="BI96">
            <v>12</v>
          </cell>
          <cell r="BK96">
            <v>6</v>
          </cell>
          <cell r="BM96">
            <v>18</v>
          </cell>
        </row>
        <row r="97">
          <cell r="B97">
            <v>4</v>
          </cell>
          <cell r="C97">
            <v>3</v>
          </cell>
          <cell r="D97">
            <v>1</v>
          </cell>
          <cell r="I97">
            <v>15</v>
          </cell>
          <cell r="J97">
            <v>15</v>
          </cell>
          <cell r="K97">
            <v>30</v>
          </cell>
          <cell r="O97">
            <v>13</v>
          </cell>
          <cell r="P97">
            <v>12</v>
          </cell>
          <cell r="Q97">
            <v>25</v>
          </cell>
          <cell r="V97">
            <v>11</v>
          </cell>
          <cell r="W97">
            <v>0</v>
          </cell>
          <cell r="AB97">
            <v>14</v>
          </cell>
          <cell r="AC97">
            <v>0</v>
          </cell>
          <cell r="AD97">
            <v>13</v>
          </cell>
          <cell r="AF97">
            <v>12</v>
          </cell>
          <cell r="AH97">
            <v>25</v>
          </cell>
          <cell r="AN97">
            <v>15</v>
          </cell>
          <cell r="AO97">
            <v>15</v>
          </cell>
          <cell r="AP97">
            <v>30</v>
          </cell>
          <cell r="AT97">
            <v>8</v>
          </cell>
          <cell r="AU97">
            <v>11</v>
          </cell>
          <cell r="AV97">
            <v>19</v>
          </cell>
          <cell r="BA97">
            <v>10</v>
          </cell>
          <cell r="BB97">
            <v>0</v>
          </cell>
          <cell r="BG97">
            <v>9</v>
          </cell>
          <cell r="BH97">
            <v>0</v>
          </cell>
          <cell r="BI97">
            <v>8</v>
          </cell>
          <cell r="BK97">
            <v>11</v>
          </cell>
          <cell r="BM97">
            <v>19</v>
          </cell>
        </row>
        <row r="98">
          <cell r="B98">
            <v>4</v>
          </cell>
          <cell r="C98">
            <v>3</v>
          </cell>
          <cell r="D98">
            <v>1</v>
          </cell>
          <cell r="I98">
            <v>15</v>
          </cell>
          <cell r="J98">
            <v>15</v>
          </cell>
          <cell r="K98">
            <v>30</v>
          </cell>
          <cell r="O98">
            <v>12</v>
          </cell>
          <cell r="P98">
            <v>15</v>
          </cell>
          <cell r="Q98">
            <v>27</v>
          </cell>
          <cell r="V98">
            <v>24</v>
          </cell>
          <cell r="W98">
            <v>1</v>
          </cell>
          <cell r="AB98">
            <v>2</v>
          </cell>
          <cell r="AC98">
            <v>0</v>
          </cell>
          <cell r="AD98">
            <v>11</v>
          </cell>
          <cell r="AF98">
            <v>15</v>
          </cell>
          <cell r="AH98">
            <v>26</v>
          </cell>
          <cell r="AN98">
            <v>15</v>
          </cell>
          <cell r="AO98">
            <v>15</v>
          </cell>
          <cell r="AP98">
            <v>30</v>
          </cell>
          <cell r="AT98">
            <v>12</v>
          </cell>
          <cell r="AU98">
            <v>14</v>
          </cell>
          <cell r="AV98">
            <v>26</v>
          </cell>
          <cell r="BA98">
            <v>23</v>
          </cell>
          <cell r="BB98">
            <v>2</v>
          </cell>
          <cell r="BG98">
            <v>1</v>
          </cell>
          <cell r="BH98">
            <v>0</v>
          </cell>
          <cell r="BI98">
            <v>10</v>
          </cell>
          <cell r="BK98">
            <v>14</v>
          </cell>
          <cell r="BM98">
            <v>24</v>
          </cell>
        </row>
        <row r="99">
          <cell r="B99">
            <v>4</v>
          </cell>
          <cell r="C99">
            <v>3</v>
          </cell>
          <cell r="D99">
            <v>1</v>
          </cell>
          <cell r="I99">
            <v>10</v>
          </cell>
          <cell r="J99">
            <v>10</v>
          </cell>
          <cell r="K99">
            <v>20</v>
          </cell>
          <cell r="O99">
            <v>10</v>
          </cell>
          <cell r="P99">
            <v>10</v>
          </cell>
          <cell r="Q99">
            <v>20</v>
          </cell>
          <cell r="V99">
            <v>18</v>
          </cell>
          <cell r="W99">
            <v>2</v>
          </cell>
          <cell r="AB99">
            <v>0</v>
          </cell>
          <cell r="AC99">
            <v>0</v>
          </cell>
          <cell r="AD99">
            <v>10</v>
          </cell>
          <cell r="AF99">
            <v>8</v>
          </cell>
          <cell r="AH99">
            <v>18</v>
          </cell>
          <cell r="AN99">
            <v>10</v>
          </cell>
          <cell r="AO99">
            <v>10</v>
          </cell>
          <cell r="AP99">
            <v>20</v>
          </cell>
          <cell r="AT99">
            <v>10</v>
          </cell>
          <cell r="AU99">
            <v>10</v>
          </cell>
          <cell r="AV99">
            <v>20</v>
          </cell>
          <cell r="BA99">
            <v>19</v>
          </cell>
          <cell r="BB99">
            <v>1</v>
          </cell>
          <cell r="BG99">
            <v>0</v>
          </cell>
          <cell r="BH99">
            <v>0</v>
          </cell>
          <cell r="BI99">
            <v>9</v>
          </cell>
          <cell r="BK99">
            <v>10</v>
          </cell>
          <cell r="BM99">
            <v>19</v>
          </cell>
        </row>
        <row r="100">
          <cell r="B100">
            <v>4</v>
          </cell>
          <cell r="C100">
            <v>3</v>
          </cell>
          <cell r="D100">
            <v>2</v>
          </cell>
          <cell r="I100">
            <v>25</v>
          </cell>
          <cell r="J100">
            <v>25</v>
          </cell>
          <cell r="K100">
            <v>50</v>
          </cell>
          <cell r="O100">
            <v>22</v>
          </cell>
          <cell r="P100">
            <v>24</v>
          </cell>
          <cell r="Q100">
            <v>46</v>
          </cell>
          <cell r="V100">
            <v>0</v>
          </cell>
          <cell r="W100">
            <v>0</v>
          </cell>
          <cell r="AB100">
            <v>46</v>
          </cell>
          <cell r="AC100">
            <v>0</v>
          </cell>
          <cell r="AD100">
            <v>22</v>
          </cell>
          <cell r="AF100">
            <v>24</v>
          </cell>
          <cell r="AH100">
            <v>46</v>
          </cell>
          <cell r="AN100">
            <v>25</v>
          </cell>
          <cell r="AO100">
            <v>25</v>
          </cell>
          <cell r="AP100">
            <v>50</v>
          </cell>
          <cell r="AT100">
            <v>19</v>
          </cell>
          <cell r="AU100">
            <v>22</v>
          </cell>
          <cell r="AV100">
            <v>41</v>
          </cell>
          <cell r="BA100">
            <v>0</v>
          </cell>
          <cell r="BB100">
            <v>0</v>
          </cell>
          <cell r="BG100">
            <v>39</v>
          </cell>
          <cell r="BH100">
            <v>2</v>
          </cell>
          <cell r="BI100">
            <v>19</v>
          </cell>
          <cell r="BK100">
            <v>20</v>
          </cell>
          <cell r="BM100">
            <v>39</v>
          </cell>
        </row>
        <row r="101">
          <cell r="B101">
            <v>4</v>
          </cell>
          <cell r="C101">
            <v>3</v>
          </cell>
          <cell r="D101">
            <v>2</v>
          </cell>
          <cell r="I101">
            <v>25</v>
          </cell>
          <cell r="J101">
            <v>25</v>
          </cell>
          <cell r="K101">
            <v>50</v>
          </cell>
          <cell r="O101">
            <v>22</v>
          </cell>
          <cell r="P101">
            <v>23</v>
          </cell>
          <cell r="Q101">
            <v>45</v>
          </cell>
          <cell r="V101">
            <v>0</v>
          </cell>
          <cell r="W101">
            <v>0</v>
          </cell>
          <cell r="AB101">
            <v>40</v>
          </cell>
          <cell r="AC101">
            <v>5</v>
          </cell>
          <cell r="AD101">
            <v>20</v>
          </cell>
          <cell r="AF101">
            <v>20</v>
          </cell>
          <cell r="AH101">
            <v>40</v>
          </cell>
          <cell r="AN101">
            <v>25</v>
          </cell>
          <cell r="AO101">
            <v>25</v>
          </cell>
          <cell r="AP101">
            <v>50</v>
          </cell>
          <cell r="AT101">
            <v>24</v>
          </cell>
          <cell r="AU101">
            <v>22</v>
          </cell>
          <cell r="AV101">
            <v>46</v>
          </cell>
          <cell r="BA101">
            <v>0</v>
          </cell>
          <cell r="BB101">
            <v>0</v>
          </cell>
          <cell r="BG101">
            <v>40</v>
          </cell>
          <cell r="BH101">
            <v>6</v>
          </cell>
          <cell r="BI101">
            <v>21</v>
          </cell>
          <cell r="BK101">
            <v>19</v>
          </cell>
          <cell r="BM101">
            <v>40</v>
          </cell>
        </row>
        <row r="102">
          <cell r="B102">
            <v>4</v>
          </cell>
          <cell r="C102">
            <v>3</v>
          </cell>
          <cell r="D102">
            <v>2</v>
          </cell>
          <cell r="I102">
            <v>10</v>
          </cell>
          <cell r="J102">
            <v>10</v>
          </cell>
          <cell r="K102">
            <v>20</v>
          </cell>
          <cell r="O102">
            <v>10</v>
          </cell>
          <cell r="P102">
            <v>10</v>
          </cell>
          <cell r="Q102">
            <v>20</v>
          </cell>
          <cell r="V102">
            <v>0</v>
          </cell>
          <cell r="W102">
            <v>0</v>
          </cell>
          <cell r="AB102">
            <v>20</v>
          </cell>
          <cell r="AC102">
            <v>0</v>
          </cell>
          <cell r="AD102">
            <v>10</v>
          </cell>
          <cell r="AF102">
            <v>10</v>
          </cell>
          <cell r="AH102">
            <v>20</v>
          </cell>
          <cell r="AN102">
            <v>10</v>
          </cell>
          <cell r="AO102">
            <v>10</v>
          </cell>
          <cell r="AP102">
            <v>20</v>
          </cell>
          <cell r="AT102">
            <v>10</v>
          </cell>
          <cell r="AU102">
            <v>10</v>
          </cell>
          <cell r="AV102">
            <v>20</v>
          </cell>
          <cell r="BA102">
            <v>0</v>
          </cell>
          <cell r="BB102">
            <v>0</v>
          </cell>
          <cell r="BG102">
            <v>20</v>
          </cell>
          <cell r="BH102">
            <v>0</v>
          </cell>
          <cell r="BI102">
            <v>10</v>
          </cell>
          <cell r="BK102">
            <v>10</v>
          </cell>
          <cell r="BM102">
            <v>20</v>
          </cell>
        </row>
        <row r="103">
          <cell r="B103">
            <v>4</v>
          </cell>
          <cell r="C103">
            <v>3</v>
          </cell>
          <cell r="D103">
            <v>2</v>
          </cell>
          <cell r="I103">
            <v>10</v>
          </cell>
          <cell r="J103">
            <v>10</v>
          </cell>
          <cell r="K103">
            <v>20</v>
          </cell>
          <cell r="O103">
            <v>10</v>
          </cell>
          <cell r="P103">
            <v>10</v>
          </cell>
          <cell r="Q103">
            <v>20</v>
          </cell>
          <cell r="V103">
            <v>0</v>
          </cell>
          <cell r="W103">
            <v>0</v>
          </cell>
          <cell r="AB103">
            <v>20</v>
          </cell>
          <cell r="AC103">
            <v>0</v>
          </cell>
          <cell r="AD103">
            <v>10</v>
          </cell>
          <cell r="AF103">
            <v>10</v>
          </cell>
          <cell r="AH103">
            <v>20</v>
          </cell>
          <cell r="AN103">
            <v>6</v>
          </cell>
          <cell r="AO103">
            <v>14</v>
          </cell>
          <cell r="AP103">
            <v>20</v>
          </cell>
          <cell r="AT103">
            <v>6</v>
          </cell>
          <cell r="AU103">
            <v>13</v>
          </cell>
          <cell r="AV103">
            <v>19</v>
          </cell>
          <cell r="BA103">
            <v>0</v>
          </cell>
          <cell r="BB103">
            <v>0</v>
          </cell>
          <cell r="BG103">
            <v>19</v>
          </cell>
          <cell r="BH103">
            <v>0</v>
          </cell>
          <cell r="BI103">
            <v>6</v>
          </cell>
          <cell r="BK103">
            <v>13</v>
          </cell>
          <cell r="BM103">
            <v>19</v>
          </cell>
        </row>
        <row r="104">
          <cell r="B104">
            <v>4</v>
          </cell>
          <cell r="C104">
            <v>3</v>
          </cell>
          <cell r="D104">
            <v>2</v>
          </cell>
          <cell r="I104">
            <v>10</v>
          </cell>
          <cell r="J104">
            <v>10</v>
          </cell>
          <cell r="K104">
            <v>20</v>
          </cell>
          <cell r="O104">
            <v>10</v>
          </cell>
          <cell r="P104">
            <v>10</v>
          </cell>
          <cell r="Q104">
            <v>20</v>
          </cell>
          <cell r="V104">
            <v>0</v>
          </cell>
          <cell r="W104">
            <v>0</v>
          </cell>
          <cell r="AB104">
            <v>20</v>
          </cell>
          <cell r="AC104">
            <v>0</v>
          </cell>
          <cell r="AD104">
            <v>10</v>
          </cell>
          <cell r="AF104">
            <v>10</v>
          </cell>
          <cell r="AH104">
            <v>20</v>
          </cell>
          <cell r="AN104">
            <v>10</v>
          </cell>
          <cell r="AO104">
            <v>10</v>
          </cell>
          <cell r="AP104">
            <v>20</v>
          </cell>
          <cell r="AT104">
            <v>10</v>
          </cell>
          <cell r="AU104">
            <v>10</v>
          </cell>
          <cell r="AV104">
            <v>20</v>
          </cell>
          <cell r="BA104">
            <v>0</v>
          </cell>
          <cell r="BB104">
            <v>0</v>
          </cell>
          <cell r="BG104">
            <v>20</v>
          </cell>
          <cell r="BH104">
            <v>0</v>
          </cell>
          <cell r="BI104">
            <v>10</v>
          </cell>
          <cell r="BK104">
            <v>10</v>
          </cell>
          <cell r="BM104">
            <v>20</v>
          </cell>
        </row>
        <row r="105">
          <cell r="B105">
            <v>4</v>
          </cell>
          <cell r="C105">
            <v>3</v>
          </cell>
          <cell r="D105">
            <v>2</v>
          </cell>
          <cell r="I105">
            <v>10</v>
          </cell>
          <cell r="J105">
            <v>10</v>
          </cell>
          <cell r="K105">
            <v>20</v>
          </cell>
          <cell r="O105">
            <v>9</v>
          </cell>
          <cell r="P105">
            <v>9</v>
          </cell>
          <cell r="Q105">
            <v>18</v>
          </cell>
          <cell r="V105">
            <v>0</v>
          </cell>
          <cell r="W105">
            <v>0</v>
          </cell>
          <cell r="AB105">
            <v>16</v>
          </cell>
          <cell r="AC105">
            <v>2</v>
          </cell>
          <cell r="AD105">
            <v>8</v>
          </cell>
          <cell r="AF105">
            <v>8</v>
          </cell>
          <cell r="AH105">
            <v>16</v>
          </cell>
          <cell r="AN105">
            <v>10</v>
          </cell>
          <cell r="AO105">
            <v>10</v>
          </cell>
          <cell r="AP105">
            <v>20</v>
          </cell>
          <cell r="AT105">
            <v>9</v>
          </cell>
          <cell r="AU105">
            <v>9</v>
          </cell>
          <cell r="AV105">
            <v>18</v>
          </cell>
          <cell r="BA105">
            <v>0</v>
          </cell>
          <cell r="BB105">
            <v>0</v>
          </cell>
          <cell r="BG105">
            <v>13</v>
          </cell>
          <cell r="BH105">
            <v>5</v>
          </cell>
          <cell r="BI105">
            <v>8</v>
          </cell>
          <cell r="BK105">
            <v>5</v>
          </cell>
          <cell r="BM105">
            <v>13</v>
          </cell>
        </row>
        <row r="106">
          <cell r="B106">
            <v>4</v>
          </cell>
          <cell r="C106">
            <v>3</v>
          </cell>
          <cell r="D106">
            <v>2</v>
          </cell>
          <cell r="I106">
            <v>10</v>
          </cell>
          <cell r="J106">
            <v>10</v>
          </cell>
          <cell r="K106">
            <v>20</v>
          </cell>
          <cell r="O106">
            <v>10</v>
          </cell>
          <cell r="P106">
            <v>9</v>
          </cell>
          <cell r="Q106">
            <v>19</v>
          </cell>
          <cell r="V106">
            <v>18</v>
          </cell>
          <cell r="W106">
            <v>1</v>
          </cell>
          <cell r="AB106">
            <v>0</v>
          </cell>
          <cell r="AC106">
            <v>0</v>
          </cell>
          <cell r="AD106">
            <v>10</v>
          </cell>
          <cell r="AF106">
            <v>8</v>
          </cell>
          <cell r="AH106">
            <v>18</v>
          </cell>
          <cell r="AN106">
            <v>10</v>
          </cell>
          <cell r="AO106">
            <v>10</v>
          </cell>
          <cell r="AP106">
            <v>20</v>
          </cell>
          <cell r="AT106">
            <v>10</v>
          </cell>
          <cell r="AU106">
            <v>10</v>
          </cell>
          <cell r="AV106">
            <v>20</v>
          </cell>
          <cell r="BA106">
            <v>20</v>
          </cell>
          <cell r="BB106">
            <v>0</v>
          </cell>
          <cell r="BG106">
            <v>0</v>
          </cell>
          <cell r="BH106">
            <v>0</v>
          </cell>
          <cell r="BI106">
            <v>10</v>
          </cell>
          <cell r="BK106">
            <v>10</v>
          </cell>
          <cell r="BM106">
            <v>20</v>
          </cell>
        </row>
        <row r="107">
          <cell r="B107">
            <v>4</v>
          </cell>
          <cell r="C107">
            <v>3</v>
          </cell>
          <cell r="D107">
            <v>2</v>
          </cell>
          <cell r="I107">
            <v>10</v>
          </cell>
          <cell r="J107">
            <v>10</v>
          </cell>
          <cell r="K107">
            <v>20</v>
          </cell>
          <cell r="O107">
            <v>10</v>
          </cell>
          <cell r="P107">
            <v>10</v>
          </cell>
          <cell r="Q107">
            <v>20</v>
          </cell>
          <cell r="V107">
            <v>20</v>
          </cell>
          <cell r="W107">
            <v>0</v>
          </cell>
          <cell r="AB107">
            <v>0</v>
          </cell>
          <cell r="AC107">
            <v>0</v>
          </cell>
          <cell r="AD107">
            <v>10</v>
          </cell>
          <cell r="AF107">
            <v>10</v>
          </cell>
          <cell r="AH107">
            <v>20</v>
          </cell>
          <cell r="AN107">
            <v>10</v>
          </cell>
          <cell r="AO107">
            <v>10</v>
          </cell>
          <cell r="AP107">
            <v>20</v>
          </cell>
          <cell r="AT107">
            <v>10</v>
          </cell>
          <cell r="AU107">
            <v>10</v>
          </cell>
          <cell r="AV107">
            <v>20</v>
          </cell>
          <cell r="BA107">
            <v>20</v>
          </cell>
          <cell r="BB107">
            <v>0</v>
          </cell>
          <cell r="BG107">
            <v>0</v>
          </cell>
          <cell r="BH107">
            <v>0</v>
          </cell>
          <cell r="BI107">
            <v>10</v>
          </cell>
          <cell r="BK107">
            <v>10</v>
          </cell>
          <cell r="BM107">
            <v>20</v>
          </cell>
        </row>
        <row r="108">
          <cell r="B108">
            <v>4</v>
          </cell>
          <cell r="C108">
            <v>3</v>
          </cell>
          <cell r="D108">
            <v>2</v>
          </cell>
          <cell r="I108">
            <v>30</v>
          </cell>
          <cell r="J108">
            <v>30</v>
          </cell>
          <cell r="K108">
            <v>60</v>
          </cell>
          <cell r="O108">
            <v>30</v>
          </cell>
          <cell r="P108">
            <v>30</v>
          </cell>
          <cell r="Q108">
            <v>60</v>
          </cell>
          <cell r="V108">
            <v>50</v>
          </cell>
          <cell r="W108">
            <v>10</v>
          </cell>
          <cell r="AB108">
            <v>0</v>
          </cell>
          <cell r="AC108">
            <v>0</v>
          </cell>
          <cell r="AD108">
            <v>24</v>
          </cell>
          <cell r="AF108">
            <v>26</v>
          </cell>
          <cell r="AH108">
            <v>50</v>
          </cell>
          <cell r="AN108">
            <v>30</v>
          </cell>
          <cell r="AO108">
            <v>30</v>
          </cell>
          <cell r="AP108">
            <v>60</v>
          </cell>
          <cell r="AT108">
            <v>27</v>
          </cell>
          <cell r="AU108">
            <v>25</v>
          </cell>
          <cell r="AV108">
            <v>52</v>
          </cell>
          <cell r="BA108">
            <v>39</v>
          </cell>
          <cell r="BB108">
            <v>13</v>
          </cell>
          <cell r="BG108">
            <v>0</v>
          </cell>
          <cell r="BH108">
            <v>0</v>
          </cell>
          <cell r="BI108">
            <v>17</v>
          </cell>
          <cell r="BK108">
            <v>22</v>
          </cell>
          <cell r="BM108">
            <v>39</v>
          </cell>
        </row>
        <row r="109">
          <cell r="B109">
            <v>4</v>
          </cell>
          <cell r="C109">
            <v>3</v>
          </cell>
          <cell r="D109">
            <v>2</v>
          </cell>
          <cell r="I109">
            <v>15</v>
          </cell>
          <cell r="J109">
            <v>5</v>
          </cell>
          <cell r="K109">
            <v>20</v>
          </cell>
          <cell r="O109">
            <v>13</v>
          </cell>
          <cell r="P109">
            <v>5</v>
          </cell>
          <cell r="Q109">
            <v>18</v>
          </cell>
          <cell r="V109">
            <v>0</v>
          </cell>
          <cell r="W109">
            <v>0</v>
          </cell>
          <cell r="AB109">
            <v>18</v>
          </cell>
          <cell r="AC109">
            <v>0</v>
          </cell>
          <cell r="AD109">
            <v>13</v>
          </cell>
          <cell r="AF109">
            <v>5</v>
          </cell>
          <cell r="AH109">
            <v>18</v>
          </cell>
          <cell r="AN109">
            <v>11</v>
          </cell>
          <cell r="AO109">
            <v>9</v>
          </cell>
          <cell r="AP109">
            <v>20</v>
          </cell>
          <cell r="AT109">
            <v>10</v>
          </cell>
          <cell r="AU109">
            <v>9</v>
          </cell>
          <cell r="AV109">
            <v>19</v>
          </cell>
          <cell r="BA109">
            <v>0</v>
          </cell>
          <cell r="BB109">
            <v>0</v>
          </cell>
          <cell r="BG109">
            <v>19</v>
          </cell>
          <cell r="BH109">
            <v>0</v>
          </cell>
          <cell r="BI109">
            <v>10</v>
          </cell>
          <cell r="BK109">
            <v>9</v>
          </cell>
          <cell r="BM109">
            <v>19</v>
          </cell>
        </row>
        <row r="110">
          <cell r="B110">
            <v>4</v>
          </cell>
          <cell r="C110">
            <v>3</v>
          </cell>
          <cell r="D110">
            <v>2</v>
          </cell>
          <cell r="I110">
            <v>10</v>
          </cell>
          <cell r="J110">
            <v>10</v>
          </cell>
          <cell r="K110">
            <v>20</v>
          </cell>
          <cell r="O110">
            <v>10</v>
          </cell>
          <cell r="P110">
            <v>9</v>
          </cell>
          <cell r="Q110">
            <v>19</v>
          </cell>
          <cell r="V110">
            <v>19</v>
          </cell>
          <cell r="W110">
            <v>0</v>
          </cell>
          <cell r="AB110">
            <v>0</v>
          </cell>
          <cell r="AC110">
            <v>0</v>
          </cell>
          <cell r="AD110">
            <v>10</v>
          </cell>
          <cell r="AF110">
            <v>9</v>
          </cell>
          <cell r="AH110">
            <v>19</v>
          </cell>
          <cell r="AN110">
            <v>10</v>
          </cell>
          <cell r="AO110">
            <v>10</v>
          </cell>
          <cell r="AP110">
            <v>20</v>
          </cell>
          <cell r="AT110">
            <v>9</v>
          </cell>
          <cell r="AU110">
            <v>8</v>
          </cell>
          <cell r="AV110">
            <v>17</v>
          </cell>
          <cell r="BA110">
            <v>17</v>
          </cell>
          <cell r="BB110">
            <v>0</v>
          </cell>
          <cell r="BG110">
            <v>0</v>
          </cell>
          <cell r="BH110">
            <v>0</v>
          </cell>
          <cell r="BI110">
            <v>9</v>
          </cell>
          <cell r="BK110">
            <v>8</v>
          </cell>
          <cell r="BM110">
            <v>17</v>
          </cell>
        </row>
        <row r="111">
          <cell r="B111">
            <v>4</v>
          </cell>
          <cell r="C111">
            <v>3</v>
          </cell>
          <cell r="D111">
            <v>3</v>
          </cell>
          <cell r="I111">
            <v>5</v>
          </cell>
          <cell r="J111">
            <v>15</v>
          </cell>
          <cell r="K111">
            <v>20</v>
          </cell>
          <cell r="O111">
            <v>3</v>
          </cell>
          <cell r="P111">
            <v>11</v>
          </cell>
          <cell r="Q111">
            <v>14</v>
          </cell>
          <cell r="V111">
            <v>14</v>
          </cell>
          <cell r="W111">
            <v>0</v>
          </cell>
          <cell r="AB111">
            <v>0</v>
          </cell>
          <cell r="AC111">
            <v>0</v>
          </cell>
          <cell r="AD111">
            <v>3</v>
          </cell>
          <cell r="AF111">
            <v>11</v>
          </cell>
          <cell r="AH111">
            <v>14</v>
          </cell>
          <cell r="AN111">
            <v>3</v>
          </cell>
          <cell r="AO111">
            <v>17</v>
          </cell>
          <cell r="AP111">
            <v>20</v>
          </cell>
          <cell r="AT111">
            <v>1</v>
          </cell>
          <cell r="AU111">
            <v>17</v>
          </cell>
          <cell r="AV111">
            <v>18</v>
          </cell>
          <cell r="BA111">
            <v>18</v>
          </cell>
          <cell r="BB111">
            <v>0</v>
          </cell>
          <cell r="BG111">
            <v>0</v>
          </cell>
          <cell r="BH111">
            <v>0</v>
          </cell>
          <cell r="BI111">
            <v>1</v>
          </cell>
          <cell r="BK111">
            <v>17</v>
          </cell>
          <cell r="BM111">
            <v>18</v>
          </cell>
        </row>
        <row r="112">
          <cell r="B112">
            <v>4</v>
          </cell>
          <cell r="C112">
            <v>3</v>
          </cell>
          <cell r="D112">
            <v>4</v>
          </cell>
          <cell r="I112">
            <v>20</v>
          </cell>
          <cell r="J112">
            <v>20</v>
          </cell>
          <cell r="K112">
            <v>40</v>
          </cell>
          <cell r="O112">
            <v>12</v>
          </cell>
          <cell r="P112">
            <v>19</v>
          </cell>
          <cell r="Q112">
            <v>31</v>
          </cell>
          <cell r="V112">
            <v>0</v>
          </cell>
          <cell r="W112">
            <v>0</v>
          </cell>
          <cell r="AB112">
            <v>29</v>
          </cell>
          <cell r="AC112">
            <v>2</v>
          </cell>
          <cell r="AD112">
            <v>12</v>
          </cell>
          <cell r="AF112">
            <v>17</v>
          </cell>
          <cell r="AH112">
            <v>29</v>
          </cell>
          <cell r="AN112">
            <v>20</v>
          </cell>
          <cell r="AO112">
            <v>20</v>
          </cell>
          <cell r="AP112">
            <v>40</v>
          </cell>
          <cell r="AT112">
            <v>16</v>
          </cell>
          <cell r="AU112">
            <v>18</v>
          </cell>
          <cell r="AV112">
            <v>34</v>
          </cell>
          <cell r="BA112">
            <v>0</v>
          </cell>
          <cell r="BB112">
            <v>0</v>
          </cell>
          <cell r="BG112">
            <v>31</v>
          </cell>
          <cell r="BH112">
            <v>3</v>
          </cell>
          <cell r="BI112">
            <v>15</v>
          </cell>
          <cell r="BK112">
            <v>16</v>
          </cell>
          <cell r="BM112">
            <v>31</v>
          </cell>
        </row>
        <row r="113">
          <cell r="B113">
            <v>4</v>
          </cell>
          <cell r="C113">
            <v>3</v>
          </cell>
          <cell r="D113">
            <v>4</v>
          </cell>
          <cell r="I113">
            <v>10</v>
          </cell>
          <cell r="J113">
            <v>20</v>
          </cell>
          <cell r="K113">
            <v>30</v>
          </cell>
          <cell r="O113">
            <v>8</v>
          </cell>
          <cell r="P113">
            <v>12</v>
          </cell>
          <cell r="Q113">
            <v>20</v>
          </cell>
          <cell r="V113">
            <v>0</v>
          </cell>
          <cell r="W113">
            <v>0</v>
          </cell>
          <cell r="AB113">
            <v>19</v>
          </cell>
          <cell r="AC113">
            <v>1</v>
          </cell>
          <cell r="AD113">
            <v>8</v>
          </cell>
          <cell r="AF113">
            <v>11</v>
          </cell>
          <cell r="AH113">
            <v>19</v>
          </cell>
          <cell r="AN113">
            <v>20</v>
          </cell>
          <cell r="AO113">
            <v>10</v>
          </cell>
          <cell r="AP113">
            <v>30</v>
          </cell>
          <cell r="AT113">
            <v>15</v>
          </cell>
          <cell r="AU113">
            <v>6</v>
          </cell>
          <cell r="AV113">
            <v>21</v>
          </cell>
          <cell r="BA113">
            <v>0</v>
          </cell>
          <cell r="BB113">
            <v>0</v>
          </cell>
          <cell r="BG113">
            <v>20</v>
          </cell>
          <cell r="BH113">
            <v>1</v>
          </cell>
          <cell r="BI113">
            <v>14</v>
          </cell>
          <cell r="BK113">
            <v>6</v>
          </cell>
          <cell r="BM113">
            <v>20</v>
          </cell>
        </row>
        <row r="114">
          <cell r="B114">
            <v>4</v>
          </cell>
          <cell r="C114">
            <v>3</v>
          </cell>
          <cell r="D114">
            <v>4</v>
          </cell>
          <cell r="I114">
            <v>0</v>
          </cell>
          <cell r="J114">
            <v>20</v>
          </cell>
          <cell r="K114">
            <v>20</v>
          </cell>
          <cell r="O114">
            <v>0</v>
          </cell>
          <cell r="P114">
            <v>20</v>
          </cell>
          <cell r="Q114">
            <v>20</v>
          </cell>
          <cell r="V114">
            <v>0</v>
          </cell>
          <cell r="W114">
            <v>0</v>
          </cell>
          <cell r="AB114">
            <v>20</v>
          </cell>
          <cell r="AC114">
            <v>0</v>
          </cell>
          <cell r="AD114">
            <v>0</v>
          </cell>
          <cell r="AF114">
            <v>20</v>
          </cell>
          <cell r="AH114">
            <v>20</v>
          </cell>
          <cell r="AN114">
            <v>0</v>
          </cell>
          <cell r="AO114">
            <v>20</v>
          </cell>
          <cell r="AP114">
            <v>20</v>
          </cell>
          <cell r="AT114">
            <v>0</v>
          </cell>
          <cell r="AU114">
            <v>17</v>
          </cell>
          <cell r="AV114">
            <v>17</v>
          </cell>
          <cell r="BA114">
            <v>0</v>
          </cell>
          <cell r="BB114">
            <v>0</v>
          </cell>
          <cell r="BG114">
            <v>17</v>
          </cell>
          <cell r="BH114">
            <v>0</v>
          </cell>
          <cell r="BI114">
            <v>0</v>
          </cell>
          <cell r="BK114">
            <v>17</v>
          </cell>
          <cell r="BM114">
            <v>17</v>
          </cell>
        </row>
        <row r="115">
          <cell r="B115">
            <v>4</v>
          </cell>
          <cell r="C115">
            <v>3</v>
          </cell>
          <cell r="D115">
            <v>6</v>
          </cell>
          <cell r="I115">
            <v>20</v>
          </cell>
          <cell r="J115">
            <v>10</v>
          </cell>
          <cell r="K115">
            <v>30</v>
          </cell>
          <cell r="O115">
            <v>20</v>
          </cell>
          <cell r="P115">
            <v>10</v>
          </cell>
          <cell r="Q115">
            <v>30</v>
          </cell>
          <cell r="V115">
            <v>30</v>
          </cell>
          <cell r="W115">
            <v>0</v>
          </cell>
          <cell r="AB115">
            <v>0</v>
          </cell>
          <cell r="AC115">
            <v>0</v>
          </cell>
          <cell r="AD115">
            <v>20</v>
          </cell>
          <cell r="AF115">
            <v>10</v>
          </cell>
          <cell r="AH115">
            <v>30</v>
          </cell>
          <cell r="AN115">
            <v>26</v>
          </cell>
          <cell r="AO115">
            <v>4</v>
          </cell>
          <cell r="AP115">
            <v>30</v>
          </cell>
          <cell r="AT115">
            <v>26</v>
          </cell>
          <cell r="AU115">
            <v>4</v>
          </cell>
          <cell r="AV115">
            <v>30</v>
          </cell>
          <cell r="BA115">
            <v>30</v>
          </cell>
          <cell r="BB115">
            <v>0</v>
          </cell>
          <cell r="BG115">
            <v>0</v>
          </cell>
          <cell r="BH115">
            <v>0</v>
          </cell>
          <cell r="BI115">
            <v>26</v>
          </cell>
          <cell r="BK115">
            <v>4</v>
          </cell>
          <cell r="BM115">
            <v>30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sqref="A1:N2"/>
    </sheetView>
  </sheetViews>
  <sheetFormatPr defaultColWidth="10.75" defaultRowHeight="14.25" x14ac:dyDescent="0.15"/>
  <cols>
    <col min="1" max="1" width="8.25" style="4" customWidth="1"/>
    <col min="2" max="2" width="11.75" style="4" customWidth="1"/>
    <col min="3" max="3" width="8.5" style="14" customWidth="1"/>
    <col min="4" max="4" width="2.125" style="14" bestFit="1" customWidth="1"/>
    <col min="5" max="5" width="8.5" style="15" customWidth="1"/>
    <col min="6" max="6" width="2.125" style="16" bestFit="1" customWidth="1"/>
    <col min="7" max="7" width="8.5" style="14" customWidth="1"/>
    <col min="8" max="8" width="2.125" style="14" bestFit="1" customWidth="1"/>
    <col min="9" max="9" width="7.5" style="15" bestFit="1" customWidth="1"/>
    <col min="10" max="10" width="2.125" style="15" bestFit="1" customWidth="1"/>
    <col min="11" max="11" width="8.5" style="4" customWidth="1"/>
    <col min="12" max="12" width="2.125" style="4" customWidth="1"/>
    <col min="13" max="13" width="8.5" style="4" customWidth="1"/>
    <col min="14" max="14" width="2.125" style="4" customWidth="1"/>
    <col min="15" max="16384" width="10.75" style="4"/>
  </cols>
  <sheetData>
    <row r="1" spans="1:14" ht="24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7.25" customHeight="1" thickBot="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1:14" ht="15" customHeight="1" x14ac:dyDescent="0.15">
      <c r="A3" s="8"/>
      <c r="B3" s="8"/>
      <c r="C3" s="9"/>
      <c r="D3" s="9"/>
      <c r="E3" s="10"/>
      <c r="F3" s="11"/>
      <c r="G3" s="9"/>
      <c r="H3" s="9"/>
      <c r="I3" s="10"/>
      <c r="J3" s="10"/>
    </row>
    <row r="4" spans="1:14" ht="18" customHeight="1" x14ac:dyDescent="0.15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ht="18" customHeight="1" x14ac:dyDescent="0.15">
      <c r="A5" s="13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8" customHeight="1" x14ac:dyDescent="0.15">
      <c r="A6" s="13" t="s">
        <v>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18" customHeight="1" x14ac:dyDescent="0.15">
      <c r="A7" s="13" t="s">
        <v>4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8.25" customHeight="1" x14ac:dyDescent="0.15"/>
    <row r="9" spans="1:14" ht="17.25" customHeight="1" thickBot="1" x14ac:dyDescent="0.2">
      <c r="A9" s="4" t="s">
        <v>5</v>
      </c>
    </row>
    <row r="10" spans="1:14" ht="18" customHeight="1" thickBot="1" x14ac:dyDescent="0.2">
      <c r="A10" s="17" t="s">
        <v>6</v>
      </c>
      <c r="B10" s="18"/>
      <c r="C10" s="19" t="s">
        <v>7</v>
      </c>
      <c r="D10" s="20"/>
      <c r="E10" s="20"/>
      <c r="F10" s="21"/>
      <c r="G10" s="22" t="s">
        <v>8</v>
      </c>
      <c r="H10" s="23"/>
      <c r="I10" s="23"/>
      <c r="J10" s="24"/>
      <c r="K10" s="25" t="s">
        <v>9</v>
      </c>
      <c r="L10" s="26"/>
      <c r="M10" s="26"/>
      <c r="N10" s="27"/>
    </row>
    <row r="11" spans="1:14" ht="15.75" customHeight="1" x14ac:dyDescent="0.15">
      <c r="A11" s="28"/>
      <c r="B11" s="29"/>
      <c r="C11" s="30"/>
      <c r="D11" s="31"/>
      <c r="E11" s="31"/>
      <c r="F11" s="32"/>
      <c r="G11" s="33"/>
      <c r="H11" s="31"/>
      <c r="I11" s="31"/>
      <c r="J11" s="34"/>
      <c r="K11" s="35" t="s">
        <v>10</v>
      </c>
      <c r="L11" s="36"/>
      <c r="M11" s="36"/>
      <c r="N11" s="37"/>
    </row>
    <row r="12" spans="1:14" s="47" customFormat="1" ht="15.75" customHeight="1" thickBot="1" x14ac:dyDescent="0.2">
      <c r="A12" s="38"/>
      <c r="B12" s="39"/>
      <c r="C12" s="40"/>
      <c r="D12" s="41"/>
      <c r="E12" s="41"/>
      <c r="F12" s="42"/>
      <c r="G12" s="43"/>
      <c r="H12" s="41"/>
      <c r="I12" s="41"/>
      <c r="J12" s="34"/>
      <c r="K12" s="44"/>
      <c r="L12" s="45"/>
      <c r="M12" s="45"/>
      <c r="N12" s="46"/>
    </row>
    <row r="13" spans="1:14" s="47" customFormat="1" ht="19.5" customHeight="1" thickBot="1" x14ac:dyDescent="0.2">
      <c r="A13" s="48" t="s">
        <v>11</v>
      </c>
      <c r="B13" s="49"/>
      <c r="C13" s="50">
        <f t="array" ref="C13">ROUND(SUM(IF(([1]個別data!B4:B115=1),[1]個別data!Q4:Q115))/SUM(IF(([1]個別data!B4:B115=1),[1]個別data!K4:K115)),3)</f>
        <v>0.72699999999999998</v>
      </c>
      <c r="D13" s="51" t="s">
        <v>12</v>
      </c>
      <c r="E13" s="52">
        <f t="array" ref="E13">100*(C13-(ROUND(SUM(IF(([1]個別data!B4:B115=1),[1]個別data!AV4:AV115))/SUM(IF(([1]個別data!B4:B115=1),[1]個別data!AP4:AP115)),3)))</f>
        <v>1.2000000000000011</v>
      </c>
      <c r="F13" s="53" t="s">
        <v>13</v>
      </c>
      <c r="G13" s="54">
        <f t="array" ref="G13">ROUND(SUM(IF(([1]個別data!B4:B115=1),[1]個別data!AH4:AH115))/SUM(IF(([1]個別data!B4:B115=1),[1]個別data!Q4:Q115)),3)</f>
        <v>0.96699999999999997</v>
      </c>
      <c r="H13" s="51" t="s">
        <v>12</v>
      </c>
      <c r="I13" s="55">
        <f t="array" ref="I13">100*(G13-(ROUND((SUM(IF(([1]個別data!B4:B115=1),[1]個別data!BM4:BM115))/SUM(IF(([1]個別data!B4:B115=1),[1]個別data!AV4:AV115))),3)))</f>
        <v>2.300000000000002</v>
      </c>
      <c r="J13" s="56" t="s">
        <v>13</v>
      </c>
      <c r="K13" s="57">
        <v>0.94399999999999995</v>
      </c>
      <c r="L13" s="58"/>
      <c r="M13" s="58"/>
      <c r="N13" s="59"/>
    </row>
    <row r="14" spans="1:14" s="47" customFormat="1" ht="19.5" customHeight="1" x14ac:dyDescent="0.15">
      <c r="A14" s="60" t="s">
        <v>14</v>
      </c>
      <c r="B14" s="61" t="s">
        <v>15</v>
      </c>
      <c r="C14" s="62">
        <f t="array" ref="C14">ROUND(SUM(IF(([1]個別data!B4:B115=1)*([1]個別data!C4:C115&lt;=2),[1]個別data!Q4:Q115))/SUM(IF(([1]個別data!B4:B115=1)*([1]個別data!C4:C115&lt;=2),[1]個別data!K4:K115)),3)</f>
        <v>0.54300000000000004</v>
      </c>
      <c r="D14" s="63" t="s">
        <v>12</v>
      </c>
      <c r="E14" s="64">
        <f t="array" ref="E14">100*(C14-(ROUND(SUM(IF(([1]個別data!B4:B115=1)*([1]個別data!C4:C115&lt;=2),[1]個別data!AV4:AV115))/SUM(IF(([1]個別data!B4:B115=1)*([1]個別data!C4:C115&lt;=2),[1]個別data!AP4:AP115)),3)))</f>
        <v>1.2000000000000011</v>
      </c>
      <c r="F14" s="65" t="s">
        <v>13</v>
      </c>
      <c r="G14" s="66">
        <f t="array" ref="G14">ROUND(SUM(IF(([1]個別data!B4:B115=1)*([1]個別data!C4:C115&lt;=2),[1]個別data!AH4:AH115))/SUM(IF(([1]個別data!B4:B115=1)*([1]個別data!C4:C115&lt;=2),[1]個別data!Q4:Q115)),3)</f>
        <v>0.97699999999999998</v>
      </c>
      <c r="H14" s="67" t="s">
        <v>12</v>
      </c>
      <c r="I14" s="67">
        <f t="array" ref="I14">100*(G14-(ROUND(SUM(IF(([1]個別data!B4:B115=1)*([1]個別data!C4:C115&lt;=2),[1]個別data!BM4:BM115))/SUM(IF(([1]個別data!B4:B115=1)*([1]個別data!C4:C115&lt;=2),[1]個別data!AV4:AV115)),3)))</f>
        <v>1.0000000000000009</v>
      </c>
      <c r="J14" s="68" t="s">
        <v>13</v>
      </c>
      <c r="K14" s="69">
        <v>0.96699999999999997</v>
      </c>
      <c r="L14" s="70"/>
      <c r="M14" s="70"/>
      <c r="N14" s="71"/>
    </row>
    <row r="15" spans="1:14" s="47" customFormat="1" ht="19.5" customHeight="1" thickBot="1" x14ac:dyDescent="0.2">
      <c r="A15" s="72"/>
      <c r="B15" s="73" t="s">
        <v>16</v>
      </c>
      <c r="C15" s="50">
        <f t="array" ref="C15">ROUND(SUM(IF(([1]個別data!B4:B115=1)*([1]個別data!C4:C115=3),[1]個別data!Q4:Q115))/SUM(IF(([1]個別data!B4:B115=1)*([1]個別data!C4:C115=3),[1]個別data!K4:K115)),3)</f>
        <v>0.81899999999999995</v>
      </c>
      <c r="D15" s="51" t="s">
        <v>12</v>
      </c>
      <c r="E15" s="52">
        <f t="array" ref="E15">100*(C15-(ROUND(SUM(IF(([1]個別data!B4:B115=1)*([1]個別data!C4:C115=3),[1]個別data!AV4:AV115))/SUM(IF(([1]個別data!B4:B115=1)*([1]個別data!C4:C115=3),[1]個別data!AP4:AP115)),3)))</f>
        <v>1.2999999999999901</v>
      </c>
      <c r="F15" s="53" t="s">
        <v>13</v>
      </c>
      <c r="G15" s="54">
        <f t="array" ref="G15">ROUND(SUM(IF(([1]個別data!B4:B115=1)*([1]個別data!C4:C115=3),[1]個別data!AH4:AH115))/SUM(IF(([1]個別data!B4:B115=1)*([1]個別data!C4:C115=3),[1]個別data!Q4:Q115)),3)</f>
        <v>0.96299999999999997</v>
      </c>
      <c r="H15" s="51" t="s">
        <v>12</v>
      </c>
      <c r="I15" s="74">
        <f t="array" ref="I15">100*(G15-(ROUND(SUM(IF(([1]個別data!B4:B115=1)*([1]個別data!C4:C115=3),[1]個別data!BM4:BM115))/SUM(IF(([1]個別data!B4:B115=1)*([1]個別data!C4:C115=3),[1]個別data!AV4:AV115)),3)))</f>
        <v>2.5999999999999912</v>
      </c>
      <c r="J15" s="68" t="s">
        <v>13</v>
      </c>
      <c r="K15" s="75">
        <v>0.93700000000000006</v>
      </c>
      <c r="L15" s="76"/>
      <c r="M15" s="76"/>
      <c r="N15" s="77"/>
    </row>
    <row r="16" spans="1:14" s="47" customFormat="1" ht="19.5" customHeight="1" thickBot="1" x14ac:dyDescent="0.2">
      <c r="A16" s="78" t="s">
        <v>17</v>
      </c>
      <c r="B16" s="79"/>
      <c r="C16" s="80">
        <f t="array" ref="C16">ROUND(SUM(IF(([1]個別data!B4:B115=2),[1]個別data!Q4:Q115))/SUM(IF(([1]個別data!B4:B115=2),[1]個別data!K4:K115)),3)</f>
        <v>0.78800000000000003</v>
      </c>
      <c r="D16" s="81" t="s">
        <v>12</v>
      </c>
      <c r="E16" s="82">
        <f t="array" ref="E16">100*(C16-(ROUND(SUM(IF(([1]個別data!B4:B115=2),[1]個別data!AV4:AV115))/SUM(IF(([1]個別data!B4:B115=2),[1]個別data!AP4:AP115)),3)))</f>
        <v>-0.20000000000000018</v>
      </c>
      <c r="F16" s="83" t="s">
        <v>13</v>
      </c>
      <c r="G16" s="84">
        <f t="array" ref="G16">ROUND(SUM(IF(([1]個別data!B4:B115=2),[1]個別data!AH4:AH115))/SUM(IF(([1]個別data!B4:B115=2),[1]個別data!Q4:Q115)),3)</f>
        <v>0.95599999999999996</v>
      </c>
      <c r="H16" s="81" t="s">
        <v>12</v>
      </c>
      <c r="I16" s="85">
        <f t="array" ref="I16">100*(G16-(ROUND(SUM(IF(([1]個別data!B4:B115=2),[1]個別data!BM4:BM115))/SUM(IF(([1]個別data!B4:B115=2),[1]個別data!AV4:AV115)),3)))</f>
        <v>1.4000000000000012</v>
      </c>
      <c r="J16" s="86" t="s">
        <v>13</v>
      </c>
      <c r="K16" s="87">
        <v>0.94199999999999995</v>
      </c>
      <c r="L16" s="88"/>
      <c r="M16" s="88"/>
      <c r="N16" s="89"/>
    </row>
    <row r="17" spans="1:14" s="47" customFormat="1" ht="19.5" customHeight="1" thickBot="1" x14ac:dyDescent="0.2">
      <c r="A17" s="90" t="s">
        <v>18</v>
      </c>
      <c r="B17" s="91"/>
      <c r="C17" s="92">
        <f t="array" ref="C17">ROUND(SUM(IF(([1]個別data!B4:B115=3),[1]個別data!Q4:Q115))/SUM(IF(([1]個別data!B4:B115=3),[1]個別data!K4:K115)),3)</f>
        <v>0.56299999999999994</v>
      </c>
      <c r="D17" s="93" t="s">
        <v>12</v>
      </c>
      <c r="E17" s="94">
        <f t="array" ref="E17">100*(C17-(ROUND(SUM(IF(([1]個別data!B4:B115=3),[1]個別data!AV4:AV115))/SUM(IF(([1]個別data!B4:B115=3),[1]個別data!AP4:AP115)),3)))</f>
        <v>-1.5000000000000013</v>
      </c>
      <c r="F17" s="95" t="s">
        <v>13</v>
      </c>
      <c r="G17" s="96">
        <f t="array" ref="G17">ROUND(SUM(IF(([1]個別data!B4:B115=3),[1]個別data!AH4:AH115))/SUM(IF(([1]個別data!B4:B115=3),[1]個別data!Q4:Q115)),3)</f>
        <v>1</v>
      </c>
      <c r="H17" s="93" t="s">
        <v>12</v>
      </c>
      <c r="I17" s="97">
        <f t="array" ref="I17">100*(G17-(ROUND(SUM(IF(([1]個別data!B4:B115=3),[1]個別data!BM4:BM115))/SUM(IF(([1]個別data!B4:B115=3),[1]個別data!AV4:AV115)),3)))</f>
        <v>0</v>
      </c>
      <c r="J17" s="98" t="s">
        <v>13</v>
      </c>
      <c r="K17" s="99">
        <v>1</v>
      </c>
      <c r="L17" s="100"/>
      <c r="M17" s="100"/>
      <c r="N17" s="101"/>
    </row>
    <row r="18" spans="1:14" s="47" customFormat="1" ht="19.5" customHeight="1" thickBot="1" x14ac:dyDescent="0.2">
      <c r="A18" s="102" t="s">
        <v>19</v>
      </c>
      <c r="B18" s="103"/>
      <c r="C18" s="104">
        <f t="array" ref="C18">ROUND(SUM(IF(([1]個別data!B4:B115&lt;=3),[1]個別data!Q4:Q115))/SUM(IF(([1]個別data!B4:B115&lt;=3),[1]個別data!K4:K115)),3)</f>
        <v>0.72099999999999997</v>
      </c>
      <c r="D18" s="105" t="s">
        <v>12</v>
      </c>
      <c r="E18" s="106">
        <f t="array" ref="E18">100*(C18-(ROUND(SUM(IF(([1]個別data!B4:B115&lt;=3),[1]個別data!AV4:AV115))/SUM(IF(([1]個別data!B4:B115&lt;=3),[1]個別data!AP4:AP115)),3)))</f>
        <v>0.9000000000000008</v>
      </c>
      <c r="F18" s="107" t="s">
        <v>13</v>
      </c>
      <c r="G18" s="108">
        <f t="array" ref="G18">ROUND(SUM(IF(([1]個別data!B4:B115&lt;=3),[1]個別data!AH4:AH115))/SUM(IF(([1]個別data!B4:B115&lt;=3),[1]個別data!Q4:Q115)),3)</f>
        <v>0.96699999999999997</v>
      </c>
      <c r="H18" s="105" t="s">
        <v>12</v>
      </c>
      <c r="I18" s="109">
        <f t="array" ref="I18">100*(G18-(ROUND(SUM(IF(([1]個別data!B4:B115&lt;=3),[1]個別data!BM4:BM115))/SUM(IF(([1]個別data!B4:B115&lt;=3),[1]個別data!AV4:AV115)),3)))</f>
        <v>2.0000000000000018</v>
      </c>
      <c r="J18" s="98" t="s">
        <v>13</v>
      </c>
      <c r="K18" s="110">
        <v>0.94699999999999995</v>
      </c>
      <c r="L18" s="111"/>
      <c r="M18" s="111"/>
      <c r="N18" s="112"/>
    </row>
    <row r="19" spans="1:14" s="47" customFormat="1" ht="9.9499999999999993" customHeight="1" thickBot="1" x14ac:dyDescent="0.2">
      <c r="A19" s="113"/>
      <c r="B19" s="113"/>
      <c r="C19" s="114"/>
      <c r="D19" s="114"/>
      <c r="E19" s="114"/>
      <c r="F19" s="115"/>
      <c r="G19" s="114"/>
      <c r="H19" s="116"/>
      <c r="I19" s="117"/>
      <c r="J19" s="115"/>
    </row>
    <row r="20" spans="1:14" s="47" customFormat="1" ht="18" customHeight="1" thickBot="1" x14ac:dyDescent="0.2">
      <c r="A20" s="118" t="s">
        <v>20</v>
      </c>
      <c r="B20" s="119"/>
      <c r="C20" s="120">
        <f t="array" ref="C20">ROUND(SUM(IF(([1]個別data!B4:B115=4),[1]個別data!Q4:Q115))/SUM(IF(([1]個別data!B4:B115=4),[1]個別data!K4:K115)),3)</f>
        <v>0.91300000000000003</v>
      </c>
      <c r="D20" s="121" t="s">
        <v>12</v>
      </c>
      <c r="E20" s="122">
        <f t="array" ref="E20">100*(C20-(ROUND(SUM(IF(([1]個別data!B4:B115=4),[1]個別data!AV4:AV115))/SUM(IF(([1]個別data!B4:B115=4),[1]個別data!AP4:AP115)),3)))</f>
        <v>2.5000000000000022</v>
      </c>
      <c r="F20" s="123" t="s">
        <v>13</v>
      </c>
      <c r="G20" s="124">
        <f t="array" ref="G20">ROUND(SUM(IF(([1]個別data!B4:B115=4),[1]個別data!AH4:AH115))/SUM(IF(([1]個別data!B4:B115=4),[1]個別data!Q4:Q115)),3)</f>
        <v>0.94699999999999995</v>
      </c>
      <c r="H20" s="121" t="s">
        <v>12</v>
      </c>
      <c r="I20" s="125">
        <f t="array" ref="I20">100*(G20-(ROUND(SUM(IF(([1]個別data!B4:B115=4),[1]個別data!BM4:BM115))/SUM(IF(([1]個別data!B4:B115=4),[1]個別data!AV4:AV115)),3)))</f>
        <v>1.6999999999999904</v>
      </c>
      <c r="J20" s="126" t="s">
        <v>13</v>
      </c>
      <c r="K20" s="127">
        <v>0.93</v>
      </c>
      <c r="L20" s="128"/>
      <c r="M20" s="128"/>
      <c r="N20" s="129"/>
    </row>
    <row r="21" spans="1:14" s="47" customFormat="1" ht="26.25" customHeight="1" thickTop="1" thickBot="1" x14ac:dyDescent="0.2">
      <c r="A21" s="130" t="s">
        <v>21</v>
      </c>
      <c r="B21" s="131"/>
      <c r="C21" s="132">
        <f t="array" ref="C21">ROUND(SUM([1]個別data!Q4:Q115)/SUM([1]個別data!K4:K115),3)</f>
        <v>0.73899999999999999</v>
      </c>
      <c r="D21" s="133" t="s">
        <v>12</v>
      </c>
      <c r="E21" s="134">
        <f t="array" ref="E21">100*(C21-(ROUND(SUM([1]個別data!AV4:AV115)/SUM([1]個別data!AP4:AP115),3)))</f>
        <v>1.100000000000001</v>
      </c>
      <c r="F21" s="135" t="s">
        <v>13</v>
      </c>
      <c r="G21" s="136">
        <f t="array" ref="G21">ROUND(SUM([1]個別data!AH4:AH115)/SUM([1]個別data!Q4:Q115),3)</f>
        <v>0.96499999999999997</v>
      </c>
      <c r="H21" s="133" t="s">
        <v>12</v>
      </c>
      <c r="I21" s="137">
        <f t="array" ref="I21">100*(G21-(ROUND(SUM([1]個別data!BM4:BM115)/SUM([1]個別data!AV4:AV115),3)))</f>
        <v>2.0000000000000018</v>
      </c>
      <c r="J21" s="138" t="s">
        <v>13</v>
      </c>
      <c r="K21" s="139">
        <v>0.94499999999999995</v>
      </c>
      <c r="L21" s="140"/>
      <c r="M21" s="140"/>
      <c r="N21" s="141"/>
    </row>
    <row r="22" spans="1:14" s="47" customFormat="1" ht="27" customHeight="1" thickBot="1" x14ac:dyDescent="0.2">
      <c r="A22" s="142" t="s">
        <v>22</v>
      </c>
      <c r="C22" s="143"/>
      <c r="D22" s="143"/>
      <c r="E22" s="144"/>
      <c r="F22" s="145"/>
      <c r="G22" s="143"/>
      <c r="H22" s="143"/>
      <c r="I22" s="144"/>
      <c r="J22" s="144"/>
    </row>
    <row r="23" spans="1:14" s="47" customFormat="1" ht="18" customHeight="1" thickBot="1" x14ac:dyDescent="0.2">
      <c r="A23" s="17" t="s">
        <v>23</v>
      </c>
      <c r="B23" s="18"/>
      <c r="C23" s="146" t="s">
        <v>7</v>
      </c>
      <c r="D23" s="147"/>
      <c r="E23" s="147"/>
      <c r="F23" s="148"/>
      <c r="G23" s="149" t="s">
        <v>8</v>
      </c>
      <c r="H23" s="150"/>
      <c r="I23" s="150"/>
      <c r="J23" s="151"/>
      <c r="K23" s="25" t="s">
        <v>9</v>
      </c>
      <c r="L23" s="26"/>
      <c r="M23" s="26"/>
      <c r="N23" s="27"/>
    </row>
    <row r="24" spans="1:14" s="47" customFormat="1" ht="15.75" customHeight="1" x14ac:dyDescent="0.15">
      <c r="A24" s="28"/>
      <c r="B24" s="29"/>
      <c r="C24" s="152"/>
      <c r="D24" s="153"/>
      <c r="E24" s="153"/>
      <c r="F24" s="154"/>
      <c r="G24" s="155"/>
      <c r="H24" s="153"/>
      <c r="I24" s="153"/>
      <c r="J24" s="156"/>
      <c r="K24" s="35" t="s">
        <v>24</v>
      </c>
      <c r="L24" s="36"/>
      <c r="M24" s="36"/>
      <c r="N24" s="37"/>
    </row>
    <row r="25" spans="1:14" s="47" customFormat="1" ht="15.75" customHeight="1" thickBot="1" x14ac:dyDescent="0.2">
      <c r="A25" s="38"/>
      <c r="B25" s="39"/>
      <c r="C25" s="157"/>
      <c r="D25" s="158"/>
      <c r="E25" s="158"/>
      <c r="F25" s="159"/>
      <c r="G25" s="160"/>
      <c r="H25" s="158"/>
      <c r="I25" s="158"/>
      <c r="J25" s="156"/>
      <c r="K25" s="44"/>
      <c r="L25" s="45"/>
      <c r="M25" s="45"/>
      <c r="N25" s="46"/>
    </row>
    <row r="26" spans="1:14" s="47" customFormat="1" ht="19.5" customHeight="1" thickBot="1" x14ac:dyDescent="0.2">
      <c r="A26" s="48" t="s">
        <v>11</v>
      </c>
      <c r="B26" s="49"/>
      <c r="C26" s="161">
        <f t="array" ref="C26">ROUND(SUM(IF(([1]個別data!B4:B115=1),[1]個別data!O4:O115))/SUM(IF(([1]個別data!B4:B115=1),[1]個別data!I4:I115)),3)</f>
        <v>0.66400000000000003</v>
      </c>
      <c r="D26" s="162" t="s">
        <v>25</v>
      </c>
      <c r="E26" s="163">
        <f t="array" ref="E26">100*(C26-(ROUND(SUM(IF(([1]個別data!B4:B115=1),[1]個別data!AT4:AT115))/SUM(IF(([1]個別data!B4:B115=1),[1]個別data!AN4:AN115)),3)))</f>
        <v>1.8000000000000016</v>
      </c>
      <c r="F26" s="164" t="s">
        <v>26</v>
      </c>
      <c r="G26" s="165">
        <f t="array" ref="G26">ROUND(SUM(IF(([1]個別data!B4:B115=1),[1]個別data!AD4:AD115))/SUM(IF(([1]個別data!B4:B115=1),[1]個別data!O4:O115)),3)</f>
        <v>0.96499999999999997</v>
      </c>
      <c r="H26" s="162" t="s">
        <v>25</v>
      </c>
      <c r="I26" s="163">
        <f t="array" ref="I26">100*(G26-(ROUND(SUM(IF(([1]個別data!B4:B115=1),[1]個別data!BI4:BI115))/SUM(IF(([1]個別data!B4:B115=1),[1]個別data!AT4:AT115)),3)))</f>
        <v>2.7000000000000024</v>
      </c>
      <c r="J26" s="166" t="s">
        <v>26</v>
      </c>
      <c r="K26" s="57">
        <v>0.93799999999999994</v>
      </c>
      <c r="L26" s="58"/>
      <c r="M26" s="58"/>
      <c r="N26" s="59"/>
    </row>
    <row r="27" spans="1:14" s="47" customFormat="1" ht="19.5" customHeight="1" x14ac:dyDescent="0.15">
      <c r="A27" s="60" t="s">
        <v>14</v>
      </c>
      <c r="B27" s="61" t="s">
        <v>15</v>
      </c>
      <c r="C27" s="167">
        <f t="array" ref="C27">ROUND(SUM(IF(([1]個別data!B4:B115=1)*([1]個別data!C4:C115&lt;=2),[1]個別data!O4:O115))/SUM(IF(([1]個別data!B4:B115=1)*([1]個別data!C4:C115&lt;=2),[1]個別data!I4:I115)),3)</f>
        <v>0.46300000000000002</v>
      </c>
      <c r="D27" s="81" t="s">
        <v>25</v>
      </c>
      <c r="E27" s="82">
        <f t="array" ref="E27">100*(C27-(ROUND(SUM(IF(([1]個別data!B4:B115=1)*([1]個別data!C4:C115&lt;=2),[1]個別data!AT4:AT115))/SUM(IF(([1]個別data!B4:B115=1)*([1]個別data!C4:C115&lt;=2),[1]個別data!AN4:AN115)),3)))</f>
        <v>3.0000000000000027</v>
      </c>
      <c r="F27" s="83" t="s">
        <v>26</v>
      </c>
      <c r="G27" s="84">
        <f t="array" ref="G27">ROUND(SUM(IF(([1]個別data!B4:B115=1)*([1]個別data!C4:C115&lt;=2),[1]個別data!AD4:AD115))/SUM(IF(([1]個別data!B4:B115=1)*([1]個別data!C4:C115&lt;=2),[1]個別data!O4:O115)),3)</f>
        <v>0.97099999999999997</v>
      </c>
      <c r="H27" s="81" t="s">
        <v>25</v>
      </c>
      <c r="I27" s="82">
        <f t="array" ref="I27">100*(G27-(ROUND(SUM(IF(([1]個別data!B4:B115=1)*([1]個別data!C4:C115&lt;=2),[1]個別data!BI4:BI115))/SUM(IF(([1]個別data!B4:B115=1)*([1]個別data!C4:C115&lt;=2),[1]個別data!AT4:AT115)),3)))</f>
        <v>1.2000000000000011</v>
      </c>
      <c r="J27" s="168" t="s">
        <v>26</v>
      </c>
      <c r="K27" s="69">
        <v>0.95899999999999996</v>
      </c>
      <c r="L27" s="70"/>
      <c r="M27" s="70"/>
      <c r="N27" s="71"/>
    </row>
    <row r="28" spans="1:14" s="47" customFormat="1" ht="19.5" customHeight="1" thickBot="1" x14ac:dyDescent="0.2">
      <c r="A28" s="72"/>
      <c r="B28" s="73" t="s">
        <v>16</v>
      </c>
      <c r="C28" s="161">
        <f t="array" ref="C28">ROUND(SUM(IF(([1]個別data!B4:B115=1)*([1]個別data!C4:C115=3),[1]個別data!O4:O115))/SUM(IF(([1]個別data!B4:B115=1)*([1]個別data!C4:C115=3),[1]個別data!I4:I115)),3)</f>
        <v>0.77200000000000002</v>
      </c>
      <c r="D28" s="162" t="s">
        <v>25</v>
      </c>
      <c r="E28" s="163">
        <f t="array" ref="E28">100*(C28-(ROUND(SUM(IF(([1]個別data!B4:B115=1)*([1]個別data!C4:C115=3),[1]個別data!AT4:AT115))/SUM(IF(([1]個別data!B4:B115=1)*([1]個別data!C4:C115=3),[1]個別data!AN4:AN115)),3)))</f>
        <v>1.100000000000001</v>
      </c>
      <c r="F28" s="164" t="s">
        <v>26</v>
      </c>
      <c r="G28" s="165">
        <f t="array" ref="G28">ROUND(SUM(IF(([1]個別data!B4:B115=1)*([1]個別data!C4:C115=3),[1]個別data!AD4:AD115))/SUM(IF(([1]個別data!B4:B115=1)*([1]個別data!C4:C115=3),[1]個別data!O4:O115)),3)</f>
        <v>0.96299999999999997</v>
      </c>
      <c r="H28" s="162" t="s">
        <v>25</v>
      </c>
      <c r="I28" s="163">
        <f t="array" ref="I28">100*(G28-(ROUND(SUM(IF(([1]個別data!B4:B115=1)*([1]個別data!C4:C115=3),[1]個別data!BI4:BI115))/SUM(IF(([1]個別data!B4:B115=1)*([1]個別data!C4:C115=3),[1]個別data!AT4:AT115)),3)))</f>
        <v>3.1999999999999917</v>
      </c>
      <c r="J28" s="168" t="s">
        <v>26</v>
      </c>
      <c r="K28" s="75">
        <v>0.93100000000000005</v>
      </c>
      <c r="L28" s="76"/>
      <c r="M28" s="76"/>
      <c r="N28" s="77"/>
    </row>
    <row r="29" spans="1:14" s="47" customFormat="1" ht="19.5" customHeight="1" thickBot="1" x14ac:dyDescent="0.2">
      <c r="A29" s="90" t="s">
        <v>18</v>
      </c>
      <c r="B29" s="169"/>
      <c r="C29" s="170">
        <f t="array" ref="C29">ROUND(SUM(IF(([1]個別data!B4:B115=3),[1]個別data!O4:O115))/SUM(IF(([1]個別data!B4:B115=3),[1]個別data!I4:I115)),3)</f>
        <v>0.56299999999999994</v>
      </c>
      <c r="D29" s="171" t="s">
        <v>25</v>
      </c>
      <c r="E29" s="172">
        <f t="array" ref="E29">100*(C29-(ROUND(SUM(IF(([1]個別data!B4:B115=3),[1]個別data!AT4:AT115))/SUM(IF(([1]個別data!B4:B115=3),[1]個別data!AN4:AN115)),3)))</f>
        <v>-1.5000000000000013</v>
      </c>
      <c r="F29" s="173" t="s">
        <v>26</v>
      </c>
      <c r="G29" s="174">
        <f t="array" ref="G29">ROUND(SUM(IF(([1]個別data!B4:B115=3),[1]個別data!AD4:AD115))/SUM(IF(([1]個別data!B4:B115=3),[1]個別data!O4:O115)),3)</f>
        <v>1</v>
      </c>
      <c r="H29" s="171" t="s">
        <v>25</v>
      </c>
      <c r="I29" s="172">
        <f t="array" ref="I29">100*(G29-(ROUND(SUM(IF(([1]個別data!B4:B115=3),[1]個別data!BI4:BI115))/SUM(IF(([1]個別data!B4:B115=3),[1]個別data!AT4:AT115)),3)))</f>
        <v>0</v>
      </c>
      <c r="J29" s="175" t="s">
        <v>26</v>
      </c>
      <c r="K29" s="99">
        <v>1</v>
      </c>
      <c r="L29" s="100"/>
      <c r="M29" s="100"/>
      <c r="N29" s="101"/>
    </row>
    <row r="30" spans="1:14" s="47" customFormat="1" ht="19.5" customHeight="1" thickBot="1" x14ac:dyDescent="0.2">
      <c r="A30" s="102" t="s">
        <v>19</v>
      </c>
      <c r="B30" s="103"/>
      <c r="C30" s="104">
        <f t="array" ref="C30">ROUND(SUM(IF(([1]個別data!B4:B115&lt;=3),[1]個別data!O4:O115))/SUM(IF(([1]個別data!B4:B115&lt;=3),[1]個別data!I4:I115)),3)</f>
        <v>0.65100000000000002</v>
      </c>
      <c r="D30" s="105" t="s">
        <v>25</v>
      </c>
      <c r="E30" s="176">
        <f t="array" ref="E30">100*(C30-(ROUND(SUM(IF(([1]個別data!B4:B115&lt;=3),[1]個別data!AT4:AT115))/SUM(IF(([1]個別data!B4:B115&lt;=3),[1]個別data!AN4:AN115)),3)))</f>
        <v>1.3000000000000012</v>
      </c>
      <c r="F30" s="107" t="s">
        <v>26</v>
      </c>
      <c r="G30" s="108">
        <f t="array" ref="G30">ROUND(SUM(IF(([1]個別data!B4:B115&lt;=3),[1]個別data!AD4:AD115))/SUM(IF(([1]個別data!B4:B115&lt;=3),[1]個別data!O4:O115)),3)</f>
        <v>0.96899999999999997</v>
      </c>
      <c r="H30" s="105" t="s">
        <v>25</v>
      </c>
      <c r="I30" s="177">
        <f t="array" ref="I30">100*(G30-(ROUND(SUM(IF(([1]個別data!B4:B115&lt;=3),[1]個別data!BI4:BI115))/SUM(IF(([1]個別data!B4:B115&lt;=3),[1]個別data!AT4:AT115)),3)))</f>
        <v>2.4000000000000021</v>
      </c>
      <c r="J30" s="178" t="s">
        <v>26</v>
      </c>
      <c r="K30" s="110">
        <v>0.94499999999999995</v>
      </c>
      <c r="L30" s="111"/>
      <c r="M30" s="111"/>
      <c r="N30" s="112"/>
    </row>
    <row r="31" spans="1:14" s="47" customFormat="1" ht="9.9499999999999993" customHeight="1" thickBot="1" x14ac:dyDescent="0.2">
      <c r="A31" s="113"/>
      <c r="B31" s="113"/>
      <c r="C31" s="114"/>
      <c r="D31" s="114"/>
      <c r="E31" s="117"/>
      <c r="F31" s="115"/>
      <c r="G31" s="114"/>
      <c r="H31" s="114"/>
      <c r="I31" s="117"/>
      <c r="J31" s="179"/>
    </row>
    <row r="32" spans="1:14" s="47" customFormat="1" ht="18.75" customHeight="1" thickBot="1" x14ac:dyDescent="0.2">
      <c r="A32" s="118" t="s">
        <v>20</v>
      </c>
      <c r="B32" s="119"/>
      <c r="C32" s="120">
        <f t="array" ref="C32">ROUND(SUM(IF(([1]個別data!B4:B115=4),[1]個別data!O4:O115))/SUM(IF(([1]個別data!B4:B115=4),[1]個別data!I4:I115)),3)</f>
        <v>0.90400000000000003</v>
      </c>
      <c r="D32" s="121" t="s">
        <v>25</v>
      </c>
      <c r="E32" s="125">
        <f t="array" ref="E32">100*(C32-(ROUND(SUM(IF(([1]個別data!B4:B115=4),[1]個別data!AT4:AT115))/SUM(IF(([1]個別data!B4:B115=4),[1]個別data!AN4:AN115)),3)))</f>
        <v>2.5000000000000022</v>
      </c>
      <c r="F32" s="123" t="s">
        <v>26</v>
      </c>
      <c r="G32" s="124">
        <f t="array" ref="G32">ROUND(SUM(IF(([1]個別data!B4:B115=4),[1]個別data!AD4:AD115))/SUM(IF(([1]個別data!B4:B115=4),[1]個別data!O4:O115)),3)</f>
        <v>0.95499999999999996</v>
      </c>
      <c r="H32" s="121" t="s">
        <v>25</v>
      </c>
      <c r="I32" s="125">
        <f t="array" ref="I32">100*(G32-(ROUND(SUM(IF(([1]個別data!B4:B115=4),[1]個別data!BI4:BI115))/SUM(IF(([1]個別data!B4:B115=4),[1]個別data!AT4:AT115)),3)))</f>
        <v>3.9999999999999925</v>
      </c>
      <c r="J32" s="180" t="s">
        <v>26</v>
      </c>
      <c r="K32" s="127">
        <v>0.91500000000000004</v>
      </c>
      <c r="L32" s="128"/>
      <c r="M32" s="128"/>
      <c r="N32" s="129"/>
    </row>
    <row r="33" spans="1:14" s="47" customFormat="1" ht="26.25" customHeight="1" thickTop="1" thickBot="1" x14ac:dyDescent="0.2">
      <c r="A33" s="130" t="s">
        <v>21</v>
      </c>
      <c r="B33" s="131"/>
      <c r="C33" s="132">
        <f t="array" ref="C33">ROUND(SUM([1]個別data!O4:O115)/SUM([1]個別data!I4:I115),3)</f>
        <v>0.67100000000000004</v>
      </c>
      <c r="D33" s="133" t="s">
        <v>25</v>
      </c>
      <c r="E33" s="137">
        <f t="array" ref="E33">100*(C33-(ROUND(SUM([1]個別data!AT4:AT115)/SUM([1]個別data!AN4:AN115),3)))</f>
        <v>1.4000000000000012</v>
      </c>
      <c r="F33" s="135" t="s">
        <v>26</v>
      </c>
      <c r="G33" s="136">
        <f t="array" ref="G33">ROUND(SUM([1]個別data!AD4:AD115)/SUM([1]個別data!O4:O115),3)</f>
        <v>0.96699999999999997</v>
      </c>
      <c r="H33" s="133" t="s">
        <v>25</v>
      </c>
      <c r="I33" s="137">
        <f t="array" ref="I33">100*(G33-(ROUND(SUM([1]個別data!BI4:BI115)/SUM([1]個別data!AT4:AT115),3)))</f>
        <v>2.6000000000000023</v>
      </c>
      <c r="J33" s="181" t="s">
        <v>26</v>
      </c>
      <c r="K33" s="139">
        <v>0.94099999999999995</v>
      </c>
      <c r="L33" s="140"/>
      <c r="M33" s="140"/>
      <c r="N33" s="141"/>
    </row>
    <row r="34" spans="1:14" s="47" customFormat="1" ht="27" customHeight="1" thickBot="1" x14ac:dyDescent="0.2">
      <c r="A34" s="142" t="s">
        <v>27</v>
      </c>
      <c r="C34" s="143"/>
      <c r="D34" s="143"/>
      <c r="E34" s="144"/>
      <c r="F34" s="145"/>
      <c r="G34" s="143"/>
      <c r="H34" s="143"/>
      <c r="I34" s="144"/>
      <c r="J34" s="144"/>
    </row>
    <row r="35" spans="1:14" s="47" customFormat="1" ht="18" customHeight="1" thickBot="1" x14ac:dyDescent="0.2">
      <c r="A35" s="17" t="s">
        <v>23</v>
      </c>
      <c r="B35" s="18"/>
      <c r="C35" s="146" t="s">
        <v>7</v>
      </c>
      <c r="D35" s="147"/>
      <c r="E35" s="147"/>
      <c r="F35" s="148"/>
      <c r="G35" s="149" t="s">
        <v>8</v>
      </c>
      <c r="H35" s="150"/>
      <c r="I35" s="150"/>
      <c r="J35" s="151"/>
      <c r="K35" s="25" t="s">
        <v>9</v>
      </c>
      <c r="L35" s="26"/>
      <c r="M35" s="26"/>
      <c r="N35" s="27"/>
    </row>
    <row r="36" spans="1:14" s="47" customFormat="1" ht="15.75" customHeight="1" x14ac:dyDescent="0.15">
      <c r="A36" s="28"/>
      <c r="B36" s="29"/>
      <c r="C36" s="152"/>
      <c r="D36" s="153"/>
      <c r="E36" s="153"/>
      <c r="F36" s="154"/>
      <c r="G36" s="155"/>
      <c r="H36" s="153"/>
      <c r="I36" s="153"/>
      <c r="J36" s="156"/>
      <c r="K36" s="35" t="s">
        <v>24</v>
      </c>
      <c r="L36" s="36"/>
      <c r="M36" s="36"/>
      <c r="N36" s="37"/>
    </row>
    <row r="37" spans="1:14" s="47" customFormat="1" ht="15.75" customHeight="1" thickBot="1" x14ac:dyDescent="0.2">
      <c r="A37" s="38"/>
      <c r="B37" s="39"/>
      <c r="C37" s="157"/>
      <c r="D37" s="158"/>
      <c r="E37" s="158"/>
      <c r="F37" s="159"/>
      <c r="G37" s="160"/>
      <c r="H37" s="158"/>
      <c r="I37" s="158"/>
      <c r="J37" s="182"/>
      <c r="K37" s="44"/>
      <c r="L37" s="45"/>
      <c r="M37" s="45"/>
      <c r="N37" s="46"/>
    </row>
    <row r="38" spans="1:14" s="47" customFormat="1" ht="19.5" customHeight="1" thickBot="1" x14ac:dyDescent="0.2">
      <c r="A38" s="48" t="s">
        <v>11</v>
      </c>
      <c r="B38" s="49"/>
      <c r="C38" s="161">
        <f t="array" ref="C38">ROUND(SUM(IF(([1]個別data!B4:B115=1),[1]個別data!P4:P115))/SUM(IF(([1]個別data!B4:B115=1),[1]個別data!J4:J115)),3)</f>
        <v>0.81599999999999995</v>
      </c>
      <c r="D38" s="162" t="s">
        <v>25</v>
      </c>
      <c r="E38" s="163">
        <f t="array" ref="E38">100*(C38-(ROUND(SUM(IF(([1]個別data!B4:B115=1),[1]個別data!AU4:AU115))/SUM(IF(([1]個別data!B4:B115=1),[1]個別data!AO4:AO115)),3)))</f>
        <v>0.59999999999998943</v>
      </c>
      <c r="F38" s="164" t="s">
        <v>26</v>
      </c>
      <c r="G38" s="165">
        <f t="array" ref="G38">ROUND(SUM(IF(([1]個別data!B4:B115=1),[1]個別data!AF4:AF115))/SUM(IF(([1]個別data!B4:B115=1),[1]個別data!P4:P115)),3)</f>
        <v>0.96899999999999997</v>
      </c>
      <c r="H38" s="162" t="s">
        <v>25</v>
      </c>
      <c r="I38" s="163">
        <f t="array" ref="I38">100*(G38-(ROUND(SUM(IF(([1]個別data!B4:B115=1),[1]個別data!BK4:BK115))/SUM(IF(([1]個別data!B4:B115=1),[1]個別data!AU4:AU115)),3)))</f>
        <v>1.7000000000000015</v>
      </c>
      <c r="J38" s="183" t="s">
        <v>26</v>
      </c>
      <c r="K38" s="57">
        <v>0.95199999999999996</v>
      </c>
      <c r="L38" s="58"/>
      <c r="M38" s="58"/>
      <c r="N38" s="59"/>
    </row>
    <row r="39" spans="1:14" s="47" customFormat="1" ht="19.5" customHeight="1" x14ac:dyDescent="0.15">
      <c r="A39" s="60" t="s">
        <v>14</v>
      </c>
      <c r="B39" s="61" t="s">
        <v>15</v>
      </c>
      <c r="C39" s="167">
        <f t="array" ref="C39">ROUND(SUM(IF(([1]個別data!B4:B115=1)*([1]個別data!C4:C115&lt;=2),[1]個別data!P4:P115))/SUM(IF(([1]個別data!B4:B115=1)*([1]個別data!C4:C115&lt;=2),[1]個別data!J4:J115)),3)</f>
        <v>0.67</v>
      </c>
      <c r="D39" s="81" t="s">
        <v>25</v>
      </c>
      <c r="E39" s="82">
        <f t="array" ref="E39">100*(C39-(ROUND(SUM(IF(([1]個別data!B4:B115=1)*([1]個別data!C4:C115&lt;=2),[1]個別data!AU4:AU115))/SUM(IF(([1]個別data!B4:B115=1)*([1]個別data!C4:C115&lt;=2),[1]個別data!AO4:AO115)),3)))</f>
        <v>-1.6000000000000014</v>
      </c>
      <c r="F39" s="83" t="s">
        <v>26</v>
      </c>
      <c r="G39" s="84">
        <f t="array" ref="G39">ROUND(SUM(IF(([1]個別data!B4:B115=1)*([1]個別data!C4:C115&lt;=2),[1]個別data!AF4:AF115))/SUM(IF(([1]個別data!B4:B115=1)*([1]個別data!C4:C115&lt;=2),[1]個別data!P4:P115)),3)</f>
        <v>0.98299999999999998</v>
      </c>
      <c r="H39" s="81" t="s">
        <v>25</v>
      </c>
      <c r="I39" s="82">
        <f t="array" ref="I39">100*(G39-(ROUND(SUM(IF(([1]個別data!B4:B115=1)*([1]個別data!C4:C115&lt;=2),[1]個別data!BK4:BK115))/SUM(IF(([1]個別data!B4:B115=1)*([1]個別data!C4:C115&lt;=2),[1]個別data!AU4:AU115)),3)))</f>
        <v>0.9000000000000008</v>
      </c>
      <c r="J39" s="184" t="s">
        <v>28</v>
      </c>
      <c r="K39" s="69">
        <v>0.97399999999999998</v>
      </c>
      <c r="L39" s="70"/>
      <c r="M39" s="70"/>
      <c r="N39" s="71"/>
    </row>
    <row r="40" spans="1:14" s="47" customFormat="1" ht="19.5" customHeight="1" thickBot="1" x14ac:dyDescent="0.2">
      <c r="A40" s="72"/>
      <c r="B40" s="73" t="s">
        <v>16</v>
      </c>
      <c r="C40" s="161">
        <f t="array" ref="C40">ROUND(SUM(IF(([1]個別data!B4:B115=1)*([1]個別data!C4:C115=3),[1]個別data!P4:P115))/SUM(IF(([1]個別data!B4:B115=1)*([1]個別data!C4:C115=3),[1]個別data!J4:J115)),3)</f>
        <v>0.88100000000000001</v>
      </c>
      <c r="D40" s="162" t="s">
        <v>29</v>
      </c>
      <c r="E40" s="163">
        <f t="array" ref="E40">100*(C40-(ROUND(SUM(IF(([1]個別data!B4:B115=1)*([1]個別data!C4:C115=3),[1]個別data!AU4:AU115))/SUM(IF(([1]個別data!B4:B115=1)*([1]個別data!C4:C115=3),[1]個別data!AO4:AO115)),3)))</f>
        <v>1.6000000000000014</v>
      </c>
      <c r="F40" s="164" t="s">
        <v>28</v>
      </c>
      <c r="G40" s="165">
        <f t="array" ref="G40">ROUND(SUM(IF(([1]個別data!B4:B115=1)*([1]個別data!C4:C115=3),[1]個別data!AF4:AF115))/SUM(IF(([1]個別data!B4:B115=1)*([1]個別data!C4:C115=3),[1]個別data!P4:P115)),3)</f>
        <v>0.96399999999999997</v>
      </c>
      <c r="H40" s="162" t="s">
        <v>29</v>
      </c>
      <c r="I40" s="163">
        <f t="array" ref="I40">100*(G40-(ROUND(SUM(IF(([1]個別data!B4:B115=1)*([1]個別data!C4:C115=3),[1]個別data!BK4:BK115))/SUM(IF(([1]個別data!B4:B115=1)*([1]個別data!C4:C115=3),[1]個別data!AU4:AU115)),3)))</f>
        <v>2.0000000000000018</v>
      </c>
      <c r="J40" s="185" t="s">
        <v>28</v>
      </c>
      <c r="K40" s="75">
        <v>0.94399999999999995</v>
      </c>
      <c r="L40" s="76"/>
      <c r="M40" s="76"/>
      <c r="N40" s="77"/>
    </row>
    <row r="41" spans="1:14" s="47" customFormat="1" ht="19.5" customHeight="1" thickBot="1" x14ac:dyDescent="0.2">
      <c r="A41" s="186" t="s">
        <v>17</v>
      </c>
      <c r="B41" s="187"/>
      <c r="C41" s="170">
        <f t="array" ref="C41">ROUND(SUM(IF(([1]個別data!B4:B115=2),[1]個別data!P4:P115))/SUM(IF(([1]個別data!B4:B115=2),[1]個別data!J4:J115)),3)</f>
        <v>0.78800000000000003</v>
      </c>
      <c r="D41" s="171" t="s">
        <v>29</v>
      </c>
      <c r="E41" s="172">
        <f t="array" ref="E41">100*(C41-(ROUND(SUM(IF(([1]個別data!B4:B115=2),[1]個別data!AU4:AU115))/SUM(IF(([1]個別data!B4:B115=2),[1]個別data!AO4:AO115)),3)))</f>
        <v>-0.20000000000000018</v>
      </c>
      <c r="F41" s="188" t="s">
        <v>28</v>
      </c>
      <c r="G41" s="174">
        <f t="array" ref="G41">ROUND(SUM(IF(([1]個別data!B4:B115=2),[1]個別data!AF4:AF115))/SUM(IF(([1]個別data!B4:B115=2),[1]個別data!P4:P115)),3)</f>
        <v>0.95599999999999996</v>
      </c>
      <c r="H41" s="171" t="s">
        <v>29</v>
      </c>
      <c r="I41" s="172">
        <f t="array" ref="I41">100*(G41-(ROUND(SUM(IF(([1]個別data!B4:B115=2),[1]個別data!BK4:BK115))/SUM(IF(([1]個別data!B4:B115=2),[1]個別data!AU4:AU115)),3)))</f>
        <v>1.4000000000000012</v>
      </c>
      <c r="J41" s="189" t="s">
        <v>28</v>
      </c>
      <c r="K41" s="99">
        <v>0.94199999999999995</v>
      </c>
      <c r="L41" s="100"/>
      <c r="M41" s="100"/>
      <c r="N41" s="101"/>
    </row>
    <row r="42" spans="1:14" s="47" customFormat="1" ht="19.5" customHeight="1" thickBot="1" x14ac:dyDescent="0.2">
      <c r="A42" s="190" t="s">
        <v>19</v>
      </c>
      <c r="B42" s="191"/>
      <c r="C42" s="192">
        <f t="array" ref="C42">ROUND(SUM(IF(([1]個別data!B4:B115&lt;=3),[1]個別data!P4:P115))/SUM(IF(([1]個別data!B4:B115&lt;=3),[1]個別data!J4:J115)),3)</f>
        <v>0.81</v>
      </c>
      <c r="D42" s="105" t="s">
        <v>29</v>
      </c>
      <c r="E42" s="177">
        <f t="array" ref="E42">100*(C42-(ROUND(SUM(IF(([1]個別data!B4:B115&lt;=3),[1]個別data!AU4:AU115))/SUM(IF(([1]個別data!B4:B115&lt;=3),[1]個別data!AO4:AO115)),3)))</f>
        <v>0.40000000000000036</v>
      </c>
      <c r="F42" s="193" t="s">
        <v>26</v>
      </c>
      <c r="G42" s="108">
        <f t="array" ref="G42">ROUND(SUM(IF(([1]個別data!B4:B115&lt;=3),[1]個別data!AF4:AF115))/SUM(IF(([1]個別data!B4:B115&lt;=3),[1]個別data!P4:P115)),3)</f>
        <v>0.96599999999999997</v>
      </c>
      <c r="H42" s="105" t="s">
        <v>25</v>
      </c>
      <c r="I42" s="176">
        <f t="array" ref="I42">100*(G42-(ROUND(SUM(IF(([1]個別data!B4:B115&lt;=3),[1]個別data!BK4:BK115))/SUM(IF(([1]個別data!B4:B115&lt;=3),[1]個別data!AU4:AU115)),3)))</f>
        <v>1.6000000000000014</v>
      </c>
      <c r="J42" s="194" t="s">
        <v>26</v>
      </c>
      <c r="K42" s="110">
        <v>0.95</v>
      </c>
      <c r="L42" s="111"/>
      <c r="M42" s="111"/>
      <c r="N42" s="112"/>
    </row>
    <row r="43" spans="1:14" s="47" customFormat="1" ht="9.9499999999999993" customHeight="1" thickBot="1" x14ac:dyDescent="0.2">
      <c r="A43" s="113"/>
      <c r="B43" s="113"/>
      <c r="C43" s="195"/>
      <c r="D43" s="195"/>
      <c r="E43" s="196"/>
      <c r="F43" s="197"/>
      <c r="G43" s="195"/>
      <c r="H43" s="195"/>
      <c r="I43" s="196"/>
      <c r="J43" s="197"/>
    </row>
    <row r="44" spans="1:14" s="47" customFormat="1" ht="18.75" customHeight="1" thickBot="1" x14ac:dyDescent="0.2">
      <c r="A44" s="118" t="s">
        <v>20</v>
      </c>
      <c r="B44" s="119"/>
      <c r="C44" s="198">
        <f t="array" ref="C44">ROUND(SUM(IF(([1]個別data!B4:B115=4),[1]個別data!P4:P115))/SUM(IF(([1]個別data!B4:B115=4),[1]個別data!J4:J115)),3)</f>
        <v>0.92100000000000004</v>
      </c>
      <c r="D44" s="199" t="s">
        <v>25</v>
      </c>
      <c r="E44" s="200">
        <f t="array" ref="E44">100*(C44-(ROUND(SUM(IF(([1]個別data!B4:B115=4),[1]個別data!AU4:AU115))/SUM(IF(([1]個別data!B4:B115=4),[1]個別data!AO4:AO115)),3)))</f>
        <v>2.5000000000000022</v>
      </c>
      <c r="F44" s="201" t="s">
        <v>26</v>
      </c>
      <c r="G44" s="202">
        <f t="array" ref="G44">ROUND(SUM(IF(([1]個別data!B4:B115=4),[1]個別data!AF4:AF115))/SUM(IF(([1]個別data!B4:B115=4),[1]個別data!P4:P115)),3)</f>
        <v>0.94</v>
      </c>
      <c r="H44" s="199" t="s">
        <v>25</v>
      </c>
      <c r="I44" s="200">
        <f t="array" ref="I44">100*(G44-(ROUND(SUM(IF(([1]個別data!B4:B115=4),[1]個別data!BK4:BK115))/SUM(IF(([1]個別data!B4:B115=4),[1]個別data!AU4:AU115)),3)))</f>
        <v>-0.40000000000000036</v>
      </c>
      <c r="J44" s="203" t="s">
        <v>26</v>
      </c>
      <c r="K44" s="127">
        <v>0.94399999999999995</v>
      </c>
      <c r="L44" s="128"/>
      <c r="M44" s="128"/>
      <c r="N44" s="129"/>
    </row>
    <row r="45" spans="1:14" s="47" customFormat="1" ht="26.25" customHeight="1" thickTop="1" thickBot="1" x14ac:dyDescent="0.2">
      <c r="A45" s="130" t="s">
        <v>21</v>
      </c>
      <c r="B45" s="131"/>
      <c r="C45" s="204">
        <f t="array" ref="C45">ROUND(SUM([1]個別data!P4:P115)/SUM([1]個別data!J4:J115),3)</f>
        <v>0.82199999999999995</v>
      </c>
      <c r="D45" s="205" t="s">
        <v>25</v>
      </c>
      <c r="E45" s="206">
        <f t="array" ref="E45">100*(C45-(ROUND(SUM([1]個別data!AU4:AU115)/SUM([1]個別data!AO4:AO115),3)))</f>
        <v>0.70000000000000062</v>
      </c>
      <c r="F45" s="207" t="s">
        <v>26</v>
      </c>
      <c r="G45" s="208">
        <f t="array" ref="G45">ROUND(SUM([1]個別data!AF4:AF115)/SUM([1]個別data!P4:P115),3)</f>
        <v>0.96299999999999997</v>
      </c>
      <c r="H45" s="205" t="s">
        <v>25</v>
      </c>
      <c r="I45" s="206">
        <f t="array" ref="I45">100*(G45-(ROUND(SUM([1]個別data!BK4:BK115)/SUM([1]個別data!AU4:AU115),3)))</f>
        <v>1.4000000000000012</v>
      </c>
      <c r="J45" s="209" t="s">
        <v>26</v>
      </c>
      <c r="K45" s="139">
        <v>0.94899999999999995</v>
      </c>
      <c r="L45" s="140"/>
      <c r="M45" s="140"/>
      <c r="N45" s="141"/>
    </row>
    <row r="46" spans="1:14" s="47" customFormat="1" ht="21.95" customHeight="1" thickBot="1" x14ac:dyDescent="0.2">
      <c r="A46" s="47" t="s">
        <v>30</v>
      </c>
      <c r="C46" s="210"/>
      <c r="D46" s="210"/>
      <c r="E46" s="211"/>
      <c r="F46" s="212"/>
      <c r="G46" s="210"/>
      <c r="H46" s="210"/>
      <c r="I46" s="211"/>
      <c r="J46" s="211"/>
    </row>
    <row r="47" spans="1:14" s="47" customFormat="1" ht="21" customHeight="1" thickBot="1" x14ac:dyDescent="0.2">
      <c r="A47" s="213" t="s">
        <v>23</v>
      </c>
      <c r="B47" s="214"/>
      <c r="C47" s="215" t="s">
        <v>31</v>
      </c>
      <c r="D47" s="216"/>
      <c r="E47" s="216"/>
      <c r="F47" s="216"/>
      <c r="G47" s="216"/>
      <c r="H47" s="217"/>
      <c r="I47" s="218" t="s">
        <v>32</v>
      </c>
      <c r="J47" s="216"/>
      <c r="K47" s="216"/>
      <c r="L47" s="216"/>
      <c r="M47" s="216"/>
      <c r="N47" s="219"/>
    </row>
    <row r="48" spans="1:14" s="47" customFormat="1" ht="21" customHeight="1" thickTop="1" thickBot="1" x14ac:dyDescent="0.2">
      <c r="A48" s="220" t="s">
        <v>11</v>
      </c>
      <c r="B48" s="221"/>
      <c r="C48" s="222">
        <f t="array" ref="C48">ROUND(SUM(IF(([1]個別data!B4:B115=1),[1]個別data!V4:V115))/SUM(IF(([1]個別data!B4:B115=1),[1]個別data!V4:W115)),3)</f>
        <v>0.96499999999999997</v>
      </c>
      <c r="D48" s="223"/>
      <c r="E48" s="223"/>
      <c r="F48" s="224" t="s">
        <v>33</v>
      </c>
      <c r="G48" s="225">
        <f t="array" ref="G48">100*(C48-(ROUND(SUM(IF(([1]個別data!B4:B115=1),[1]個別data!BA4:BA115))/SUM(IF(([1]個別data!B4:B115=1),[1]個別data!BA4:BB115)),3)))</f>
        <v>2.5000000000000022</v>
      </c>
      <c r="H48" s="226" t="s">
        <v>34</v>
      </c>
      <c r="I48" s="227">
        <f t="array" ref="I48">ROUND(SUM(IF(([1]個別data!B4:B115=1),[1]個別data!AB4:AB115))/SUM(IF(([1]個別data!B4:B115=1),[1]個別data!AB4:AC115)),3)</f>
        <v>0.97199999999999998</v>
      </c>
      <c r="J48" s="223"/>
      <c r="K48" s="223"/>
      <c r="L48" s="228" t="s">
        <v>35</v>
      </c>
      <c r="M48" s="225">
        <f t="array" ref="M48">100*(I48-(ROUND(SUM(IF(([1]個別data!B4:B115=1),[1]個別data!BG4:BG115))/SUM(IF(([1]個別data!B4:B115=1),[1]個別data!BG4:BH115)),3)))</f>
        <v>0.80000000000000071</v>
      </c>
      <c r="N48" s="229" t="s">
        <v>34</v>
      </c>
    </row>
    <row r="49" spans="1:14" s="47" customFormat="1" ht="21" customHeight="1" x14ac:dyDescent="0.15">
      <c r="A49" s="60" t="s">
        <v>14</v>
      </c>
      <c r="B49" s="61" t="s">
        <v>15</v>
      </c>
      <c r="C49" s="230">
        <f t="array" ref="C49">ROUND(SUM(IF(([1]個別data!B4:B115=1)*([1]個別data!C4:C115&lt;=2),[1]個別data!V4:V115))/SUM(IF(([1]個別data!B4:B115=1)*([1]個別data!C4:C115&lt;=2),[1]個別data!V4:W115)),3)</f>
        <v>0.98299999999999998</v>
      </c>
      <c r="D49" s="70"/>
      <c r="E49" s="70"/>
      <c r="F49" s="63" t="s">
        <v>33</v>
      </c>
      <c r="G49" s="67">
        <f t="array" ref="G49">100*(C49-(ROUND(SUM(IF(([1]個別data!B4:B115=1)*([1]個別data!C4:C115&lt;=2),[1]個別data!BA4:BA115))/SUM(IF(([1]個別data!B4:B115=1)*([1]個別data!C4:C115&lt;=2),[1]個別data!BA4:BB115)),3)))</f>
        <v>1.4000000000000012</v>
      </c>
      <c r="H49" s="231" t="s">
        <v>34</v>
      </c>
      <c r="I49" s="232">
        <f t="array" ref="I49">ROUND(SUM(IF(([1]個別data!B4:B115=1)*([1]個別data!C4:C115&lt;=2),[1]個別data!AB4:AB115))/SUM(IF(([1]個別data!B4:B115=1)*([1]個別data!C4:C115&lt;=2),[1]個別data!AB4:AC115)),3)</f>
        <v>0.96199999999999997</v>
      </c>
      <c r="J49" s="70"/>
      <c r="K49" s="70"/>
      <c r="L49" s="233" t="s">
        <v>33</v>
      </c>
      <c r="M49" s="67">
        <f t="array" ref="M49">100*(I49-(ROUND(SUM(IF(([1]個別data!B4:B115=1)*([1]個別data!C4:C115&lt;=2),[1]個別data!BG4:BG115))/SUM(IF(([1]個別data!B4:B115=1)*([1]個別data!C4:C115&lt;=2),[1]個別data!BG4:BH115)),3)))</f>
        <v>0.10000000000000009</v>
      </c>
      <c r="N49" s="234" t="s">
        <v>34</v>
      </c>
    </row>
    <row r="50" spans="1:14" s="47" customFormat="1" ht="21" customHeight="1" thickBot="1" x14ac:dyDescent="0.2">
      <c r="A50" s="235"/>
      <c r="B50" s="236" t="s">
        <v>16</v>
      </c>
      <c r="C50" s="237">
        <f t="array" ref="C50">ROUND(SUM(IF(([1]個別data!B4:B115=1)*([1]個別data!C4:C115=3),[1]個別data!V4:V115))/SUM(IF(([1]個別data!B4:B115=1)*([1]個別data!C4:C115=3),[1]個別data!V4:W115)),3)</f>
        <v>0.96099999999999997</v>
      </c>
      <c r="D50" s="238"/>
      <c r="E50" s="238"/>
      <c r="F50" s="239" t="s">
        <v>33</v>
      </c>
      <c r="G50" s="240">
        <f t="array" ref="G50">100*(C50-(ROUND(SUM(IF(([1]個別data!B4:B115=1)*([1]個別data!C4:C115=3),[1]個別data!BA4:BA115))/SUM(IF(([1]個別data!B4:B115=1)*([1]個別data!C4:C115=3),[1]個別data!BA4:BB115)),3)))</f>
        <v>2.8999999999999915</v>
      </c>
      <c r="H50" s="241" t="s">
        <v>34</v>
      </c>
      <c r="I50" s="242">
        <f t="array" ref="I50">ROUND(SUM(IF(([1]個別data!B4:B115=1)*([1]個別data!C4:C115=3),[1]個別data!AB4:AB115))/SUM(IF(([1]個別data!B4:B115=1)*([1]個別data!C4:C115=3),[1]個別data!AB4:AC115)),3)</f>
        <v>0.97899999999999998</v>
      </c>
      <c r="J50" s="238"/>
      <c r="K50" s="238"/>
      <c r="L50" s="243" t="s">
        <v>33</v>
      </c>
      <c r="M50" s="240">
        <f t="array" ref="M50">100*(I50-(ROUND(SUM(IF(([1]個別data!B4:B115=1)*([1]個別data!C4:C115=3),[1]個別data!BG4:BG115))/SUM(IF(([1]個別data!B4:B115=1)*([1]個別data!C4:C115=3),[1]個別data!BG4:BH115)),3)))</f>
        <v>1.4000000000000012</v>
      </c>
      <c r="N50" s="244" t="s">
        <v>34</v>
      </c>
    </row>
    <row r="51" spans="1:14" s="47" customFormat="1" ht="18" customHeight="1" x14ac:dyDescent="0.15">
      <c r="A51" s="113"/>
      <c r="B51" s="113"/>
      <c r="C51" s="195"/>
      <c r="D51" s="195"/>
      <c r="E51" s="245"/>
      <c r="F51" s="197"/>
      <c r="G51" s="195"/>
      <c r="H51" s="195"/>
      <c r="I51" s="245"/>
      <c r="J51" s="245"/>
    </row>
    <row r="52" spans="1:14" s="47" customFormat="1" ht="21.95" customHeight="1" thickBot="1" x14ac:dyDescent="0.2">
      <c r="A52" s="47" t="s">
        <v>36</v>
      </c>
      <c r="C52" s="210"/>
      <c r="D52" s="210"/>
      <c r="E52" s="211"/>
      <c r="F52" s="212"/>
      <c r="G52" s="210"/>
      <c r="H52" s="210"/>
      <c r="I52" s="211"/>
      <c r="J52" s="211"/>
    </row>
    <row r="53" spans="1:14" s="47" customFormat="1" ht="21.95" customHeight="1" thickBot="1" x14ac:dyDescent="0.2">
      <c r="A53" s="246" t="s">
        <v>37</v>
      </c>
      <c r="B53" s="247"/>
      <c r="C53" s="19" t="s">
        <v>38</v>
      </c>
      <c r="D53" s="20"/>
      <c r="E53" s="20"/>
      <c r="F53" s="248"/>
      <c r="G53" s="249" t="s">
        <v>39</v>
      </c>
      <c r="H53" s="250"/>
      <c r="I53" s="250"/>
      <c r="J53" s="251"/>
      <c r="K53" s="252" t="s">
        <v>38</v>
      </c>
      <c r="L53" s="253"/>
      <c r="M53" s="253"/>
      <c r="N53" s="254"/>
    </row>
    <row r="54" spans="1:14" s="47" customFormat="1" ht="21" customHeight="1" thickBot="1" x14ac:dyDescent="0.2">
      <c r="A54" s="255" t="s">
        <v>40</v>
      </c>
      <c r="B54" s="256"/>
      <c r="C54" s="257">
        <f t="array" ref="C54">ROUND(SUM(IF(([1]個別data!B4:B115=1)*([1]個別data!D4:D115=1),[1]個別data!AH4:AH115))/SUM(IF(([1]個別data!B4:B115=1)*([1]個別data!D4:D115=1),[1]個別data!Q4:Q115)),3)</f>
        <v>0.95299999999999996</v>
      </c>
      <c r="D54" s="63" t="s">
        <v>41</v>
      </c>
      <c r="E54" s="258">
        <f t="array" ref="E54">100*(C54-(ROUND(SUM(IF(([1]個別data!B4:B115=1)*([1]個別data!D4:D115=1),[1]個別data!BM4:BM115))/SUM(IF(([1]個別data!B4:B115=1)*([1]個別data!D4:D115=1),[1]個別data!AV4:AV115)),3)))</f>
        <v>2.4999999999999911</v>
      </c>
      <c r="F54" s="259" t="s">
        <v>42</v>
      </c>
      <c r="G54" s="260" t="s">
        <v>43</v>
      </c>
      <c r="H54" s="261"/>
      <c r="I54" s="261"/>
      <c r="J54" s="262"/>
      <c r="K54" s="263">
        <f t="array" ref="K54">ROUND(SUM(IF(([1]個別data!B4:B115=1)*([1]個別data!D4:D115=4),[1]個別data!AH4:AH115))/SUM(IF(([1]個別data!B4:B115=1)*([1]個別data!D4:D115=4),[1]個別data!Q4:Q115)),3)</f>
        <v>0.97099999999999997</v>
      </c>
      <c r="L54" s="263" t="s">
        <v>44</v>
      </c>
      <c r="M54" s="264">
        <f t="array" ref="M54">100*(K54-(ROUND(SUM(IF(([1]個別data!B4:B115=1)*([1]個別data!D4:D115=4),[1]個別data!BM4:BM115))/SUM(IF(([1]個別data!B4:B115=1)*([1]個別data!D4:D115=4),[1]個別data!AV4:AV115)),3)))</f>
        <v>3.3000000000000029</v>
      </c>
      <c r="N54" s="265" t="s">
        <v>42</v>
      </c>
    </row>
    <row r="55" spans="1:14" s="47" customFormat="1" ht="21" customHeight="1" thickBot="1" x14ac:dyDescent="0.2">
      <c r="A55" s="255" t="s">
        <v>45</v>
      </c>
      <c r="B55" s="256"/>
      <c r="C55" s="257">
        <f t="array" ref="C55">ROUND(SUM(IF(([1]個別data!B4:B115=1)*([1]個別data!D4:D115=2),[1]個別data!AH4:AH115))/SUM(IF(([1]個別data!B4:B115=1)*([1]個別data!D4:D115=2),[1]個別data!Q4:Q115)),3)</f>
        <v>0.96899999999999997</v>
      </c>
      <c r="D55" s="266" t="s">
        <v>46</v>
      </c>
      <c r="E55" s="267">
        <f t="array" ref="E55">100*(C55-(ROUND(SUM(IF(([1]個別data!B4:B115=1)*([1]個別data!D4:D115=2),[1]個別data!BM4:BM115))/SUM(IF(([1]個別data!B4:B115=1)*([1]個別data!D4:D115=2),[1]個別data!AV4:AV115)),3)))</f>
        <v>0.50000000000000044</v>
      </c>
      <c r="F55" s="268" t="s">
        <v>47</v>
      </c>
      <c r="G55" s="260" t="s">
        <v>48</v>
      </c>
      <c r="H55" s="261"/>
      <c r="I55" s="261"/>
      <c r="J55" s="262"/>
      <c r="K55" s="269">
        <f t="array" ref="K55">ROUND(SUM(IF(([1]個別data!B4:B115=1)*([1]個別data!D4:D115=5),[1]個別data!AH4:AH115))/SUM(IF(([1]個別data!B4:B115=1)*([1]個別data!D4:D115=5),[1]個別data!Q4:Q115)),3)</f>
        <v>0.97299999999999998</v>
      </c>
      <c r="L55" s="269" t="s">
        <v>49</v>
      </c>
      <c r="M55" s="270">
        <f t="array" ref="M55">100*(K55-(ROUND(SUM(IF(([1]個別data!B4:B115=1)*([1]個別data!D4:D115=5),[1]個別data!BM4:BM115))/SUM(IF(([1]個別data!B4:B115=1)*([1]個別data!D4:D115=5),[1]個別data!AV4:AV115)),3)))</f>
        <v>4.4999999999999929</v>
      </c>
      <c r="N55" s="271" t="s">
        <v>50</v>
      </c>
    </row>
    <row r="56" spans="1:14" s="47" customFormat="1" ht="21" customHeight="1" thickBot="1" x14ac:dyDescent="0.2">
      <c r="A56" s="272" t="s">
        <v>51</v>
      </c>
      <c r="B56" s="273"/>
      <c r="C56" s="274">
        <f t="array" ref="C56">ROUND(SUM(IF(([1]個別data!B4:B115=1)*([1]個別data!D4:D115=3),[1]個別data!AH4:AH115))/SUM(IF(([1]個別data!B4:B115=1)*([1]個別data!D4:D115=3),[1]個別data!Q4:Q115)),3)</f>
        <v>0.97299999999999998</v>
      </c>
      <c r="D56" s="239" t="s">
        <v>41</v>
      </c>
      <c r="E56" s="240">
        <f t="array" ref="E56">100*(C56-(ROUND(SUM(IF(([1]個別data!B4:B115=1)*([1]個別data!D4:D115=3),[1]個別data!BM4:BM115))/SUM(IF(([1]個別data!B4:B115=1)*([1]個別data!D4:D115=3),[1]個別data!AV4:AV115)),3)))</f>
        <v>1.9000000000000017</v>
      </c>
      <c r="F56" s="275" t="s">
        <v>50</v>
      </c>
      <c r="G56" s="276" t="s">
        <v>52</v>
      </c>
      <c r="H56" s="277"/>
      <c r="I56" s="277"/>
      <c r="J56" s="278"/>
      <c r="K56" s="279">
        <f t="array" ref="K56">ROUND(SUM(IF(([1]個別data!B4:B115=1)*([1]個別data!D4:D115=6),[1]個別data!AH4:AH115))/SUM(IF(([1]個別data!B4:B115=1)*([1]個別data!D4:D115=6),[1]個別data!Q4:Q115)),3)</f>
        <v>0.94699999999999995</v>
      </c>
      <c r="L56" s="279" t="s">
        <v>41</v>
      </c>
      <c r="M56" s="280">
        <f t="array" ref="M56">100*(K56-(ROUND(SUM(IF(([1]個別data!B4:B115=1)*([1]個別data!D4:D115=6),[1]個別data!BM4:BM115))/SUM(IF(([1]個別data!B4:B115=1)*([1]個別data!D4:D115=6),[1]個別data!AV4:AV115)),3)))</f>
        <v>3.8999999999999924</v>
      </c>
      <c r="N56" s="281" t="s">
        <v>53</v>
      </c>
    </row>
    <row r="57" spans="1:14" ht="6" customHeight="1" x14ac:dyDescent="0.15">
      <c r="A57" s="8"/>
      <c r="B57" s="8"/>
      <c r="C57" s="9"/>
      <c r="D57" s="9"/>
      <c r="E57" s="10"/>
      <c r="F57" s="11"/>
      <c r="G57" s="9"/>
      <c r="H57" s="9"/>
      <c r="I57" s="10"/>
      <c r="J57" s="10"/>
    </row>
    <row r="58" spans="1:14" ht="21.95" customHeight="1" x14ac:dyDescent="0.15"/>
    <row r="59" spans="1:14" ht="21.95" customHeight="1" x14ac:dyDescent="0.15"/>
    <row r="60" spans="1:14" ht="21.95" customHeight="1" x14ac:dyDescent="0.15">
      <c r="B60" s="282"/>
      <c r="C60" s="283"/>
    </row>
    <row r="61" spans="1:14" ht="21.95" customHeight="1" x14ac:dyDescent="0.15">
      <c r="B61" s="282"/>
      <c r="C61" s="283"/>
    </row>
    <row r="62" spans="1:14" ht="21.95" customHeight="1" x14ac:dyDescent="0.15">
      <c r="B62" s="282"/>
      <c r="C62" s="283"/>
    </row>
    <row r="63" spans="1:14" ht="21.95" customHeight="1" x14ac:dyDescent="0.15">
      <c r="B63" s="284"/>
    </row>
    <row r="64" spans="1:14" x14ac:dyDescent="0.15">
      <c r="B64" s="284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K38:N38"/>
    <mergeCell ref="K39:N39"/>
    <mergeCell ref="K40:N40"/>
    <mergeCell ref="K41:N41"/>
    <mergeCell ref="K42:N42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26:N26"/>
    <mergeCell ref="K27:N27"/>
    <mergeCell ref="K28:N28"/>
    <mergeCell ref="K29:N29"/>
    <mergeCell ref="K30:N30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13:N13"/>
    <mergeCell ref="K14:N14"/>
    <mergeCell ref="K15:N15"/>
    <mergeCell ref="K16:N16"/>
    <mergeCell ref="K17:N17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</mergeCells>
  <phoneticPr fontId="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公表書式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2016-06-08T05:41:10Z</dcterms:modified>
</cp:coreProperties>
</file>