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745" yWindow="-15" windowWidth="12900" windowHeight="8850" tabRatio="945" firstSheet="4" activeTab="7"/>
  </bookViews>
  <sheets>
    <sheet name="1　在外公館別・旅券種別" sheetId="1" r:id="rId1"/>
    <sheet name="２　一般旅券在外公館別発行数（アジア）" sheetId="3" r:id="rId2"/>
    <sheet name="３　一般旅券在外公館別発行数（大洋州）" sheetId="2" r:id="rId3"/>
    <sheet name="４　一般旅券在外公館別発行数（北米）" sheetId="4" r:id="rId4"/>
    <sheet name="５　一般旅券在外公館別発行数（中南米）" sheetId="5" r:id="rId5"/>
    <sheet name="６　一般旅券在外公館別発行数（欧州）" sheetId="6" r:id="rId6"/>
    <sheet name="７　一般旅券在外公館別発行数（中東）" sheetId="7" r:id="rId7"/>
    <sheet name="８  一般旅券在外公館別発行数（アフリカ）" sheetId="8" r:id="rId8"/>
  </sheets>
  <definedNames>
    <definedName name="_xlnm.Print_Area" localSheetId="0">'1　在外公館別・旅券種別'!$A$1:$I$12</definedName>
    <definedName name="_xlnm.Print_Area" localSheetId="1">'２　一般旅券在外公館別発行数（アジア）'!$A$1:$F$48</definedName>
    <definedName name="_xlnm.Print_Area" localSheetId="2">'３　一般旅券在外公館別発行数（大洋州）'!$A$1:$F$22</definedName>
    <definedName name="_xlnm.Print_Area" localSheetId="3">'４　一般旅券在外公館別発行数（北米）'!$A$1:$F$27</definedName>
    <definedName name="_xlnm.Print_Area" localSheetId="4">'５　一般旅券在外公館別発行数（中南米）'!$A$1:$F$36</definedName>
    <definedName name="_xlnm.Print_Area" localSheetId="5">'６　一般旅券在外公館別発行数（欧州）'!$A$1:$F$63</definedName>
    <definedName name="_xlnm.Print_Area" localSheetId="6">'７　一般旅券在外公館別発行数（中東）'!$A$1:$F$22</definedName>
    <definedName name="_xlnm.Print_Area" localSheetId="7">'８  一般旅券在外公館別発行数（アフリカ）'!$A$1:$F$40</definedName>
  </definedNames>
  <calcPr calcId="145621"/>
</workbook>
</file>

<file path=xl/calcChain.xml><?xml version="1.0" encoding="utf-8"?>
<calcChain xmlns="http://schemas.openxmlformats.org/spreadsheetml/2006/main">
  <c r="F33" i="8" l="1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4" i="5"/>
  <c r="F35" i="5" s="1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4" i="4"/>
  <c r="F27" i="4"/>
  <c r="I11" i="1"/>
  <c r="I5" i="1" l="1"/>
  <c r="I6" i="1"/>
  <c r="I7" i="1"/>
  <c r="I8" i="1"/>
  <c r="I9" i="1"/>
  <c r="I10" i="1"/>
  <c r="E11" i="1"/>
  <c r="E5" i="1"/>
  <c r="E6" i="1"/>
  <c r="E7" i="1"/>
  <c r="E8" i="1"/>
  <c r="E9" i="1"/>
  <c r="E10" i="1"/>
  <c r="F17" i="6" l="1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5" i="6"/>
  <c r="F6" i="6"/>
  <c r="F7" i="6"/>
  <c r="F8" i="6"/>
  <c r="F9" i="6"/>
  <c r="F10" i="6"/>
  <c r="F11" i="6"/>
  <c r="F12" i="6"/>
  <c r="F13" i="6"/>
  <c r="F14" i="6"/>
  <c r="F15" i="6"/>
  <c r="F16" i="6"/>
  <c r="C62" i="6" l="1"/>
  <c r="E62" i="6"/>
  <c r="D62" i="6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4" i="8"/>
  <c r="F35" i="8"/>
  <c r="F36" i="8"/>
  <c r="F37" i="8"/>
  <c r="F38" i="8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E35" i="5"/>
  <c r="C35" i="5"/>
  <c r="D35" i="5"/>
  <c r="C27" i="4"/>
  <c r="E27" i="4"/>
  <c r="D27" i="4"/>
  <c r="E21" i="2"/>
  <c r="D21" i="2"/>
  <c r="C21" i="2"/>
  <c r="C47" i="3"/>
  <c r="D47" i="3"/>
  <c r="E47" i="3"/>
  <c r="F17" i="3"/>
  <c r="E4" i="1" l="1"/>
  <c r="D11" i="1"/>
  <c r="C11" i="1"/>
  <c r="B11" i="1"/>
  <c r="D39" i="8" l="1"/>
  <c r="E39" i="8"/>
  <c r="C39" i="8"/>
  <c r="F39" i="8" s="1"/>
  <c r="D21" i="7"/>
  <c r="E21" i="7"/>
  <c r="C21" i="7"/>
  <c r="F21" i="7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4" i="2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18" i="3"/>
  <c r="F19" i="3"/>
  <c r="F20" i="3"/>
  <c r="F21" i="3"/>
  <c r="F22" i="3"/>
  <c r="F16" i="3"/>
  <c r="F5" i="3"/>
  <c r="F6" i="3"/>
  <c r="F7" i="3"/>
  <c r="F8" i="3"/>
  <c r="F9" i="3"/>
  <c r="F10" i="3"/>
  <c r="F11" i="3"/>
  <c r="F12" i="3"/>
  <c r="F13" i="3"/>
  <c r="F14" i="3"/>
  <c r="F15" i="3"/>
  <c r="F4" i="3"/>
  <c r="F21" i="2" l="1"/>
  <c r="F47" i="3"/>
  <c r="F4" i="6"/>
  <c r="G11" i="1" l="1"/>
  <c r="F11" i="1"/>
  <c r="D12" i="1" l="1"/>
  <c r="C12" i="1"/>
  <c r="E12" i="1"/>
  <c r="H5" i="1" l="1"/>
  <c r="H6" i="1"/>
  <c r="H7" i="1"/>
  <c r="H8" i="1"/>
  <c r="H9" i="1"/>
  <c r="H10" i="1"/>
  <c r="H4" i="1"/>
  <c r="H11" i="1" l="1"/>
  <c r="I4" i="1"/>
  <c r="B12" i="1" l="1"/>
</calcChain>
</file>

<file path=xl/sharedStrings.xml><?xml version="1.0" encoding="utf-8"?>
<sst xmlns="http://schemas.openxmlformats.org/spreadsheetml/2006/main" count="320" uniqueCount="268">
  <si>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</si>
  <si>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</si>
  <si>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</si>
  <si>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</si>
  <si>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</si>
  <si>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</si>
  <si>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</si>
  <si>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</si>
  <si>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大洋州</t>
    <rPh sb="0" eb="3">
      <t>タイヨウシュウ</t>
    </rPh>
    <phoneticPr fontId="4"/>
  </si>
  <si>
    <t>北米</t>
    <rPh sb="0" eb="2">
      <t>ホクベイ</t>
    </rPh>
    <phoneticPr fontId="4"/>
  </si>
  <si>
    <t>中南米</t>
    <rPh sb="0" eb="3">
      <t>チュウナンベイ</t>
    </rPh>
    <phoneticPr fontId="4"/>
  </si>
  <si>
    <t>欧州</t>
    <rPh sb="0" eb="2">
      <t>オウシュウ</t>
    </rPh>
    <phoneticPr fontId="4"/>
  </si>
  <si>
    <t>中東</t>
    <rPh sb="0" eb="2">
      <t>チュウトウ</t>
    </rPh>
    <phoneticPr fontId="4"/>
  </si>
  <si>
    <t>比率</t>
    <rPh sb="0" eb="2">
      <t>ヒリツ</t>
    </rPh>
    <phoneticPr fontId="4"/>
  </si>
  <si>
    <t>アジア</t>
    <phoneticPr fontId="4"/>
  </si>
  <si>
    <t>アフリカ</t>
    <phoneticPr fontId="4"/>
  </si>
  <si>
    <t>地域</t>
  </si>
  <si>
    <t>アジア</t>
  </si>
  <si>
    <t>インド大使館</t>
  </si>
  <si>
    <t>チェンナイ総領事館</t>
  </si>
  <si>
    <t>ムンバイ総領事館</t>
  </si>
  <si>
    <t>インドネシア大使館</t>
  </si>
  <si>
    <t>スラバヤ総領事館</t>
  </si>
  <si>
    <t>デンパサール総領事館</t>
  </si>
  <si>
    <t>カンボジア大使館</t>
  </si>
  <si>
    <t>シンガポール大使館</t>
  </si>
  <si>
    <t>スリランカ大使館</t>
  </si>
  <si>
    <t>チェンマイ総領事館</t>
  </si>
  <si>
    <t>大韓民国大使館</t>
  </si>
  <si>
    <t>釜山総領事館</t>
  </si>
  <si>
    <t>中華人民共和国大使館</t>
  </si>
  <si>
    <t>広州総領事館</t>
  </si>
  <si>
    <t>上海総領事館</t>
  </si>
  <si>
    <t>重慶総領事館</t>
  </si>
  <si>
    <t>瀋陽総領事館</t>
  </si>
  <si>
    <t>香港総領事館</t>
  </si>
  <si>
    <t>青島総領事館</t>
  </si>
  <si>
    <t>ネパール大使館</t>
  </si>
  <si>
    <t>パキスタン大使館</t>
  </si>
  <si>
    <t>カラチ総領事館</t>
  </si>
  <si>
    <t>バングラディシュ大使館</t>
  </si>
  <si>
    <t>フィリピン大使館</t>
  </si>
  <si>
    <t>ベトナム大使館</t>
  </si>
  <si>
    <t>ホーチミン総領事館</t>
  </si>
  <si>
    <t>マレーシア大使館</t>
  </si>
  <si>
    <t>ペナン総領事館</t>
  </si>
  <si>
    <t>ミャンマー大使館</t>
  </si>
  <si>
    <t>モンゴル大使館</t>
  </si>
  <si>
    <t>ラオス大使館</t>
  </si>
  <si>
    <t>小計</t>
    <rPh sb="0" eb="2">
      <t>ショウケイ</t>
    </rPh>
    <phoneticPr fontId="4"/>
  </si>
  <si>
    <t>大洋州</t>
  </si>
  <si>
    <t xml:space="preserve">★はIC旅券作成機が設置されていない在外公館 </t>
  </si>
  <si>
    <t>オーストラリア大使館</t>
  </si>
  <si>
    <t>シドニー総領事館</t>
  </si>
  <si>
    <t>パース総領事館</t>
  </si>
  <si>
    <t>ブリスベン総領事館</t>
  </si>
  <si>
    <t>メルボルン総領事館</t>
  </si>
  <si>
    <t>ニュージーランド大使館</t>
  </si>
  <si>
    <t>オークランド総領事館</t>
  </si>
  <si>
    <t>パラオ大使館</t>
  </si>
  <si>
    <t>フィジー大使館</t>
  </si>
  <si>
    <t>アメリカ合衆国大使館</t>
  </si>
  <si>
    <t>アトランタ総領事館</t>
  </si>
  <si>
    <t>サンフランシスコ総領事館</t>
  </si>
  <si>
    <t>シアトル総領事館</t>
  </si>
  <si>
    <t>シカゴ総領事館</t>
  </si>
  <si>
    <t>デトロイト総領事館</t>
  </si>
  <si>
    <t>デンバー総領事館</t>
  </si>
  <si>
    <t>ナッシュビル総領事館</t>
  </si>
  <si>
    <t>ニューヨーク総領事館</t>
  </si>
  <si>
    <t>ハガッニャ総領事館</t>
  </si>
  <si>
    <t>ヒューストン総領事館</t>
  </si>
  <si>
    <t>ボストン総領事館</t>
  </si>
  <si>
    <t>ホノルル総領事館</t>
  </si>
  <si>
    <t>マイアミ総領事館</t>
  </si>
  <si>
    <t>ロサンゼルス総領事館</t>
  </si>
  <si>
    <t>カナダ大使館</t>
  </si>
  <si>
    <t>カルガリー総領事館</t>
  </si>
  <si>
    <t>トロント総領事館</t>
  </si>
  <si>
    <t>バンクーバー総領事館</t>
  </si>
  <si>
    <t>モントリオール総領事館</t>
  </si>
  <si>
    <t>北米</t>
    <rPh sb="0" eb="2">
      <t>ホクベイ</t>
    </rPh>
    <phoneticPr fontId="4"/>
  </si>
  <si>
    <t>アルゼンチン大使館</t>
  </si>
  <si>
    <t>ウルグアイ大使館</t>
  </si>
  <si>
    <t>エクアドル大使館</t>
  </si>
  <si>
    <t>エルサルバドル大使館</t>
  </si>
  <si>
    <t>キューバ大使館</t>
  </si>
  <si>
    <t>グアテマラ大使館</t>
  </si>
  <si>
    <t>コスタリカ大使館</t>
  </si>
  <si>
    <t>コロンビア大使館</t>
  </si>
  <si>
    <t>ジャマイカ大使館</t>
  </si>
  <si>
    <t>チリ大使館</t>
  </si>
  <si>
    <t>ドミニカ共和国大使館</t>
  </si>
  <si>
    <t>トリニダード・トバゴ大使館</t>
  </si>
  <si>
    <t>ニカラグア大使館</t>
  </si>
  <si>
    <t>パナマ大使館</t>
  </si>
  <si>
    <t>パラグアイ大使館</t>
  </si>
  <si>
    <t>ブラジル大使館</t>
  </si>
  <si>
    <t>クリチバ総領事館</t>
  </si>
  <si>
    <t>サンパウロ総領事館</t>
  </si>
  <si>
    <t>マナウス総領事館</t>
  </si>
  <si>
    <t>リオデジャネイロ総領事館</t>
  </si>
  <si>
    <t>ベネズエラ大使館</t>
  </si>
  <si>
    <t>ペルー大使館</t>
  </si>
  <si>
    <t>ボリビア大使館</t>
  </si>
  <si>
    <t>ホンジュラス大使館</t>
  </si>
  <si>
    <t>メキシコ大使館</t>
  </si>
  <si>
    <t>中南米</t>
    <rPh sb="0" eb="3">
      <t>チュウナンベイ</t>
    </rPh>
    <phoneticPr fontId="4"/>
  </si>
  <si>
    <t>欧州</t>
    <rPh sb="0" eb="2">
      <t>オウシュウ</t>
    </rPh>
    <phoneticPr fontId="4"/>
  </si>
  <si>
    <t>アイルランド大使館</t>
  </si>
  <si>
    <t>イタリア大使館</t>
  </si>
  <si>
    <t>ミラノ総領事館</t>
  </si>
  <si>
    <t>ウクライナ大使館</t>
  </si>
  <si>
    <t>オーストリア大使館</t>
  </si>
  <si>
    <t>オランダ大使館</t>
  </si>
  <si>
    <t>ギリシャ大使館</t>
  </si>
  <si>
    <t>スイス大使館</t>
  </si>
  <si>
    <t>スウェーデン大使館</t>
  </si>
  <si>
    <t>スペイン大使館</t>
  </si>
  <si>
    <t>バルセロナ総領事館</t>
  </si>
  <si>
    <t>チェコ大使館</t>
  </si>
  <si>
    <t>デンマーク大使館</t>
  </si>
  <si>
    <t>ドイツ大使館</t>
  </si>
  <si>
    <t>デュッセルドルフ総領事館</t>
  </si>
  <si>
    <t>フランクフルト総領事館</t>
  </si>
  <si>
    <t>ミュンヘン総領事館</t>
  </si>
  <si>
    <t>ノルウェー大使館</t>
  </si>
  <si>
    <t>ハンガリー大使館</t>
  </si>
  <si>
    <t>フィンランド大使館</t>
  </si>
  <si>
    <t>フランス大使館</t>
  </si>
  <si>
    <t>ストラスブール総領事館</t>
  </si>
  <si>
    <t>マルセイユ総領事館</t>
  </si>
  <si>
    <t>ベルギー大使館</t>
  </si>
  <si>
    <t>ポーランド大使館</t>
  </si>
  <si>
    <t>ポルトガル大使館</t>
  </si>
  <si>
    <t>ルーマニア大使館</t>
  </si>
  <si>
    <t>ルクセンブルク大使館</t>
  </si>
  <si>
    <t>英国大使館</t>
  </si>
  <si>
    <t>エディンバラ総領事館</t>
  </si>
  <si>
    <t>ロシア大使館</t>
  </si>
  <si>
    <t>ウラジオストク総領事館</t>
  </si>
  <si>
    <t>小計</t>
    <rPh sb="0" eb="2">
      <t>ショウケイ</t>
    </rPh>
    <phoneticPr fontId="4"/>
  </si>
  <si>
    <t>中東</t>
    <rPh sb="0" eb="2">
      <t>チュウトウ</t>
    </rPh>
    <phoneticPr fontId="4"/>
  </si>
  <si>
    <t>アラブ首長国連邦大使館</t>
  </si>
  <si>
    <t>ドバイ総領事館</t>
  </si>
  <si>
    <t>イスラエル大使館</t>
  </si>
  <si>
    <t>イラン大使館</t>
  </si>
  <si>
    <t>カタール大使館</t>
  </si>
  <si>
    <t>サウジアラビア大使館</t>
  </si>
  <si>
    <t>イスタンブール総領事館</t>
  </si>
  <si>
    <t>ヨルダン大使館</t>
  </si>
  <si>
    <t>オマーン大使館</t>
    <rPh sb="4" eb="7">
      <t>タイシカン</t>
    </rPh>
    <phoneticPr fontId="4"/>
  </si>
  <si>
    <t>アルジェリア大使館</t>
  </si>
  <si>
    <t>エジプト大使館</t>
  </si>
  <si>
    <t>ギニア大使館</t>
  </si>
  <si>
    <t>ケニア大使館</t>
  </si>
  <si>
    <t>南アフリカ共和国大使館</t>
  </si>
  <si>
    <t>モロッコ大使館</t>
  </si>
  <si>
    <t>アフリカ</t>
    <phoneticPr fontId="4"/>
  </si>
  <si>
    <t>コルカタ総領事館★</t>
    <phoneticPr fontId="4"/>
  </si>
  <si>
    <t>メダン総領事館★</t>
    <phoneticPr fontId="4"/>
  </si>
  <si>
    <t>済州総領事館★</t>
    <phoneticPr fontId="4"/>
  </si>
  <si>
    <t>ブルネイ大使館★</t>
    <phoneticPr fontId="4"/>
  </si>
  <si>
    <t>東ティモール大使館★</t>
    <phoneticPr fontId="4"/>
  </si>
  <si>
    <t>パプアニューギニア大使館★</t>
    <phoneticPr fontId="4"/>
  </si>
  <si>
    <t>ソロモン大使館★</t>
    <phoneticPr fontId="4"/>
  </si>
  <si>
    <t>ミクロネシア大使館★</t>
    <phoneticPr fontId="4"/>
  </si>
  <si>
    <t>マーシャル大使館★</t>
    <phoneticPr fontId="4"/>
  </si>
  <si>
    <t>トンガ大使館★</t>
    <phoneticPr fontId="4"/>
  </si>
  <si>
    <t>ハイチ大使館★</t>
    <phoneticPr fontId="4"/>
  </si>
  <si>
    <t>ハバロフスク総領事館★</t>
    <phoneticPr fontId="4"/>
  </si>
  <si>
    <t>サンクトペテルブルク総領事館★</t>
    <phoneticPr fontId="4"/>
  </si>
  <si>
    <t>ユジノサハリンスク総領事館★</t>
    <phoneticPr fontId="4"/>
  </si>
  <si>
    <t>アイスランド大使館★</t>
    <phoneticPr fontId="4"/>
  </si>
  <si>
    <t>セルビア大使館★</t>
    <phoneticPr fontId="4"/>
  </si>
  <si>
    <t>ブルガリア大使館★</t>
    <phoneticPr fontId="4"/>
  </si>
  <si>
    <t>エストニア大使館★</t>
    <phoneticPr fontId="4"/>
  </si>
  <si>
    <t>ラトビア大使館★</t>
    <phoneticPr fontId="4"/>
  </si>
  <si>
    <t>リトアニア大使館★</t>
    <phoneticPr fontId="4"/>
  </si>
  <si>
    <t>ウズベキスタン大使館★</t>
    <phoneticPr fontId="4"/>
  </si>
  <si>
    <t>カザフスタン大使館★</t>
    <phoneticPr fontId="4"/>
  </si>
  <si>
    <t>キルギス大使館★</t>
    <phoneticPr fontId="4"/>
  </si>
  <si>
    <t>タジキスタン大使館★</t>
    <phoneticPr fontId="4"/>
  </si>
  <si>
    <t>ベラルーシ大使館★</t>
    <phoneticPr fontId="4"/>
  </si>
  <si>
    <t>スロベニア大使館★</t>
    <phoneticPr fontId="4"/>
  </si>
  <si>
    <t>クロアチア大使館★</t>
    <phoneticPr fontId="4"/>
  </si>
  <si>
    <t>スロバキア大使館★</t>
    <phoneticPr fontId="4"/>
  </si>
  <si>
    <t>アフガニスタン大使館</t>
    <phoneticPr fontId="4"/>
  </si>
  <si>
    <t>クウェート大使館★</t>
    <phoneticPr fontId="4"/>
  </si>
  <si>
    <t>レバノン大使館★</t>
    <phoneticPr fontId="4"/>
  </si>
  <si>
    <t>ジッダ総領事館★</t>
    <phoneticPr fontId="4"/>
  </si>
  <si>
    <t>トルコ大使館★</t>
    <phoneticPr fontId="4"/>
  </si>
  <si>
    <t>バーレーン大使館★</t>
    <phoneticPr fontId="4"/>
  </si>
  <si>
    <t>エチオピア大使館★</t>
    <phoneticPr fontId="4"/>
  </si>
  <si>
    <t>ガーナ大使館★</t>
    <phoneticPr fontId="4"/>
  </si>
  <si>
    <t>ナイジェリア大使館★</t>
    <phoneticPr fontId="4"/>
  </si>
  <si>
    <t>セネガル大使館★</t>
    <phoneticPr fontId="4"/>
  </si>
  <si>
    <t>スーダン大使館★</t>
    <phoneticPr fontId="4"/>
  </si>
  <si>
    <t>タンザニア大使館★</t>
    <phoneticPr fontId="4"/>
  </si>
  <si>
    <t>チュニジア大使館★</t>
    <phoneticPr fontId="4"/>
  </si>
  <si>
    <t>ザンビア大使館★</t>
    <phoneticPr fontId="4"/>
  </si>
  <si>
    <t>マダガスカル大使館★</t>
    <phoneticPr fontId="4"/>
  </si>
  <si>
    <t>アンゴラ大使館★</t>
    <phoneticPr fontId="4"/>
  </si>
  <si>
    <t>ボツワナ大使館★</t>
    <phoneticPr fontId="4"/>
  </si>
  <si>
    <t>マラウイ大使館★</t>
    <phoneticPr fontId="4"/>
  </si>
  <si>
    <t>ブルキナファソ大使館★</t>
    <phoneticPr fontId="4"/>
  </si>
  <si>
    <t>ガボン大使館★</t>
    <phoneticPr fontId="4"/>
  </si>
  <si>
    <t>カメルーン大使館★</t>
    <phoneticPr fontId="4"/>
  </si>
  <si>
    <t>ジンバブエ大使館★</t>
    <phoneticPr fontId="4"/>
  </si>
  <si>
    <t>モザンビーク大使館★</t>
    <phoneticPr fontId="4"/>
  </si>
  <si>
    <t>ウガンダ大使館★</t>
    <phoneticPr fontId="4"/>
  </si>
  <si>
    <t>ルワンダ大使館★</t>
    <phoneticPr fontId="4"/>
  </si>
  <si>
    <t>ベレン領事事務所</t>
    <rPh sb="5" eb="8">
      <t>ジムショ</t>
    </rPh>
    <phoneticPr fontId="4"/>
  </si>
  <si>
    <t>レシフェ領事事務所</t>
    <rPh sb="4" eb="6">
      <t>リョウジ</t>
    </rPh>
    <phoneticPr fontId="4"/>
  </si>
  <si>
    <t>ポルトアレグレ領事事務所</t>
    <rPh sb="7" eb="9">
      <t>リョウジ</t>
    </rPh>
    <rPh sb="9" eb="11">
      <t>ジム</t>
    </rPh>
    <rPh sb="11" eb="12">
      <t>ショ</t>
    </rPh>
    <phoneticPr fontId="4"/>
  </si>
  <si>
    <t>イエメン大使館★</t>
    <rPh sb="4" eb="7">
      <t>タイシカン</t>
    </rPh>
    <phoneticPr fontId="4"/>
  </si>
  <si>
    <t>コンゴ民主共和国大使館★</t>
    <rPh sb="3" eb="5">
      <t>ミンシュ</t>
    </rPh>
    <rPh sb="5" eb="8">
      <t>キョウワコク</t>
    </rPh>
    <rPh sb="8" eb="11">
      <t>タイシカン</t>
    </rPh>
    <phoneticPr fontId="4"/>
  </si>
  <si>
    <t>リビア大使館★</t>
    <rPh sb="3" eb="6">
      <t>タイシカン</t>
    </rPh>
    <phoneticPr fontId="4"/>
  </si>
  <si>
    <t>アゼルバイジャン大使館★</t>
    <rPh sb="8" eb="11">
      <t>タイシカン</t>
    </rPh>
    <phoneticPr fontId="4"/>
  </si>
  <si>
    <t>イラク大使館</t>
    <rPh sb="3" eb="6">
      <t>タイシカン</t>
    </rPh>
    <phoneticPr fontId="4"/>
  </si>
  <si>
    <t>コートジボワール大使館★</t>
    <rPh sb="8" eb="11">
      <t>タイシカン</t>
    </rPh>
    <phoneticPr fontId="4"/>
  </si>
  <si>
    <t>記載変更</t>
    <rPh sb="0" eb="2">
      <t>キサイ</t>
    </rPh>
    <rPh sb="2" eb="4">
      <t>ヘンコウ</t>
    </rPh>
    <phoneticPr fontId="4"/>
  </si>
  <si>
    <t>大連領事事務所</t>
    <rPh sb="2" eb="4">
      <t>リョウジ</t>
    </rPh>
    <rPh sb="4" eb="7">
      <t>ジムショ</t>
    </rPh>
    <phoneticPr fontId="4"/>
  </si>
  <si>
    <t>ダバオ領事事務所</t>
    <rPh sb="3" eb="5">
      <t>リョウジ</t>
    </rPh>
    <rPh sb="5" eb="8">
      <t>ジムショ</t>
    </rPh>
    <phoneticPr fontId="4"/>
  </si>
  <si>
    <t>コタキナバル領事事務所</t>
    <rPh sb="6" eb="8">
      <t>リョウジ</t>
    </rPh>
    <rPh sb="8" eb="11">
      <t>ジムショ</t>
    </rPh>
    <phoneticPr fontId="4"/>
  </si>
  <si>
    <t>ケアンズ領事事務所</t>
    <rPh sb="4" eb="6">
      <t>リョウジ</t>
    </rPh>
    <rPh sb="6" eb="9">
      <t>ジムショ</t>
    </rPh>
    <phoneticPr fontId="4"/>
  </si>
  <si>
    <t>クライストチャーチ領事事務所</t>
    <rPh sb="9" eb="11">
      <t>リョウジ</t>
    </rPh>
    <rPh sb="11" eb="14">
      <t>ジムショ</t>
    </rPh>
    <phoneticPr fontId="4"/>
  </si>
  <si>
    <t>アンカレジ領事事務所</t>
    <rPh sb="5" eb="7">
      <t>リョウジ</t>
    </rPh>
    <rPh sb="7" eb="10">
      <t>ジムショ</t>
    </rPh>
    <phoneticPr fontId="4"/>
  </si>
  <si>
    <t>サイパン領事事務所</t>
    <rPh sb="4" eb="6">
      <t>リョウジ</t>
    </rPh>
    <rPh sb="6" eb="9">
      <t>ジムショ</t>
    </rPh>
    <phoneticPr fontId="4"/>
  </si>
  <si>
    <t>ポートランド領事事務所</t>
    <rPh sb="6" eb="8">
      <t>リョウジ</t>
    </rPh>
    <rPh sb="8" eb="11">
      <t>ジムショ</t>
    </rPh>
    <phoneticPr fontId="4"/>
  </si>
  <si>
    <t>エンカルナシオン領事事務所</t>
    <rPh sb="8" eb="10">
      <t>リョウジ</t>
    </rPh>
    <rPh sb="10" eb="13">
      <t>ジムショ</t>
    </rPh>
    <phoneticPr fontId="4"/>
  </si>
  <si>
    <t>サンタクルス領事事務所</t>
    <rPh sb="6" eb="8">
      <t>リョウジ</t>
    </rPh>
    <rPh sb="8" eb="11">
      <t>ジムショ</t>
    </rPh>
    <phoneticPr fontId="4"/>
  </si>
  <si>
    <t>ジュネーブ領事事務所</t>
    <rPh sb="5" eb="7">
      <t>リョウジ</t>
    </rPh>
    <rPh sb="7" eb="10">
      <t>ジムショ</t>
    </rPh>
    <phoneticPr fontId="4"/>
  </si>
  <si>
    <t>ハンブルク領事事務所</t>
    <rPh sb="5" eb="7">
      <t>リョウジ</t>
    </rPh>
    <rPh sb="7" eb="10">
      <t>ジムショ</t>
    </rPh>
    <phoneticPr fontId="4"/>
  </si>
  <si>
    <t>リヨン領事事務所</t>
    <rPh sb="3" eb="5">
      <t>リョウジ</t>
    </rPh>
    <rPh sb="5" eb="8">
      <t>ジムショ</t>
    </rPh>
    <phoneticPr fontId="4"/>
  </si>
  <si>
    <t>ケープタウン領事事務所</t>
    <rPh sb="6" eb="8">
      <t>リョウジ</t>
    </rPh>
    <rPh sb="8" eb="11">
      <t>ジムショ</t>
    </rPh>
    <phoneticPr fontId="4"/>
  </si>
  <si>
    <t>サモア大使館★</t>
    <rPh sb="3" eb="6">
      <t>タイシカン</t>
    </rPh>
    <phoneticPr fontId="4"/>
  </si>
  <si>
    <t>記載変更</t>
    <rPh sb="0" eb="2">
      <t>キサイ</t>
    </rPh>
    <rPh sb="2" eb="4">
      <t>ヘンコウ</t>
    </rPh>
    <phoneticPr fontId="4"/>
  </si>
  <si>
    <t>記載変更</t>
    <phoneticPr fontId="4"/>
  </si>
  <si>
    <t>記載変更</t>
    <phoneticPr fontId="4"/>
  </si>
  <si>
    <t>タイ大使館</t>
    <rPh sb="2" eb="5">
      <t>タイシカン</t>
    </rPh>
    <phoneticPr fontId="4"/>
  </si>
  <si>
    <t>ベナン大使館★</t>
  </si>
  <si>
    <t>ベンガルール領事事務所</t>
    <rPh sb="6" eb="8">
      <t>リョウジ</t>
    </rPh>
    <rPh sb="8" eb="11">
      <t>ジムショ</t>
    </rPh>
    <phoneticPr fontId="4"/>
  </si>
  <si>
    <t>マカッサル領事事務所★</t>
    <rPh sb="5" eb="7">
      <t>リョウジ</t>
    </rPh>
    <rPh sb="7" eb="10">
      <t>ジムショ</t>
    </rPh>
    <phoneticPr fontId="4"/>
  </si>
  <si>
    <t>セブ領事事務所</t>
    <rPh sb="2" eb="4">
      <t>リョウジ</t>
    </rPh>
    <rPh sb="4" eb="7">
      <t>ジムショ</t>
    </rPh>
    <phoneticPr fontId="4"/>
  </si>
  <si>
    <t>ラスパルマス領事事務所★</t>
    <rPh sb="6" eb="8">
      <t>リョウジ</t>
    </rPh>
    <rPh sb="8" eb="11">
      <t>ジムショ</t>
    </rPh>
    <phoneticPr fontId="4"/>
  </si>
  <si>
    <t>アルメニア大使館★</t>
    <rPh sb="5" eb="8">
      <t>タイシカン</t>
    </rPh>
    <phoneticPr fontId="4"/>
  </si>
  <si>
    <t>トルクメニスタン大使館★</t>
    <rPh sb="8" eb="11">
      <t>タイシカン</t>
    </rPh>
    <phoneticPr fontId="4"/>
  </si>
  <si>
    <t>ナミビア大使館★</t>
    <rPh sb="4" eb="7">
      <t>タイシカン</t>
    </rPh>
    <phoneticPr fontId="4"/>
  </si>
  <si>
    <t>マリ大使館★</t>
    <rPh sb="2" eb="5">
      <t>タイシカン</t>
    </rPh>
    <phoneticPr fontId="4"/>
  </si>
  <si>
    <t>南スーダン大使館★</t>
    <rPh sb="0" eb="1">
      <t>ミナミ</t>
    </rPh>
    <rPh sb="5" eb="8">
      <t>タイシカン</t>
    </rPh>
    <phoneticPr fontId="4"/>
  </si>
  <si>
    <t>モーリタニア大使館★</t>
    <rPh sb="6" eb="9">
      <t>タイシカン</t>
    </rPh>
    <phoneticPr fontId="4"/>
  </si>
  <si>
    <t>ジョージア大使館★</t>
    <phoneticPr fontId="4"/>
  </si>
  <si>
    <t>　　　　　　　　　　　　　　　　　　　　種別　　　　　　　　　 在外公館</t>
    <rPh sb="32" eb="34">
      <t>ザイガイ</t>
    </rPh>
    <rPh sb="34" eb="36">
      <t>コウカン</t>
    </rPh>
    <phoneticPr fontId="4"/>
  </si>
  <si>
    <t>　　　　　　　　　　　　　　　　　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4" eb="136">
      <t>ザイガイ</t>
    </rPh>
    <rPh sb="136" eb="138">
      <t>コウカン</t>
    </rPh>
    <phoneticPr fontId="4"/>
  </si>
  <si>
    <t xml:space="preserve">　　　　　　　　　　　　　　種別　　　　　　在外公館　　　　　　　　　 </t>
    <rPh sb="14" eb="16">
      <t>シュベツ</t>
    </rPh>
    <phoneticPr fontId="4"/>
  </si>
  <si>
    <t>　　　　　　　　　　　　　　　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2" eb="134">
      <t>ザイガイ</t>
    </rPh>
    <rPh sb="134" eb="136">
      <t>コウカン</t>
    </rPh>
    <phoneticPr fontId="4"/>
  </si>
  <si>
    <t>ジブチ大使館★</t>
    <rPh sb="3" eb="6">
      <t>タイシカン</t>
    </rPh>
    <phoneticPr fontId="4"/>
  </si>
  <si>
    <t>ボスニア・ヘルツェゴビナ大使館★</t>
    <phoneticPr fontId="4"/>
  </si>
  <si>
    <t>　　　　　　　　　　　　　　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1" eb="133">
      <t>ザイガイ</t>
    </rPh>
    <rPh sb="133" eb="135">
      <t>コウカン</t>
    </rPh>
    <phoneticPr fontId="4"/>
  </si>
  <si>
    <t>1 旅券種類別・地域別発行数</t>
    <rPh sb="4" eb="6">
      <t>シュルイ</t>
    </rPh>
    <rPh sb="8" eb="10">
      <t>チイキ</t>
    </rPh>
    <phoneticPr fontId="4"/>
  </si>
  <si>
    <t>２　一般旅券種類別・在外公館別発行数（アジア地域）</t>
    <phoneticPr fontId="4"/>
  </si>
  <si>
    <t>３　一般旅券種類別・在外公館別発行数（大洋州地域）</t>
    <phoneticPr fontId="4"/>
  </si>
  <si>
    <t>４　一般旅券種類別・在外公館別発行数（北米地域）</t>
    <rPh sb="19" eb="21">
      <t>ホクベイ</t>
    </rPh>
    <phoneticPr fontId="4"/>
  </si>
  <si>
    <t>５　一般旅券種類別・在外公館別発行数（中南米地域）</t>
    <rPh sb="19" eb="22">
      <t>チュウナンベイ</t>
    </rPh>
    <rPh sb="22" eb="24">
      <t>チイキ</t>
    </rPh>
    <phoneticPr fontId="4"/>
  </si>
  <si>
    <t>６　一般旅券種類別・在外公館別発行数（欧州地域）</t>
    <rPh sb="19" eb="21">
      <t>オウシュウ</t>
    </rPh>
    <rPh sb="21" eb="23">
      <t>チイキ</t>
    </rPh>
    <phoneticPr fontId="4"/>
  </si>
  <si>
    <t>７　一般旅券種類別・在外公館別発行数（中東地域）</t>
    <rPh sb="19" eb="21">
      <t>チュウトウ</t>
    </rPh>
    <rPh sb="21" eb="23">
      <t>チイキ</t>
    </rPh>
    <phoneticPr fontId="4"/>
  </si>
  <si>
    <t>８　一般旅券種類別・在外公館別発行数（アフリカ地域）</t>
    <rPh sb="23" eb="25">
      <t>チイキ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</si>
</sst>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"/>
    <numFmt numFmtId="177" formatCode="#,##0_);\(#,##0\)"/>
    <numFmt numFmtId="178" formatCode="#,##0_);[Red]\(#,##0\)"/>
    <numFmt numFmtId="179" formatCode="0.0%"/>
  </numFmts>
  <fonts count="10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6" fontId="5" fillId="0" borderId="1" xfId="0" applyNumberFormat="1" applyFont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10" fontId="3" fillId="0" borderId="1" xfId="0" applyNumberFormat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right" vertical="center"/>
    </xf>
    <xf numFmtId="178" fontId="1" fillId="0" borderId="1" xfId="0" applyNumberFormat="1" applyFont="1" applyFill="1" applyBorder="1" applyAlignment="1">
      <alignment horizontal="right" vertical="center"/>
    </xf>
    <xf numFmtId="49" fontId="6" fillId="0" borderId="1" xfId="0" applyNumberFormat="1" applyFont="1" applyBorder="1" applyAlignment="1"/>
    <xf numFmtId="0" fontId="3" fillId="0" borderId="1" xfId="0" applyFont="1" applyBorder="1">
      <alignment vertical="center"/>
    </xf>
    <xf numFmtId="177" fontId="3" fillId="0" borderId="1" xfId="0" applyNumberFormat="1" applyFont="1" applyBorder="1">
      <alignment vertical="center"/>
    </xf>
    <xf numFmtId="49" fontId="6" fillId="0" borderId="1" xfId="0" applyNumberFormat="1" applyFont="1" applyFill="1" applyBorder="1" applyAlignment="1">
      <alignment horizontal="center"/>
    </xf>
    <xf numFmtId="178" fontId="3" fillId="0" borderId="1" xfId="0" applyNumberFormat="1" applyFont="1" applyBorder="1">
      <alignment vertical="center"/>
    </xf>
    <xf numFmtId="177" fontId="1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0" fillId="0" borderId="0" xfId="0" applyFont="1">
      <alignment vertical="center"/>
    </xf>
    <xf numFmtId="49" fontId="6" fillId="0" borderId="1" xfId="0" applyNumberFormat="1" applyFont="1" applyBorder="1" applyAlignment="1">
      <alignment vertical="center"/>
    </xf>
    <xf numFmtId="49" fontId="8" fillId="0" borderId="1" xfId="0" applyNumberFormat="1" applyFont="1" applyBorder="1" applyAlignment="1"/>
    <xf numFmtId="176" fontId="3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49" fontId="8" fillId="0" borderId="1" xfId="0" applyNumberFormat="1" applyFont="1" applyFill="1" applyBorder="1" applyAlignment="1">
      <alignment vertical="center" shrinkToFit="1"/>
    </xf>
    <xf numFmtId="177" fontId="6" fillId="0" borderId="1" xfId="0" applyNumberFormat="1" applyFont="1" applyBorder="1" applyAlignment="1">
      <alignment vertical="center"/>
    </xf>
    <xf numFmtId="177" fontId="3" fillId="0" borderId="1" xfId="0" applyNumberFormat="1" applyFont="1" applyBorder="1" applyAlignment="1">
      <alignment vertical="center"/>
    </xf>
    <xf numFmtId="0" fontId="3" fillId="2" borderId="0" xfId="0" applyFont="1" applyFill="1">
      <alignment vertical="center"/>
    </xf>
    <xf numFmtId="0" fontId="0" fillId="2" borderId="0" xfId="0" applyFill="1">
      <alignment vertical="center"/>
    </xf>
    <xf numFmtId="177" fontId="6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76" fontId="5" fillId="0" borderId="1" xfId="0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9" fontId="0" fillId="0" borderId="0" xfId="1" applyFont="1">
      <alignment vertical="center"/>
    </xf>
    <xf numFmtId="179" fontId="0" fillId="0" borderId="0" xfId="1" applyNumberFormat="1" applyFont="1">
      <alignment vertical="center"/>
    </xf>
    <xf numFmtId="49" fontId="6" fillId="0" borderId="1" xfId="0" applyNumberFormat="1" applyFont="1" applyFill="1" applyBorder="1" applyAlignment="1"/>
    <xf numFmtId="49" fontId="6" fillId="0" borderId="1" xfId="0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vertical="center" shrinkToFit="1"/>
    </xf>
    <xf numFmtId="49" fontId="8" fillId="0" borderId="1" xfId="0" applyNumberFormat="1" applyFont="1" applyFill="1" applyBorder="1" applyAlignment="1"/>
    <xf numFmtId="0" fontId="0" fillId="0" borderId="0" xfId="0" applyFont="1" applyFill="1">
      <alignment vertical="center"/>
    </xf>
    <xf numFmtId="49" fontId="7" fillId="0" borderId="1" xfId="0" applyNumberFormat="1" applyFont="1" applyFill="1" applyBorder="1" applyAlignment="1"/>
    <xf numFmtId="49" fontId="7" fillId="0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0" fontId="0" fillId="0" borderId="0" xfId="1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76" fontId="5" fillId="0" borderId="0" xfId="0" applyNumberFormat="1" applyFont="1" applyFill="1" applyBorder="1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Font="1" applyBorder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>
      <alignment vertical="center"/>
    </xf>
    <xf numFmtId="38" fontId="3" fillId="0" borderId="1" xfId="2" applyFont="1" applyBorder="1" applyAlignment="1">
      <alignment vertical="center"/>
    </xf>
    <xf numFmtId="38" fontId="3" fillId="0" borderId="1" xfId="2" applyFont="1" applyBorder="1">
      <alignment vertical="center"/>
    </xf>
    <xf numFmtId="38" fontId="0" fillId="0" borderId="1" xfId="2" applyFont="1" applyBorder="1">
      <alignment vertical="center"/>
    </xf>
    <xf numFmtId="38" fontId="0" fillId="0" borderId="1" xfId="2" applyFont="1" applyFill="1" applyBorder="1">
      <alignment vertical="center"/>
    </xf>
    <xf numFmtId="38" fontId="3" fillId="0" borderId="9" xfId="2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workbookViewId="0">
      <selection activeCell="J20" sqref="J20"/>
    </sheetView>
  </sheetViews>
  <sheetFormatPr defaultRowHeight="13.5"/>
  <cols>
    <col min="1" max="9" width="10.625" customWidth="1"/>
  </cols>
  <sheetData>
    <row r="1" spans="1:9" ht="20.100000000000001" customHeight="1">
      <c r="A1" s="65" t="s">
        <v>260</v>
      </c>
      <c r="B1" s="65"/>
      <c r="C1" s="65"/>
      <c r="D1" s="65"/>
      <c r="E1" s="65"/>
      <c r="F1" s="65"/>
      <c r="G1" s="65"/>
      <c r="H1" s="65"/>
      <c r="I1" s="65"/>
    </row>
    <row r="2" spans="1:9" ht="20.100000000000001" customHeight="1">
      <c r="A2" s="66"/>
      <c r="B2" s="67" t="s">
        <v>0</v>
      </c>
      <c r="C2" s="67"/>
      <c r="D2" s="67"/>
      <c r="E2" s="67"/>
      <c r="F2" s="67" t="s">
        <v>1</v>
      </c>
      <c r="G2" s="67"/>
      <c r="H2" s="67"/>
      <c r="I2" s="68" t="s">
        <v>2</v>
      </c>
    </row>
    <row r="3" spans="1:9" ht="20.100000000000001" customHeight="1">
      <c r="A3" s="66"/>
      <c r="B3" s="2" t="s">
        <v>3</v>
      </c>
      <c r="C3" s="2" t="s">
        <v>4</v>
      </c>
      <c r="D3" s="35" t="s">
        <v>221</v>
      </c>
      <c r="E3" s="2" t="s">
        <v>5</v>
      </c>
      <c r="F3" s="2" t="s">
        <v>6</v>
      </c>
      <c r="G3" s="4" t="s">
        <v>1</v>
      </c>
      <c r="H3" s="2" t="s">
        <v>5</v>
      </c>
      <c r="I3" s="69"/>
    </row>
    <row r="4" spans="1:9" ht="20.100000000000001" customHeight="1">
      <c r="A4" s="2" t="s">
        <v>14</v>
      </c>
      <c r="B4" s="3">
        <v>18120</v>
      </c>
      <c r="C4" s="3">
        <v>19888</v>
      </c>
      <c r="D4" s="3">
        <v>210</v>
      </c>
      <c r="E4" s="3">
        <f>SUM(B4:D4)</f>
        <v>38218</v>
      </c>
      <c r="F4" s="3">
        <v>269</v>
      </c>
      <c r="G4" s="34">
        <v>497</v>
      </c>
      <c r="H4" s="3">
        <f>F4+G4</f>
        <v>766</v>
      </c>
      <c r="I4" s="3">
        <f t="shared" ref="I4:I10" si="0">SUM(E4+H4)</f>
        <v>38984</v>
      </c>
    </row>
    <row r="5" spans="1:9" ht="20.100000000000001" customHeight="1">
      <c r="A5" s="4" t="s">
        <v>8</v>
      </c>
      <c r="B5" s="34">
        <v>3806</v>
      </c>
      <c r="C5" s="34">
        <v>3533</v>
      </c>
      <c r="D5" s="34">
        <v>212</v>
      </c>
      <c r="E5" s="3">
        <f t="shared" ref="E5:E11" si="1">SUM(B5:D5)</f>
        <v>7551</v>
      </c>
      <c r="F5" s="3">
        <v>26</v>
      </c>
      <c r="G5" s="34">
        <v>28</v>
      </c>
      <c r="H5" s="3">
        <f t="shared" ref="H5:H10" si="2">F5+G5</f>
        <v>54</v>
      </c>
      <c r="I5" s="3">
        <f t="shared" si="0"/>
        <v>7605</v>
      </c>
    </row>
    <row r="6" spans="1:9" ht="20.100000000000001" customHeight="1">
      <c r="A6" s="2" t="s">
        <v>9</v>
      </c>
      <c r="B6" s="3">
        <v>14845</v>
      </c>
      <c r="C6" s="3">
        <v>17054</v>
      </c>
      <c r="D6" s="3">
        <v>533</v>
      </c>
      <c r="E6" s="3">
        <f t="shared" si="1"/>
        <v>32432</v>
      </c>
      <c r="F6" s="3">
        <v>115</v>
      </c>
      <c r="G6" s="34">
        <v>46</v>
      </c>
      <c r="H6" s="3">
        <f t="shared" si="2"/>
        <v>161</v>
      </c>
      <c r="I6" s="3">
        <f t="shared" si="0"/>
        <v>32593</v>
      </c>
    </row>
    <row r="7" spans="1:9" ht="20.100000000000001" customHeight="1">
      <c r="A7" s="2" t="s">
        <v>10</v>
      </c>
      <c r="B7" s="3">
        <v>2089</v>
      </c>
      <c r="C7" s="3">
        <v>2995</v>
      </c>
      <c r="D7" s="3">
        <v>34</v>
      </c>
      <c r="E7" s="3">
        <f t="shared" si="1"/>
        <v>5118</v>
      </c>
      <c r="F7" s="3">
        <v>93</v>
      </c>
      <c r="G7" s="34">
        <v>122</v>
      </c>
      <c r="H7" s="3">
        <f t="shared" si="2"/>
        <v>215</v>
      </c>
      <c r="I7" s="3">
        <f t="shared" si="0"/>
        <v>5333</v>
      </c>
    </row>
    <row r="8" spans="1:9" ht="20.100000000000001" customHeight="1">
      <c r="A8" s="2" t="s">
        <v>11</v>
      </c>
      <c r="B8" s="23">
        <v>7923</v>
      </c>
      <c r="C8" s="23">
        <v>8878</v>
      </c>
      <c r="D8" s="23">
        <v>281</v>
      </c>
      <c r="E8" s="3">
        <f t="shared" si="1"/>
        <v>17082</v>
      </c>
      <c r="F8" s="3">
        <v>278</v>
      </c>
      <c r="G8" s="34">
        <v>107</v>
      </c>
      <c r="H8" s="3">
        <f t="shared" si="2"/>
        <v>385</v>
      </c>
      <c r="I8" s="3">
        <f t="shared" si="0"/>
        <v>17467</v>
      </c>
    </row>
    <row r="9" spans="1:9" ht="20.100000000000001" customHeight="1">
      <c r="A9" s="2" t="s">
        <v>12</v>
      </c>
      <c r="B9" s="3">
        <v>548</v>
      </c>
      <c r="C9" s="3">
        <v>516</v>
      </c>
      <c r="D9" s="3">
        <v>5</v>
      </c>
      <c r="E9" s="3">
        <f t="shared" si="1"/>
        <v>1069</v>
      </c>
      <c r="F9" s="3">
        <v>74</v>
      </c>
      <c r="G9" s="34">
        <v>40</v>
      </c>
      <c r="H9" s="3">
        <f t="shared" si="2"/>
        <v>114</v>
      </c>
      <c r="I9" s="3">
        <f t="shared" si="0"/>
        <v>1183</v>
      </c>
    </row>
    <row r="10" spans="1:9" ht="20.100000000000001" customHeight="1">
      <c r="A10" s="2" t="s">
        <v>15</v>
      </c>
      <c r="B10" s="3">
        <v>277</v>
      </c>
      <c r="C10" s="3">
        <v>234</v>
      </c>
      <c r="D10" s="3">
        <v>4</v>
      </c>
      <c r="E10" s="3">
        <f t="shared" si="1"/>
        <v>515</v>
      </c>
      <c r="F10" s="3">
        <v>106</v>
      </c>
      <c r="G10" s="34">
        <v>234</v>
      </c>
      <c r="H10" s="3">
        <f t="shared" si="2"/>
        <v>340</v>
      </c>
      <c r="I10" s="3">
        <f t="shared" si="0"/>
        <v>855</v>
      </c>
    </row>
    <row r="11" spans="1:9" ht="20.100000000000001" customHeight="1">
      <c r="A11" s="2" t="s">
        <v>7</v>
      </c>
      <c r="B11" s="3">
        <f>SUM(B4:B10)</f>
        <v>47608</v>
      </c>
      <c r="C11" s="3">
        <f>SUM(C4:C10)</f>
        <v>53098</v>
      </c>
      <c r="D11" s="3">
        <f>SUM(D4:D10)</f>
        <v>1279</v>
      </c>
      <c r="E11" s="3">
        <f t="shared" si="1"/>
        <v>101985</v>
      </c>
      <c r="F11" s="3">
        <f>SUM(F4:F10)</f>
        <v>961</v>
      </c>
      <c r="G11" s="3">
        <f t="shared" ref="G11:H11" si="3">SUM(G4:G10)</f>
        <v>1074</v>
      </c>
      <c r="H11" s="3">
        <f t="shared" si="3"/>
        <v>2035</v>
      </c>
      <c r="I11" s="3">
        <f>SUM(I4:I10)</f>
        <v>104020</v>
      </c>
    </row>
    <row r="12" spans="1:9" ht="20.100000000000001" customHeight="1">
      <c r="A12" s="4" t="s">
        <v>13</v>
      </c>
      <c r="B12" s="5">
        <f>B11/E11</f>
        <v>0.46681374711967444</v>
      </c>
      <c r="C12" s="5">
        <f>C11/E11</f>
        <v>0.52064519292052758</v>
      </c>
      <c r="D12" s="5">
        <f>D11/E11</f>
        <v>1.2541059959798009E-2</v>
      </c>
      <c r="E12" s="5">
        <f>E11/E11</f>
        <v>1</v>
      </c>
      <c r="F12" s="1"/>
      <c r="G12" s="1"/>
      <c r="H12" s="1"/>
      <c r="I12" s="59"/>
    </row>
    <row r="13" spans="1:9">
      <c r="E13" s="56"/>
      <c r="F13" s="54"/>
      <c r="G13" s="54"/>
    </row>
    <row r="14" spans="1:9">
      <c r="E14" s="56"/>
      <c r="F14" s="54"/>
      <c r="G14" s="54"/>
    </row>
    <row r="15" spans="1:9">
      <c r="E15" s="37"/>
      <c r="F15" s="55"/>
      <c r="G15" s="55"/>
      <c r="H15" s="55"/>
    </row>
    <row r="16" spans="1:9">
      <c r="E16" s="37"/>
    </row>
    <row r="17" spans="4:6">
      <c r="E17" s="37"/>
    </row>
    <row r="18" spans="4:6">
      <c r="E18" s="36"/>
    </row>
    <row r="20" spans="4:6">
      <c r="F20" s="48"/>
    </row>
    <row r="21" spans="4:6">
      <c r="D21" s="37"/>
    </row>
  </sheetData>
  <mergeCells count="5">
    <mergeCell ref="A1:I1"/>
    <mergeCell ref="A2:A3"/>
    <mergeCell ref="B2:E2"/>
    <mergeCell ref="F2:H2"/>
    <mergeCell ref="I2:I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"/>
  <sheetViews>
    <sheetView workbookViewId="0">
      <pane xSplit="1" ySplit="3" topLeftCell="B13" activePane="bottomRight" state="frozen"/>
      <selection pane="topRight" activeCell="B1" sqref="B1"/>
      <selection pane="bottomLeft" activeCell="A4" sqref="A4"/>
      <selection pane="bottomRight" sqref="A1:F1"/>
    </sheetView>
  </sheetViews>
  <sheetFormatPr defaultRowHeight="13.5"/>
  <cols>
    <col min="1" max="1" width="9" style="1"/>
    <col min="2" max="2" width="33.5" style="1" customWidth="1"/>
    <col min="3" max="6" width="10.625" style="1" customWidth="1"/>
    <col min="7" max="7" width="2.625" style="1" customWidth="1"/>
    <col min="8" max="16384" width="9" style="1"/>
  </cols>
  <sheetData>
    <row r="1" spans="1:6">
      <c r="A1" s="65" t="s">
        <v>261</v>
      </c>
      <c r="B1" s="65"/>
      <c r="C1" s="65"/>
      <c r="D1" s="65"/>
      <c r="E1" s="65"/>
      <c r="F1" s="65"/>
    </row>
    <row r="2" spans="1:6">
      <c r="A2" s="70" t="s">
        <v>16</v>
      </c>
      <c r="B2" s="73" t="s">
        <v>253</v>
      </c>
      <c r="C2" s="70" t="s">
        <v>0</v>
      </c>
      <c r="D2" s="70"/>
      <c r="E2" s="70"/>
      <c r="F2" s="70"/>
    </row>
    <row r="3" spans="1:6" ht="27" customHeight="1">
      <c r="A3" s="70"/>
      <c r="B3" s="74"/>
      <c r="C3" s="6" t="s">
        <v>3</v>
      </c>
      <c r="D3" s="6" t="s">
        <v>4</v>
      </c>
      <c r="E3" s="45" t="s">
        <v>237</v>
      </c>
      <c r="F3" s="6" t="s">
        <v>5</v>
      </c>
    </row>
    <row r="4" spans="1:6">
      <c r="A4" s="71" t="s">
        <v>17</v>
      </c>
      <c r="B4" s="38" t="s">
        <v>18</v>
      </c>
      <c r="C4" s="10">
        <v>135</v>
      </c>
      <c r="D4" s="10">
        <v>240</v>
      </c>
      <c r="E4" s="10">
        <v>0</v>
      </c>
      <c r="F4" s="10">
        <f>SUM(C4:E4)</f>
        <v>375</v>
      </c>
    </row>
    <row r="5" spans="1:6">
      <c r="A5" s="72"/>
      <c r="B5" s="38" t="s">
        <v>159</v>
      </c>
      <c r="C5" s="10">
        <v>4</v>
      </c>
      <c r="D5" s="10">
        <v>5</v>
      </c>
      <c r="E5" s="10">
        <v>0</v>
      </c>
      <c r="F5" s="10">
        <f t="shared" ref="F5:F46" si="0">SUM(C5:E5)</f>
        <v>9</v>
      </c>
    </row>
    <row r="6" spans="1:6">
      <c r="A6" s="72"/>
      <c r="B6" s="38" t="s">
        <v>19</v>
      </c>
      <c r="C6" s="10">
        <v>31</v>
      </c>
      <c r="D6" s="10">
        <v>71</v>
      </c>
      <c r="E6" s="10">
        <v>0</v>
      </c>
      <c r="F6" s="10">
        <f t="shared" si="0"/>
        <v>102</v>
      </c>
    </row>
    <row r="7" spans="1:6">
      <c r="A7" s="72"/>
      <c r="B7" s="38" t="s">
        <v>20</v>
      </c>
      <c r="C7" s="10">
        <v>40</v>
      </c>
      <c r="D7" s="10">
        <v>60</v>
      </c>
      <c r="E7" s="10">
        <v>0</v>
      </c>
      <c r="F7" s="10">
        <f t="shared" si="0"/>
        <v>100</v>
      </c>
    </row>
    <row r="8" spans="1:6">
      <c r="A8" s="72"/>
      <c r="B8" s="38" t="s">
        <v>242</v>
      </c>
      <c r="C8" s="10">
        <v>31</v>
      </c>
      <c r="D8" s="10">
        <v>42</v>
      </c>
      <c r="E8" s="10">
        <v>0</v>
      </c>
      <c r="F8" s="10">
        <f t="shared" si="0"/>
        <v>73</v>
      </c>
    </row>
    <row r="9" spans="1:6">
      <c r="A9" s="72"/>
      <c r="B9" s="38" t="s">
        <v>21</v>
      </c>
      <c r="C9" s="10">
        <v>568</v>
      </c>
      <c r="D9" s="10">
        <v>1061</v>
      </c>
      <c r="E9" s="10">
        <v>9</v>
      </c>
      <c r="F9" s="10">
        <f t="shared" si="0"/>
        <v>1638</v>
      </c>
    </row>
    <row r="10" spans="1:6">
      <c r="A10" s="72"/>
      <c r="B10" s="38" t="s">
        <v>22</v>
      </c>
      <c r="C10" s="10">
        <v>42</v>
      </c>
      <c r="D10" s="10">
        <v>37</v>
      </c>
      <c r="E10" s="10">
        <v>0</v>
      </c>
      <c r="F10" s="10">
        <f t="shared" si="0"/>
        <v>79</v>
      </c>
    </row>
    <row r="11" spans="1:6">
      <c r="A11" s="72"/>
      <c r="B11" s="38" t="s">
        <v>23</v>
      </c>
      <c r="C11" s="10">
        <v>192</v>
      </c>
      <c r="D11" s="10">
        <v>175</v>
      </c>
      <c r="E11" s="10">
        <v>3</v>
      </c>
      <c r="F11" s="10">
        <f t="shared" si="0"/>
        <v>370</v>
      </c>
    </row>
    <row r="12" spans="1:6">
      <c r="A12" s="72"/>
      <c r="B12" s="38" t="s">
        <v>243</v>
      </c>
      <c r="C12" s="10">
        <v>7</v>
      </c>
      <c r="D12" s="10">
        <v>0</v>
      </c>
      <c r="E12" s="10">
        <v>0</v>
      </c>
      <c r="F12" s="10">
        <f t="shared" si="0"/>
        <v>7</v>
      </c>
    </row>
    <row r="13" spans="1:6">
      <c r="A13" s="72"/>
      <c r="B13" s="38" t="s">
        <v>160</v>
      </c>
      <c r="C13" s="10">
        <v>5</v>
      </c>
      <c r="D13" s="10">
        <v>7</v>
      </c>
      <c r="E13" s="10">
        <v>0</v>
      </c>
      <c r="F13" s="10">
        <f t="shared" si="0"/>
        <v>12</v>
      </c>
    </row>
    <row r="14" spans="1:6">
      <c r="A14" s="72"/>
      <c r="B14" s="38" t="s">
        <v>24</v>
      </c>
      <c r="C14" s="10">
        <v>109</v>
      </c>
      <c r="D14" s="10">
        <v>141</v>
      </c>
      <c r="E14" s="10">
        <v>6</v>
      </c>
      <c r="F14" s="10">
        <f t="shared" si="0"/>
        <v>256</v>
      </c>
    </row>
    <row r="15" spans="1:6">
      <c r="A15" s="72"/>
      <c r="B15" s="38" t="s">
        <v>25</v>
      </c>
      <c r="C15" s="10">
        <v>2025</v>
      </c>
      <c r="D15" s="10">
        <v>2185</v>
      </c>
      <c r="E15" s="10">
        <v>37</v>
      </c>
      <c r="F15" s="10">
        <f t="shared" si="0"/>
        <v>4247</v>
      </c>
    </row>
    <row r="16" spans="1:6">
      <c r="A16" s="72"/>
      <c r="B16" s="38" t="s">
        <v>26</v>
      </c>
      <c r="C16" s="10">
        <v>35</v>
      </c>
      <c r="D16" s="10">
        <v>52</v>
      </c>
      <c r="E16" s="10">
        <v>2</v>
      </c>
      <c r="F16" s="10">
        <f>SUM(C16:E16)</f>
        <v>89</v>
      </c>
    </row>
    <row r="17" spans="1:6">
      <c r="A17" s="72"/>
      <c r="B17" s="38" t="s">
        <v>240</v>
      </c>
      <c r="C17" s="10">
        <v>3763</v>
      </c>
      <c r="D17" s="10">
        <v>4604</v>
      </c>
      <c r="E17" s="10">
        <v>58</v>
      </c>
      <c r="F17" s="10">
        <f>SUM(C17:E17)</f>
        <v>8425</v>
      </c>
    </row>
    <row r="18" spans="1:6">
      <c r="A18" s="72"/>
      <c r="B18" s="38" t="s">
        <v>27</v>
      </c>
      <c r="C18" s="10">
        <v>181</v>
      </c>
      <c r="D18" s="10">
        <v>250</v>
      </c>
      <c r="E18" s="10">
        <v>3</v>
      </c>
      <c r="F18" s="10">
        <f>SUM(C18:E18)</f>
        <v>434</v>
      </c>
    </row>
    <row r="19" spans="1:6">
      <c r="A19" s="72"/>
      <c r="B19" s="38" t="s">
        <v>28</v>
      </c>
      <c r="C19" s="10">
        <v>1806</v>
      </c>
      <c r="D19" s="10">
        <v>1170</v>
      </c>
      <c r="E19" s="10">
        <v>9</v>
      </c>
      <c r="F19" s="10">
        <f t="shared" si="0"/>
        <v>2985</v>
      </c>
    </row>
    <row r="20" spans="1:6">
      <c r="A20" s="72"/>
      <c r="B20" s="38" t="s">
        <v>161</v>
      </c>
      <c r="C20" s="10">
        <v>16</v>
      </c>
      <c r="D20" s="10">
        <v>18</v>
      </c>
      <c r="E20" s="10">
        <v>0</v>
      </c>
      <c r="F20" s="10">
        <f t="shared" si="0"/>
        <v>34</v>
      </c>
    </row>
    <row r="21" spans="1:6">
      <c r="A21" s="72"/>
      <c r="B21" s="38" t="s">
        <v>29</v>
      </c>
      <c r="C21" s="10">
        <v>346</v>
      </c>
      <c r="D21" s="10">
        <v>244</v>
      </c>
      <c r="E21" s="10">
        <v>1</v>
      </c>
      <c r="F21" s="10">
        <f t="shared" si="0"/>
        <v>591</v>
      </c>
    </row>
    <row r="22" spans="1:6">
      <c r="A22" s="72"/>
      <c r="B22" s="38" t="s">
        <v>30</v>
      </c>
      <c r="C22" s="10">
        <v>381</v>
      </c>
      <c r="D22" s="10">
        <v>560</v>
      </c>
      <c r="E22" s="10">
        <v>8</v>
      </c>
      <c r="F22" s="10">
        <f t="shared" si="0"/>
        <v>949</v>
      </c>
    </row>
    <row r="23" spans="1:6">
      <c r="A23" s="72"/>
      <c r="B23" s="38" t="s">
        <v>31</v>
      </c>
      <c r="C23" s="10">
        <v>724</v>
      </c>
      <c r="D23" s="10">
        <v>986</v>
      </c>
      <c r="E23" s="10">
        <v>0</v>
      </c>
      <c r="F23" s="10">
        <f t="shared" si="0"/>
        <v>1710</v>
      </c>
    </row>
    <row r="24" spans="1:6">
      <c r="A24" s="72"/>
      <c r="B24" s="38" t="s">
        <v>32</v>
      </c>
      <c r="C24" s="10">
        <v>1667</v>
      </c>
      <c r="D24" s="10">
        <v>2521</v>
      </c>
      <c r="E24" s="10">
        <v>7</v>
      </c>
      <c r="F24" s="10">
        <f t="shared" si="0"/>
        <v>4195</v>
      </c>
    </row>
    <row r="25" spans="1:6">
      <c r="A25" s="72"/>
      <c r="B25" s="38" t="s">
        <v>33</v>
      </c>
      <c r="C25" s="10">
        <v>36</v>
      </c>
      <c r="D25" s="10">
        <v>65</v>
      </c>
      <c r="E25" s="10">
        <v>0</v>
      </c>
      <c r="F25" s="10">
        <f t="shared" si="0"/>
        <v>101</v>
      </c>
    </row>
    <row r="26" spans="1:6">
      <c r="A26" s="72"/>
      <c r="B26" s="38" t="s">
        <v>34</v>
      </c>
      <c r="C26" s="10">
        <v>194</v>
      </c>
      <c r="D26" s="10">
        <v>84</v>
      </c>
      <c r="E26" s="10">
        <v>0</v>
      </c>
      <c r="F26" s="10">
        <f t="shared" si="0"/>
        <v>278</v>
      </c>
    </row>
    <row r="27" spans="1:6">
      <c r="A27" s="72"/>
      <c r="B27" s="38" t="s">
        <v>222</v>
      </c>
      <c r="C27" s="10">
        <v>196</v>
      </c>
      <c r="D27" s="10">
        <v>202</v>
      </c>
      <c r="E27" s="10">
        <v>0</v>
      </c>
      <c r="F27" s="10">
        <f t="shared" si="0"/>
        <v>398</v>
      </c>
    </row>
    <row r="28" spans="1:6">
      <c r="A28" s="72"/>
      <c r="B28" s="38" t="s">
        <v>35</v>
      </c>
      <c r="C28" s="10">
        <v>1481</v>
      </c>
      <c r="D28" s="10">
        <v>1528</v>
      </c>
      <c r="E28" s="10">
        <v>30</v>
      </c>
      <c r="F28" s="10">
        <f t="shared" si="0"/>
        <v>3039</v>
      </c>
    </row>
    <row r="29" spans="1:6">
      <c r="A29" s="72"/>
      <c r="B29" s="38" t="s">
        <v>36</v>
      </c>
      <c r="C29" s="10">
        <v>81</v>
      </c>
      <c r="D29" s="10">
        <v>111</v>
      </c>
      <c r="E29" s="10">
        <v>1</v>
      </c>
      <c r="F29" s="10">
        <f t="shared" si="0"/>
        <v>193</v>
      </c>
    </row>
    <row r="30" spans="1:6">
      <c r="A30" s="72"/>
      <c r="B30" s="38" t="s">
        <v>37</v>
      </c>
      <c r="C30" s="10">
        <v>38</v>
      </c>
      <c r="D30" s="10">
        <v>33</v>
      </c>
      <c r="E30" s="10">
        <v>0</v>
      </c>
      <c r="F30" s="10">
        <f t="shared" si="0"/>
        <v>71</v>
      </c>
    </row>
    <row r="31" spans="1:6">
      <c r="A31" s="72"/>
      <c r="B31" s="38" t="s">
        <v>38</v>
      </c>
      <c r="C31" s="10">
        <v>46</v>
      </c>
      <c r="D31" s="10">
        <v>8</v>
      </c>
      <c r="E31" s="10">
        <v>1</v>
      </c>
      <c r="F31" s="10">
        <f t="shared" si="0"/>
        <v>55</v>
      </c>
    </row>
    <row r="32" spans="1:6">
      <c r="A32" s="72"/>
      <c r="B32" s="38" t="s">
        <v>39</v>
      </c>
      <c r="C32" s="10">
        <v>28</v>
      </c>
      <c r="D32" s="10">
        <v>11</v>
      </c>
      <c r="E32" s="10">
        <v>1</v>
      </c>
      <c r="F32" s="10">
        <f t="shared" si="0"/>
        <v>40</v>
      </c>
    </row>
    <row r="33" spans="1:6">
      <c r="A33" s="72"/>
      <c r="B33" s="38" t="s">
        <v>40</v>
      </c>
      <c r="C33" s="10">
        <v>34</v>
      </c>
      <c r="D33" s="10">
        <v>34</v>
      </c>
      <c r="E33" s="10">
        <v>1</v>
      </c>
      <c r="F33" s="10">
        <f t="shared" si="0"/>
        <v>69</v>
      </c>
    </row>
    <row r="34" spans="1:6">
      <c r="A34" s="72"/>
      <c r="B34" s="38" t="s">
        <v>163</v>
      </c>
      <c r="C34" s="10">
        <v>4</v>
      </c>
      <c r="D34" s="10">
        <v>3</v>
      </c>
      <c r="E34" s="10">
        <v>0</v>
      </c>
      <c r="F34" s="10">
        <f t="shared" si="0"/>
        <v>7</v>
      </c>
    </row>
    <row r="35" spans="1:6">
      <c r="A35" s="72"/>
      <c r="B35" s="38" t="s">
        <v>41</v>
      </c>
      <c r="C35" s="10">
        <v>1818</v>
      </c>
      <c r="D35" s="10">
        <v>856</v>
      </c>
      <c r="E35" s="10">
        <v>2</v>
      </c>
      <c r="F35" s="10">
        <f t="shared" si="0"/>
        <v>2676</v>
      </c>
    </row>
    <row r="36" spans="1:6">
      <c r="A36" s="72"/>
      <c r="B36" s="38" t="s">
        <v>244</v>
      </c>
      <c r="C36" s="10">
        <v>283</v>
      </c>
      <c r="D36" s="10">
        <v>143</v>
      </c>
      <c r="E36" s="10">
        <v>4</v>
      </c>
      <c r="F36" s="10">
        <f t="shared" si="0"/>
        <v>430</v>
      </c>
    </row>
    <row r="37" spans="1:6">
      <c r="A37" s="72"/>
      <c r="B37" s="38" t="s">
        <v>223</v>
      </c>
      <c r="C37" s="10">
        <v>203</v>
      </c>
      <c r="D37" s="10">
        <v>43</v>
      </c>
      <c r="E37" s="10">
        <v>0</v>
      </c>
      <c r="F37" s="10">
        <f t="shared" si="0"/>
        <v>246</v>
      </c>
    </row>
    <row r="38" spans="1:6">
      <c r="A38" s="72"/>
      <c r="B38" s="38" t="s">
        <v>162</v>
      </c>
      <c r="C38" s="10">
        <v>10</v>
      </c>
      <c r="D38" s="10">
        <v>7</v>
      </c>
      <c r="E38" s="10">
        <v>0</v>
      </c>
      <c r="F38" s="10">
        <f t="shared" si="0"/>
        <v>17</v>
      </c>
    </row>
    <row r="39" spans="1:6">
      <c r="A39" s="72"/>
      <c r="B39" s="38" t="s">
        <v>42</v>
      </c>
      <c r="C39" s="10">
        <v>226</v>
      </c>
      <c r="D39" s="10">
        <v>415</v>
      </c>
      <c r="E39" s="10">
        <v>6</v>
      </c>
      <c r="F39" s="10">
        <f t="shared" si="0"/>
        <v>647</v>
      </c>
    </row>
    <row r="40" spans="1:6">
      <c r="A40" s="72"/>
      <c r="B40" s="38" t="s">
        <v>43</v>
      </c>
      <c r="C40" s="10">
        <v>403</v>
      </c>
      <c r="D40" s="10">
        <v>557</v>
      </c>
      <c r="E40" s="10">
        <v>6</v>
      </c>
      <c r="F40" s="10">
        <f t="shared" si="0"/>
        <v>966</v>
      </c>
    </row>
    <row r="41" spans="1:6">
      <c r="A41" s="72"/>
      <c r="B41" s="38" t="s">
        <v>44</v>
      </c>
      <c r="C41" s="10">
        <v>632</v>
      </c>
      <c r="D41" s="10">
        <v>922</v>
      </c>
      <c r="E41" s="10">
        <v>9</v>
      </c>
      <c r="F41" s="10">
        <f t="shared" si="0"/>
        <v>1563</v>
      </c>
    </row>
    <row r="42" spans="1:6">
      <c r="A42" s="72"/>
      <c r="B42" s="38" t="s">
        <v>224</v>
      </c>
      <c r="C42" s="11">
        <v>20</v>
      </c>
      <c r="D42" s="11">
        <v>58</v>
      </c>
      <c r="E42" s="11">
        <v>2</v>
      </c>
      <c r="F42" s="10">
        <f t="shared" si="0"/>
        <v>80</v>
      </c>
    </row>
    <row r="43" spans="1:6">
      <c r="A43" s="72"/>
      <c r="B43" s="38" t="s">
        <v>45</v>
      </c>
      <c r="C43" s="11">
        <v>136</v>
      </c>
      <c r="D43" s="11">
        <v>195</v>
      </c>
      <c r="E43" s="11">
        <v>1</v>
      </c>
      <c r="F43" s="10">
        <f t="shared" si="0"/>
        <v>332</v>
      </c>
    </row>
    <row r="44" spans="1:6">
      <c r="A44" s="72"/>
      <c r="B44" s="38" t="s">
        <v>46</v>
      </c>
      <c r="C44" s="11">
        <v>71</v>
      </c>
      <c r="D44" s="11">
        <v>117</v>
      </c>
      <c r="E44" s="11">
        <v>3</v>
      </c>
      <c r="F44" s="10">
        <f t="shared" si="0"/>
        <v>191</v>
      </c>
    </row>
    <row r="45" spans="1:6">
      <c r="A45" s="72"/>
      <c r="B45" s="38" t="s">
        <v>47</v>
      </c>
      <c r="C45" s="11">
        <v>25</v>
      </c>
      <c r="D45" s="11">
        <v>28</v>
      </c>
      <c r="E45" s="11">
        <v>0</v>
      </c>
      <c r="F45" s="10">
        <f t="shared" si="0"/>
        <v>53</v>
      </c>
    </row>
    <row r="46" spans="1:6">
      <c r="A46" s="72"/>
      <c r="B46" s="38" t="s">
        <v>48</v>
      </c>
      <c r="C46" s="11">
        <v>47</v>
      </c>
      <c r="D46" s="11">
        <v>39</v>
      </c>
      <c r="E46" s="11">
        <v>0</v>
      </c>
      <c r="F46" s="10">
        <f t="shared" si="0"/>
        <v>86</v>
      </c>
    </row>
    <row r="47" spans="1:6">
      <c r="A47" s="72"/>
      <c r="B47" s="15" t="s">
        <v>49</v>
      </c>
      <c r="C47" s="16">
        <f t="shared" ref="C47:E47" si="1">SUM(C4:C46)</f>
        <v>18120</v>
      </c>
      <c r="D47" s="16">
        <f t="shared" si="1"/>
        <v>19888</v>
      </c>
      <c r="E47" s="16">
        <f t="shared" si="1"/>
        <v>210</v>
      </c>
      <c r="F47" s="16">
        <f>SUM(F4:F46)</f>
        <v>38218</v>
      </c>
    </row>
    <row r="48" spans="1:6">
      <c r="A48" s="51" t="s">
        <v>51</v>
      </c>
    </row>
  </sheetData>
  <mergeCells count="5">
    <mergeCell ref="A1:F1"/>
    <mergeCell ref="A2:A3"/>
    <mergeCell ref="C2:F2"/>
    <mergeCell ref="A4:A47"/>
    <mergeCell ref="B2:B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workbookViewId="0">
      <selection sqref="A1:F22"/>
    </sheetView>
  </sheetViews>
  <sheetFormatPr defaultRowHeight="13.5"/>
  <cols>
    <col min="1" max="1" width="9" style="1"/>
    <col min="2" max="2" width="25.625" style="1" customWidth="1"/>
    <col min="3" max="6" width="9.375" style="1" customWidth="1"/>
    <col min="7" max="7" width="6.5" style="1" customWidth="1"/>
    <col min="8" max="16384" width="9" style="1"/>
  </cols>
  <sheetData>
    <row r="1" spans="1:7">
      <c r="A1" s="65" t="s">
        <v>262</v>
      </c>
      <c r="B1" s="65"/>
      <c r="C1" s="65"/>
      <c r="D1" s="65"/>
      <c r="E1" s="65"/>
      <c r="F1" s="65"/>
    </row>
    <row r="2" spans="1:7" ht="15" customHeight="1">
      <c r="A2" s="70" t="s">
        <v>16</v>
      </c>
      <c r="B2" s="73" t="s">
        <v>255</v>
      </c>
      <c r="C2" s="70" t="s">
        <v>0</v>
      </c>
      <c r="D2" s="70"/>
      <c r="E2" s="70"/>
      <c r="F2" s="70"/>
    </row>
    <row r="3" spans="1:7" ht="21" customHeight="1">
      <c r="A3" s="70"/>
      <c r="B3" s="74"/>
      <c r="C3" s="49" t="s">
        <v>3</v>
      </c>
      <c r="D3" s="49" t="s">
        <v>4</v>
      </c>
      <c r="E3" s="49" t="s">
        <v>237</v>
      </c>
      <c r="F3" s="49" t="s">
        <v>5</v>
      </c>
    </row>
    <row r="4" spans="1:7" ht="15" customHeight="1">
      <c r="A4" s="71" t="s">
        <v>50</v>
      </c>
      <c r="B4" s="39" t="s">
        <v>52</v>
      </c>
      <c r="C4" s="25">
        <v>60</v>
      </c>
      <c r="D4" s="7">
        <v>40</v>
      </c>
      <c r="E4" s="7">
        <v>1</v>
      </c>
      <c r="F4" s="17">
        <f>SUM(C4:E4)</f>
        <v>101</v>
      </c>
    </row>
    <row r="5" spans="1:7" ht="15" customHeight="1">
      <c r="A5" s="72"/>
      <c r="B5" s="39" t="s">
        <v>53</v>
      </c>
      <c r="C5" s="25">
        <v>965</v>
      </c>
      <c r="D5" s="7">
        <v>886</v>
      </c>
      <c r="E5" s="7">
        <v>53</v>
      </c>
      <c r="F5" s="17">
        <f t="shared" ref="F5:F20" si="0">SUM(C5:E5)</f>
        <v>1904</v>
      </c>
    </row>
    <row r="6" spans="1:7" ht="15" customHeight="1">
      <c r="A6" s="72"/>
      <c r="B6" s="39" t="s">
        <v>54</v>
      </c>
      <c r="C6" s="25">
        <v>412</v>
      </c>
      <c r="D6" s="7">
        <v>308</v>
      </c>
      <c r="E6" s="7">
        <v>30</v>
      </c>
      <c r="F6" s="17">
        <f t="shared" si="0"/>
        <v>750</v>
      </c>
    </row>
    <row r="7" spans="1:7" ht="15" customHeight="1">
      <c r="A7" s="72"/>
      <c r="B7" s="39" t="s">
        <v>55</v>
      </c>
      <c r="C7" s="25">
        <v>643</v>
      </c>
      <c r="D7" s="7">
        <v>687</v>
      </c>
      <c r="E7" s="7">
        <v>34</v>
      </c>
      <c r="F7" s="17">
        <f t="shared" si="0"/>
        <v>1364</v>
      </c>
    </row>
    <row r="8" spans="1:7" ht="15" customHeight="1">
      <c r="A8" s="72"/>
      <c r="B8" s="39" t="s">
        <v>225</v>
      </c>
      <c r="C8" s="25">
        <v>199</v>
      </c>
      <c r="D8" s="7">
        <v>145</v>
      </c>
      <c r="E8" s="7">
        <v>17</v>
      </c>
      <c r="F8" s="17">
        <f t="shared" si="0"/>
        <v>361</v>
      </c>
    </row>
    <row r="9" spans="1:7" ht="15" customHeight="1">
      <c r="A9" s="72"/>
      <c r="B9" s="39" t="s">
        <v>56</v>
      </c>
      <c r="C9" s="25">
        <v>763</v>
      </c>
      <c r="D9" s="7">
        <v>649</v>
      </c>
      <c r="E9" s="7">
        <v>33</v>
      </c>
      <c r="F9" s="17">
        <f t="shared" si="0"/>
        <v>1445</v>
      </c>
    </row>
    <row r="10" spans="1:7" ht="15" customHeight="1">
      <c r="A10" s="72"/>
      <c r="B10" s="39" t="s">
        <v>165</v>
      </c>
      <c r="C10" s="25">
        <v>4</v>
      </c>
      <c r="D10" s="7">
        <v>1</v>
      </c>
      <c r="E10" s="7">
        <v>0</v>
      </c>
      <c r="F10" s="17">
        <f t="shared" si="0"/>
        <v>5</v>
      </c>
    </row>
    <row r="11" spans="1:7" ht="15" customHeight="1">
      <c r="A11" s="72"/>
      <c r="B11" s="39" t="s">
        <v>57</v>
      </c>
      <c r="C11" s="25">
        <v>112</v>
      </c>
      <c r="D11" s="7">
        <v>145</v>
      </c>
      <c r="E11" s="7">
        <v>5</v>
      </c>
      <c r="F11" s="17">
        <f t="shared" si="0"/>
        <v>262</v>
      </c>
    </row>
    <row r="12" spans="1:7" ht="15" customHeight="1">
      <c r="A12" s="72"/>
      <c r="B12" s="39" t="s">
        <v>226</v>
      </c>
      <c r="C12" s="29">
        <v>188</v>
      </c>
      <c r="D12" s="30">
        <v>160</v>
      </c>
      <c r="E12" s="30">
        <v>5</v>
      </c>
      <c r="F12" s="17">
        <f t="shared" si="0"/>
        <v>353</v>
      </c>
      <c r="G12" s="31"/>
    </row>
    <row r="13" spans="1:7" ht="15" customHeight="1">
      <c r="A13" s="72"/>
      <c r="B13" s="39" t="s">
        <v>58</v>
      </c>
      <c r="C13" s="7">
        <v>419</v>
      </c>
      <c r="D13" s="7">
        <v>462</v>
      </c>
      <c r="E13" s="7">
        <v>33</v>
      </c>
      <c r="F13" s="17">
        <f t="shared" si="0"/>
        <v>914</v>
      </c>
    </row>
    <row r="14" spans="1:7" ht="15" customHeight="1">
      <c r="A14" s="72"/>
      <c r="B14" s="39" t="s">
        <v>164</v>
      </c>
      <c r="C14" s="7">
        <v>0</v>
      </c>
      <c r="D14" s="7">
        <v>8</v>
      </c>
      <c r="E14" s="7">
        <v>0</v>
      </c>
      <c r="F14" s="17">
        <f t="shared" si="0"/>
        <v>8</v>
      </c>
    </row>
    <row r="15" spans="1:7" ht="15" customHeight="1">
      <c r="A15" s="72"/>
      <c r="B15" s="39" t="s">
        <v>59</v>
      </c>
      <c r="C15" s="7">
        <v>9</v>
      </c>
      <c r="D15" s="7">
        <v>19</v>
      </c>
      <c r="E15" s="7">
        <v>1</v>
      </c>
      <c r="F15" s="17">
        <f t="shared" si="0"/>
        <v>29</v>
      </c>
    </row>
    <row r="16" spans="1:7" ht="15" customHeight="1">
      <c r="A16" s="72"/>
      <c r="B16" s="39" t="s">
        <v>60</v>
      </c>
      <c r="C16" s="7">
        <v>27</v>
      </c>
      <c r="D16" s="7">
        <v>12</v>
      </c>
      <c r="E16" s="7">
        <v>0</v>
      </c>
      <c r="F16" s="17">
        <f t="shared" si="0"/>
        <v>39</v>
      </c>
    </row>
    <row r="17" spans="1:7" ht="15" customHeight="1">
      <c r="A17" s="72"/>
      <c r="B17" s="39" t="s">
        <v>167</v>
      </c>
      <c r="C17" s="7">
        <v>0</v>
      </c>
      <c r="D17" s="7">
        <v>1</v>
      </c>
      <c r="E17" s="7">
        <v>0</v>
      </c>
      <c r="F17" s="17">
        <f t="shared" si="0"/>
        <v>1</v>
      </c>
    </row>
    <row r="18" spans="1:7" ht="15" customHeight="1">
      <c r="A18" s="72"/>
      <c r="B18" s="39" t="s">
        <v>166</v>
      </c>
      <c r="C18" s="8">
        <v>4</v>
      </c>
      <c r="D18" s="8">
        <v>6</v>
      </c>
      <c r="E18" s="8">
        <v>0</v>
      </c>
      <c r="F18" s="17">
        <f t="shared" si="0"/>
        <v>10</v>
      </c>
    </row>
    <row r="19" spans="1:7" ht="15" customHeight="1">
      <c r="A19" s="72"/>
      <c r="B19" s="39" t="s">
        <v>168</v>
      </c>
      <c r="C19" s="26">
        <v>0</v>
      </c>
      <c r="D19" s="26">
        <v>3</v>
      </c>
      <c r="E19" s="26">
        <v>0</v>
      </c>
      <c r="F19" s="17">
        <f t="shared" si="0"/>
        <v>3</v>
      </c>
    </row>
    <row r="20" spans="1:7" ht="15" customHeight="1">
      <c r="A20" s="72"/>
      <c r="B20" s="39" t="s">
        <v>236</v>
      </c>
      <c r="C20" s="26">
        <v>1</v>
      </c>
      <c r="D20" s="26">
        <v>1</v>
      </c>
      <c r="E20" s="26">
        <v>0</v>
      </c>
      <c r="F20" s="17">
        <f t="shared" si="0"/>
        <v>2</v>
      </c>
    </row>
    <row r="21" spans="1:7">
      <c r="A21" s="77"/>
      <c r="B21" s="20" t="s">
        <v>49</v>
      </c>
      <c r="C21" s="26">
        <f>SUM(C4:C20)</f>
        <v>3806</v>
      </c>
      <c r="D21" s="26">
        <f>SUM(D4:D20)</f>
        <v>3533</v>
      </c>
      <c r="E21" s="26">
        <f>SUM(E4:E20)</f>
        <v>212</v>
      </c>
      <c r="F21" s="26">
        <f>SUM(F4:F20)</f>
        <v>7551</v>
      </c>
    </row>
    <row r="22" spans="1:7">
      <c r="A22" s="75" t="s">
        <v>51</v>
      </c>
      <c r="B22" s="76"/>
      <c r="C22" s="76"/>
      <c r="D22" s="76"/>
      <c r="E22" s="76"/>
      <c r="F22" s="76"/>
    </row>
    <row r="23" spans="1:7">
      <c r="B23" s="33"/>
      <c r="C23" s="32"/>
    </row>
    <row r="24" spans="1:7">
      <c r="G24" s="31"/>
    </row>
    <row r="25" spans="1:7">
      <c r="D25" s="31"/>
      <c r="E25" s="31"/>
      <c r="F25" s="31"/>
      <c r="G25" s="31"/>
    </row>
    <row r="26" spans="1:7">
      <c r="D26" s="31"/>
      <c r="E26" s="31"/>
      <c r="F26" s="31"/>
      <c r="G26" s="31"/>
    </row>
    <row r="27" spans="1:7">
      <c r="D27" s="31"/>
      <c r="E27" s="31"/>
      <c r="F27" s="31"/>
      <c r="G27" s="31"/>
    </row>
    <row r="28" spans="1:7">
      <c r="D28" s="31"/>
      <c r="E28" s="31"/>
      <c r="F28" s="31"/>
      <c r="G28" s="31"/>
    </row>
    <row r="29" spans="1:7">
      <c r="D29" s="31"/>
      <c r="E29" s="31"/>
      <c r="F29" s="31"/>
      <c r="G29" s="31"/>
    </row>
    <row r="30" spans="1:7">
      <c r="D30" s="31"/>
      <c r="E30" s="31"/>
      <c r="F30" s="31"/>
      <c r="G30" s="31"/>
    </row>
    <row r="31" spans="1:7">
      <c r="D31" s="31"/>
      <c r="E31" s="31"/>
      <c r="F31" s="31"/>
      <c r="G31" s="31"/>
    </row>
    <row r="32" spans="1:7">
      <c r="D32" s="31"/>
      <c r="E32" s="31"/>
      <c r="F32" s="31"/>
      <c r="G32" s="31"/>
    </row>
    <row r="33" spans="4:7">
      <c r="D33" s="31"/>
      <c r="E33" s="31"/>
      <c r="F33" s="31"/>
      <c r="G33" s="31"/>
    </row>
    <row r="34" spans="4:7">
      <c r="D34" s="31"/>
      <c r="E34" s="31"/>
      <c r="F34" s="31"/>
      <c r="G34" s="31"/>
    </row>
    <row r="35" spans="4:7">
      <c r="D35" s="31"/>
      <c r="E35" s="31"/>
      <c r="F35" s="31"/>
      <c r="G35" s="31"/>
    </row>
    <row r="36" spans="4:7">
      <c r="D36" s="31"/>
      <c r="E36" s="31"/>
      <c r="F36" s="31"/>
      <c r="G36" s="31"/>
    </row>
    <row r="37" spans="4:7">
      <c r="D37" s="31"/>
      <c r="E37" s="31"/>
      <c r="F37" s="31"/>
      <c r="G37" s="31"/>
    </row>
    <row r="38" spans="4:7">
      <c r="D38" s="31"/>
      <c r="E38" s="31"/>
      <c r="F38" s="31"/>
      <c r="G38" s="31"/>
    </row>
    <row r="39" spans="4:7">
      <c r="D39" s="31"/>
      <c r="E39" s="31"/>
      <c r="F39" s="31"/>
      <c r="G39" s="31"/>
    </row>
    <row r="40" spans="4:7">
      <c r="D40" s="31"/>
      <c r="E40" s="31"/>
      <c r="F40" s="31"/>
      <c r="G40" s="31"/>
    </row>
    <row r="41" spans="4:7">
      <c r="D41" s="31"/>
      <c r="E41" s="31"/>
      <c r="F41" s="31"/>
      <c r="G41" s="31"/>
    </row>
    <row r="42" spans="4:7">
      <c r="D42" s="31"/>
      <c r="E42" s="31"/>
      <c r="F42" s="31"/>
      <c r="G42" s="31"/>
    </row>
    <row r="43" spans="4:7">
      <c r="D43" s="31"/>
      <c r="E43" s="31"/>
      <c r="F43" s="31"/>
      <c r="G43" s="31"/>
    </row>
    <row r="44" spans="4:7">
      <c r="D44" s="31"/>
      <c r="E44" s="31"/>
      <c r="F44" s="31"/>
    </row>
  </sheetData>
  <mergeCells count="6">
    <mergeCell ref="A22:F22"/>
    <mergeCell ref="A4:A21"/>
    <mergeCell ref="B2:B3"/>
    <mergeCell ref="A1:F1"/>
    <mergeCell ref="A2:A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workbookViewId="0">
      <selection sqref="A1:F27"/>
    </sheetView>
  </sheetViews>
  <sheetFormatPr defaultRowHeight="13.5"/>
  <cols>
    <col min="1" max="1" width="9" style="1" customWidth="1"/>
    <col min="2" max="2" width="30.375" style="1" customWidth="1"/>
    <col min="3" max="6" width="12.625" style="1" customWidth="1"/>
    <col min="7" max="7" width="3.625" style="1" customWidth="1"/>
    <col min="8" max="16384" width="9" style="1"/>
  </cols>
  <sheetData>
    <row r="1" spans="1:6">
      <c r="A1" s="65" t="s">
        <v>263</v>
      </c>
      <c r="B1" s="65"/>
      <c r="C1" s="65"/>
      <c r="D1" s="65"/>
      <c r="E1" s="65"/>
      <c r="F1" s="65"/>
    </row>
    <row r="2" spans="1:6" ht="15" customHeight="1">
      <c r="A2" s="70" t="s">
        <v>16</v>
      </c>
      <c r="B2" s="81" t="s">
        <v>254</v>
      </c>
      <c r="C2" s="70" t="s">
        <v>0</v>
      </c>
      <c r="D2" s="70"/>
      <c r="E2" s="70"/>
      <c r="F2" s="70"/>
    </row>
    <row r="3" spans="1:6" ht="21" customHeight="1">
      <c r="A3" s="70"/>
      <c r="B3" s="82"/>
      <c r="C3" s="6" t="s">
        <v>3</v>
      </c>
      <c r="D3" s="6" t="s">
        <v>4</v>
      </c>
      <c r="E3" s="45" t="s">
        <v>237</v>
      </c>
      <c r="F3" s="6" t="s">
        <v>5</v>
      </c>
    </row>
    <row r="4" spans="1:6" ht="15" customHeight="1">
      <c r="A4" s="68" t="s">
        <v>81</v>
      </c>
      <c r="B4" s="39" t="s">
        <v>61</v>
      </c>
      <c r="C4" s="60">
        <v>617</v>
      </c>
      <c r="D4" s="60">
        <v>506</v>
      </c>
      <c r="E4" s="60">
        <v>9</v>
      </c>
      <c r="F4" s="60">
        <f>SUM(C4:E4)</f>
        <v>1132</v>
      </c>
    </row>
    <row r="5" spans="1:6" ht="15" customHeight="1">
      <c r="A5" s="79"/>
      <c r="B5" s="39" t="s">
        <v>62</v>
      </c>
      <c r="C5" s="60">
        <v>484</v>
      </c>
      <c r="D5" s="60">
        <v>591</v>
      </c>
      <c r="E5" s="60">
        <v>11</v>
      </c>
      <c r="F5" s="60">
        <f t="shared" ref="F5:F26" si="0">SUM(C5:E5)</f>
        <v>1086</v>
      </c>
    </row>
    <row r="6" spans="1:6" ht="15" customHeight="1">
      <c r="A6" s="79"/>
      <c r="B6" s="39" t="s">
        <v>63</v>
      </c>
      <c r="C6" s="60">
        <v>1684</v>
      </c>
      <c r="D6" s="60">
        <v>2084</v>
      </c>
      <c r="E6" s="60">
        <v>57</v>
      </c>
      <c r="F6" s="60">
        <f t="shared" si="0"/>
        <v>3825</v>
      </c>
    </row>
    <row r="7" spans="1:6" ht="15" customHeight="1">
      <c r="A7" s="79"/>
      <c r="B7" s="39" t="s">
        <v>64</v>
      </c>
      <c r="C7" s="60">
        <v>659</v>
      </c>
      <c r="D7" s="60">
        <v>713</v>
      </c>
      <c r="E7" s="60">
        <v>26</v>
      </c>
      <c r="F7" s="60">
        <f t="shared" si="0"/>
        <v>1398</v>
      </c>
    </row>
    <row r="8" spans="1:6" ht="15" customHeight="1">
      <c r="A8" s="79"/>
      <c r="B8" s="39" t="s">
        <v>227</v>
      </c>
      <c r="C8" s="60">
        <v>26</v>
      </c>
      <c r="D8" s="60">
        <v>34</v>
      </c>
      <c r="E8" s="60">
        <v>0</v>
      </c>
      <c r="F8" s="60">
        <f t="shared" si="0"/>
        <v>60</v>
      </c>
    </row>
    <row r="9" spans="1:6" ht="15" customHeight="1">
      <c r="A9" s="79"/>
      <c r="B9" s="39" t="s">
        <v>65</v>
      </c>
      <c r="C9" s="60">
        <v>912</v>
      </c>
      <c r="D9" s="60">
        <v>994</v>
      </c>
      <c r="E9" s="60">
        <v>38</v>
      </c>
      <c r="F9" s="60">
        <f t="shared" si="0"/>
        <v>1944</v>
      </c>
    </row>
    <row r="10" spans="1:6" ht="15" customHeight="1">
      <c r="A10" s="79"/>
      <c r="B10" s="39" t="s">
        <v>66</v>
      </c>
      <c r="C10" s="60">
        <v>814</v>
      </c>
      <c r="D10" s="60">
        <v>816</v>
      </c>
      <c r="E10" s="60">
        <v>13</v>
      </c>
      <c r="F10" s="60">
        <f t="shared" si="0"/>
        <v>1643</v>
      </c>
    </row>
    <row r="11" spans="1:6" ht="15" customHeight="1">
      <c r="A11" s="79"/>
      <c r="B11" s="39" t="s">
        <v>67</v>
      </c>
      <c r="C11" s="60">
        <v>266</v>
      </c>
      <c r="D11" s="60">
        <v>249</v>
      </c>
      <c r="E11" s="60">
        <v>12</v>
      </c>
      <c r="F11" s="60">
        <f t="shared" si="0"/>
        <v>527</v>
      </c>
    </row>
    <row r="12" spans="1:6" ht="15" customHeight="1">
      <c r="A12" s="79"/>
      <c r="B12" s="39" t="s">
        <v>68</v>
      </c>
      <c r="C12" s="60">
        <v>367</v>
      </c>
      <c r="D12" s="60">
        <v>420</v>
      </c>
      <c r="E12" s="60">
        <v>9</v>
      </c>
      <c r="F12" s="60">
        <f t="shared" si="0"/>
        <v>796</v>
      </c>
    </row>
    <row r="13" spans="1:6" ht="15" customHeight="1">
      <c r="A13" s="79"/>
      <c r="B13" s="39" t="s">
        <v>69</v>
      </c>
      <c r="C13" s="60">
        <v>2257</v>
      </c>
      <c r="D13" s="60">
        <v>2763</v>
      </c>
      <c r="E13" s="60">
        <v>69</v>
      </c>
      <c r="F13" s="60">
        <f t="shared" si="0"/>
        <v>5089</v>
      </c>
    </row>
    <row r="14" spans="1:6" ht="15" customHeight="1">
      <c r="A14" s="79"/>
      <c r="B14" s="39" t="s">
        <v>70</v>
      </c>
      <c r="C14" s="60">
        <v>95</v>
      </c>
      <c r="D14" s="60">
        <v>122</v>
      </c>
      <c r="E14" s="60">
        <v>7</v>
      </c>
      <c r="F14" s="60">
        <f t="shared" si="0"/>
        <v>224</v>
      </c>
    </row>
    <row r="15" spans="1:6" ht="15" customHeight="1">
      <c r="A15" s="79"/>
      <c r="B15" s="39" t="s">
        <v>228</v>
      </c>
      <c r="C15" s="60">
        <v>29</v>
      </c>
      <c r="D15" s="60">
        <v>27</v>
      </c>
      <c r="E15" s="60">
        <v>0</v>
      </c>
      <c r="F15" s="60">
        <f t="shared" si="0"/>
        <v>56</v>
      </c>
    </row>
    <row r="16" spans="1:6" ht="15" customHeight="1">
      <c r="A16" s="79"/>
      <c r="B16" s="39" t="s">
        <v>71</v>
      </c>
      <c r="C16" s="60">
        <v>587</v>
      </c>
      <c r="D16" s="60">
        <v>631</v>
      </c>
      <c r="E16" s="60">
        <v>7</v>
      </c>
      <c r="F16" s="60">
        <f t="shared" si="0"/>
        <v>1225</v>
      </c>
    </row>
    <row r="17" spans="1:6" ht="15" customHeight="1">
      <c r="A17" s="79"/>
      <c r="B17" s="40" t="s">
        <v>229</v>
      </c>
      <c r="C17" s="60">
        <v>338</v>
      </c>
      <c r="D17" s="60">
        <v>349</v>
      </c>
      <c r="E17" s="60">
        <v>8</v>
      </c>
      <c r="F17" s="60">
        <f t="shared" si="0"/>
        <v>695</v>
      </c>
    </row>
    <row r="18" spans="1:6" ht="15" customHeight="1">
      <c r="A18" s="79"/>
      <c r="B18" s="39" t="s">
        <v>72</v>
      </c>
      <c r="C18" s="60">
        <v>428</v>
      </c>
      <c r="D18" s="60">
        <v>483</v>
      </c>
      <c r="E18" s="60">
        <v>9</v>
      </c>
      <c r="F18" s="60">
        <f t="shared" si="0"/>
        <v>920</v>
      </c>
    </row>
    <row r="19" spans="1:6" ht="15" customHeight="1">
      <c r="A19" s="79"/>
      <c r="B19" s="39" t="s">
        <v>73</v>
      </c>
      <c r="C19" s="60">
        <v>1015</v>
      </c>
      <c r="D19" s="60">
        <v>1118</v>
      </c>
      <c r="E19" s="60">
        <v>73</v>
      </c>
      <c r="F19" s="60">
        <f t="shared" si="0"/>
        <v>2206</v>
      </c>
    </row>
    <row r="20" spans="1:6" ht="15" customHeight="1">
      <c r="A20" s="79"/>
      <c r="B20" s="39" t="s">
        <v>74</v>
      </c>
      <c r="C20" s="60">
        <v>253</v>
      </c>
      <c r="D20" s="60">
        <v>314</v>
      </c>
      <c r="E20" s="60">
        <v>12</v>
      </c>
      <c r="F20" s="60">
        <f t="shared" si="0"/>
        <v>579</v>
      </c>
    </row>
    <row r="21" spans="1:6" ht="15" customHeight="1">
      <c r="A21" s="79"/>
      <c r="B21" s="39" t="s">
        <v>75</v>
      </c>
      <c r="C21" s="60">
        <v>2209</v>
      </c>
      <c r="D21" s="60">
        <v>3131</v>
      </c>
      <c r="E21" s="60">
        <v>81</v>
      </c>
      <c r="F21" s="60">
        <f t="shared" si="0"/>
        <v>5421</v>
      </c>
    </row>
    <row r="22" spans="1:6" ht="15" customHeight="1">
      <c r="A22" s="79"/>
      <c r="B22" s="39" t="s">
        <v>76</v>
      </c>
      <c r="C22" s="60">
        <v>83</v>
      </c>
      <c r="D22" s="60">
        <v>46</v>
      </c>
      <c r="E22" s="60">
        <v>3</v>
      </c>
      <c r="F22" s="60">
        <f t="shared" si="0"/>
        <v>132</v>
      </c>
    </row>
    <row r="23" spans="1:6" ht="15" customHeight="1">
      <c r="A23" s="79"/>
      <c r="B23" s="39" t="s">
        <v>77</v>
      </c>
      <c r="C23" s="60">
        <v>191</v>
      </c>
      <c r="D23" s="60">
        <v>195</v>
      </c>
      <c r="E23" s="60">
        <v>7</v>
      </c>
      <c r="F23" s="60">
        <f t="shared" si="0"/>
        <v>393</v>
      </c>
    </row>
    <row r="24" spans="1:6" ht="15" customHeight="1">
      <c r="A24" s="79"/>
      <c r="B24" s="39" t="s">
        <v>78</v>
      </c>
      <c r="C24" s="60">
        <v>524</v>
      </c>
      <c r="D24" s="60">
        <v>543</v>
      </c>
      <c r="E24" s="60">
        <v>28</v>
      </c>
      <c r="F24" s="60">
        <f t="shared" si="0"/>
        <v>1095</v>
      </c>
    </row>
    <row r="25" spans="1:6" ht="15" customHeight="1">
      <c r="A25" s="79"/>
      <c r="B25" s="39" t="s">
        <v>79</v>
      </c>
      <c r="C25" s="60">
        <v>851</v>
      </c>
      <c r="D25" s="60">
        <v>779</v>
      </c>
      <c r="E25" s="60">
        <v>48</v>
      </c>
      <c r="F25" s="60">
        <f t="shared" si="0"/>
        <v>1678</v>
      </c>
    </row>
    <row r="26" spans="1:6" ht="15" customHeight="1">
      <c r="A26" s="79"/>
      <c r="B26" s="39" t="s">
        <v>80</v>
      </c>
      <c r="C26" s="60">
        <v>156</v>
      </c>
      <c r="D26" s="60">
        <v>146</v>
      </c>
      <c r="E26" s="60">
        <v>6</v>
      </c>
      <c r="F26" s="60">
        <f t="shared" si="0"/>
        <v>308</v>
      </c>
    </row>
    <row r="27" spans="1:6" ht="15" customHeight="1">
      <c r="A27" s="80"/>
      <c r="B27" s="12" t="s">
        <v>49</v>
      </c>
      <c r="C27" s="61">
        <f>SUM(C4:C26)</f>
        <v>14845</v>
      </c>
      <c r="D27" s="61">
        <f>SUM(D4:D26)</f>
        <v>17054</v>
      </c>
      <c r="E27" s="61">
        <f t="shared" ref="E27" si="1">SUM(E4:E26)</f>
        <v>533</v>
      </c>
      <c r="F27" s="61">
        <f>SUM(C27:E27)</f>
        <v>32432</v>
      </c>
    </row>
    <row r="28" spans="1:6" ht="15" customHeight="1">
      <c r="A28" s="75"/>
      <c r="B28" s="75"/>
      <c r="C28" s="78"/>
    </row>
    <row r="29" spans="1:6">
      <c r="B29" s="27"/>
      <c r="C29" s="27"/>
      <c r="D29" s="27"/>
      <c r="E29" s="27"/>
      <c r="F29" s="27"/>
    </row>
  </sheetData>
  <mergeCells count="6">
    <mergeCell ref="A28:C28"/>
    <mergeCell ref="A4:A27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workbookViewId="0">
      <selection sqref="A1:F1"/>
    </sheetView>
  </sheetViews>
  <sheetFormatPr defaultRowHeight="13.5"/>
  <cols>
    <col min="1" max="1" width="10.625" style="1" customWidth="1"/>
    <col min="2" max="2" width="30.25" style="1" customWidth="1"/>
    <col min="3" max="6" width="13.625" style="1" customWidth="1"/>
    <col min="7" max="7" width="4.625" style="1" customWidth="1"/>
    <col min="8" max="16384" width="9" style="1"/>
  </cols>
  <sheetData>
    <row r="1" spans="1:6">
      <c r="A1" s="65" t="s">
        <v>264</v>
      </c>
      <c r="B1" s="65"/>
      <c r="C1" s="65"/>
      <c r="D1" s="65"/>
      <c r="E1" s="65"/>
      <c r="F1" s="65"/>
    </row>
    <row r="2" spans="1:6" ht="15" customHeight="1">
      <c r="A2" s="70" t="s">
        <v>16</v>
      </c>
      <c r="B2" s="81" t="s">
        <v>254</v>
      </c>
      <c r="C2" s="70" t="s">
        <v>0</v>
      </c>
      <c r="D2" s="70"/>
      <c r="E2" s="70"/>
      <c r="F2" s="70"/>
    </row>
    <row r="3" spans="1:6" ht="21.75" customHeight="1">
      <c r="A3" s="71"/>
      <c r="B3" s="83"/>
      <c r="C3" s="9" t="s">
        <v>3</v>
      </c>
      <c r="D3" s="9" t="s">
        <v>4</v>
      </c>
      <c r="E3" s="46" t="s">
        <v>238</v>
      </c>
      <c r="F3" s="9" t="s">
        <v>5</v>
      </c>
    </row>
    <row r="4" spans="1:6" ht="15" customHeight="1">
      <c r="A4" s="67" t="s">
        <v>107</v>
      </c>
      <c r="B4" s="41" t="s">
        <v>82</v>
      </c>
      <c r="C4" s="18">
        <v>119</v>
      </c>
      <c r="D4" s="18">
        <v>214</v>
      </c>
      <c r="E4" s="47">
        <v>4</v>
      </c>
      <c r="F4" s="18">
        <f>SUM(C4:E4)</f>
        <v>337</v>
      </c>
    </row>
    <row r="5" spans="1:6" ht="15" customHeight="1">
      <c r="A5" s="67"/>
      <c r="B5" s="41" t="s">
        <v>83</v>
      </c>
      <c r="C5" s="18">
        <v>15</v>
      </c>
      <c r="D5" s="18">
        <v>8</v>
      </c>
      <c r="E5" s="47">
        <v>0</v>
      </c>
      <c r="F5" s="47">
        <f t="shared" ref="F5:F34" si="0">SUM(C5:E5)</f>
        <v>23</v>
      </c>
    </row>
    <row r="6" spans="1:6" ht="15" customHeight="1">
      <c r="A6" s="67"/>
      <c r="B6" s="41" t="s">
        <v>84</v>
      </c>
      <c r="C6" s="18">
        <v>27</v>
      </c>
      <c r="D6" s="18">
        <v>26</v>
      </c>
      <c r="E6" s="47">
        <v>0</v>
      </c>
      <c r="F6" s="47">
        <f t="shared" si="0"/>
        <v>53</v>
      </c>
    </row>
    <row r="7" spans="1:6" ht="15" customHeight="1">
      <c r="A7" s="67"/>
      <c r="B7" s="41" t="s">
        <v>85</v>
      </c>
      <c r="C7" s="18">
        <v>10</v>
      </c>
      <c r="D7" s="18">
        <v>4</v>
      </c>
      <c r="E7" s="47">
        <v>0</v>
      </c>
      <c r="F7" s="47">
        <f t="shared" si="0"/>
        <v>14</v>
      </c>
    </row>
    <row r="8" spans="1:6" ht="15" customHeight="1">
      <c r="A8" s="67"/>
      <c r="B8" s="41" t="s">
        <v>86</v>
      </c>
      <c r="C8" s="18">
        <v>4</v>
      </c>
      <c r="D8" s="18">
        <v>5</v>
      </c>
      <c r="E8" s="47">
        <v>0</v>
      </c>
      <c r="F8" s="47">
        <f t="shared" si="0"/>
        <v>9</v>
      </c>
    </row>
    <row r="9" spans="1:6" ht="15" customHeight="1">
      <c r="A9" s="67"/>
      <c r="B9" s="41" t="s">
        <v>87</v>
      </c>
      <c r="C9" s="18">
        <v>19</v>
      </c>
      <c r="D9" s="18">
        <v>11</v>
      </c>
      <c r="E9" s="47">
        <v>0</v>
      </c>
      <c r="F9" s="47">
        <f t="shared" si="0"/>
        <v>30</v>
      </c>
    </row>
    <row r="10" spans="1:6" ht="15" customHeight="1">
      <c r="A10" s="67"/>
      <c r="B10" s="41" t="s">
        <v>88</v>
      </c>
      <c r="C10" s="18">
        <v>18</v>
      </c>
      <c r="D10" s="18">
        <v>21</v>
      </c>
      <c r="E10" s="47">
        <v>1</v>
      </c>
      <c r="F10" s="47">
        <f t="shared" si="0"/>
        <v>40</v>
      </c>
    </row>
    <row r="11" spans="1:6" ht="15" customHeight="1">
      <c r="A11" s="67"/>
      <c r="B11" s="41" t="s">
        <v>89</v>
      </c>
      <c r="C11" s="18">
        <v>61</v>
      </c>
      <c r="D11" s="18">
        <v>57</v>
      </c>
      <c r="E11" s="47">
        <v>0</v>
      </c>
      <c r="F11" s="47">
        <f t="shared" si="0"/>
        <v>118</v>
      </c>
    </row>
    <row r="12" spans="1:6" ht="15" customHeight="1">
      <c r="A12" s="67"/>
      <c r="B12" s="41" t="s">
        <v>90</v>
      </c>
      <c r="C12" s="18">
        <v>14</v>
      </c>
      <c r="D12" s="18">
        <v>6</v>
      </c>
      <c r="E12" s="47">
        <v>0</v>
      </c>
      <c r="F12" s="47">
        <f t="shared" si="0"/>
        <v>20</v>
      </c>
    </row>
    <row r="13" spans="1:6" ht="15" customHeight="1">
      <c r="A13" s="67"/>
      <c r="B13" s="41" t="s">
        <v>91</v>
      </c>
      <c r="C13" s="18">
        <v>75</v>
      </c>
      <c r="D13" s="18">
        <v>79</v>
      </c>
      <c r="E13" s="47">
        <v>0</v>
      </c>
      <c r="F13" s="47">
        <f t="shared" si="0"/>
        <v>154</v>
      </c>
    </row>
    <row r="14" spans="1:6" ht="15" customHeight="1">
      <c r="A14" s="67"/>
      <c r="B14" s="41" t="s">
        <v>92</v>
      </c>
      <c r="C14" s="18">
        <v>45</v>
      </c>
      <c r="D14" s="18">
        <v>48</v>
      </c>
      <c r="E14" s="47">
        <v>1</v>
      </c>
      <c r="F14" s="47">
        <f t="shared" si="0"/>
        <v>94</v>
      </c>
    </row>
    <row r="15" spans="1:6" ht="15" customHeight="1">
      <c r="A15" s="67"/>
      <c r="B15" s="41" t="s">
        <v>93</v>
      </c>
      <c r="C15" s="18">
        <v>1</v>
      </c>
      <c r="D15" s="18">
        <v>3</v>
      </c>
      <c r="E15" s="47">
        <v>0</v>
      </c>
      <c r="F15" s="47">
        <f t="shared" si="0"/>
        <v>4</v>
      </c>
    </row>
    <row r="16" spans="1:6" ht="15" customHeight="1">
      <c r="A16" s="67"/>
      <c r="B16" s="41" t="s">
        <v>94</v>
      </c>
      <c r="C16" s="18">
        <v>4</v>
      </c>
      <c r="D16" s="18">
        <v>3</v>
      </c>
      <c r="E16" s="47">
        <v>0</v>
      </c>
      <c r="F16" s="47">
        <f t="shared" si="0"/>
        <v>7</v>
      </c>
    </row>
    <row r="17" spans="1:6" ht="15" customHeight="1">
      <c r="A17" s="67"/>
      <c r="B17" s="41" t="s">
        <v>169</v>
      </c>
      <c r="C17" s="18">
        <v>0</v>
      </c>
      <c r="D17" s="18">
        <v>0</v>
      </c>
      <c r="E17" s="47">
        <v>0</v>
      </c>
      <c r="F17" s="47">
        <f t="shared" si="0"/>
        <v>0</v>
      </c>
    </row>
    <row r="18" spans="1:6" ht="15" customHeight="1">
      <c r="A18" s="67"/>
      <c r="B18" s="41" t="s">
        <v>95</v>
      </c>
      <c r="C18" s="18">
        <v>14</v>
      </c>
      <c r="D18" s="18">
        <v>16</v>
      </c>
      <c r="E18" s="47">
        <v>0</v>
      </c>
      <c r="F18" s="47">
        <f t="shared" si="0"/>
        <v>30</v>
      </c>
    </row>
    <row r="19" spans="1:6" ht="15" customHeight="1">
      <c r="A19" s="67"/>
      <c r="B19" s="41" t="s">
        <v>96</v>
      </c>
      <c r="C19" s="18">
        <v>36</v>
      </c>
      <c r="D19" s="18">
        <v>78</v>
      </c>
      <c r="E19" s="47">
        <v>4</v>
      </c>
      <c r="F19" s="47">
        <f t="shared" si="0"/>
        <v>118</v>
      </c>
    </row>
    <row r="20" spans="1:6" ht="15" customHeight="1">
      <c r="A20" s="67"/>
      <c r="B20" s="41" t="s">
        <v>230</v>
      </c>
      <c r="C20" s="18">
        <v>63</v>
      </c>
      <c r="D20" s="18">
        <v>88</v>
      </c>
      <c r="E20" s="47">
        <v>1</v>
      </c>
      <c r="F20" s="47">
        <f t="shared" si="0"/>
        <v>152</v>
      </c>
    </row>
    <row r="21" spans="1:6" ht="15" customHeight="1">
      <c r="A21" s="67"/>
      <c r="B21" s="41" t="s">
        <v>97</v>
      </c>
      <c r="C21" s="18">
        <v>14</v>
      </c>
      <c r="D21" s="18">
        <v>41</v>
      </c>
      <c r="E21" s="47">
        <v>1</v>
      </c>
      <c r="F21" s="47">
        <f t="shared" si="0"/>
        <v>56</v>
      </c>
    </row>
    <row r="22" spans="1:6" ht="15" customHeight="1">
      <c r="A22" s="67"/>
      <c r="B22" s="41" t="s">
        <v>98</v>
      </c>
      <c r="C22" s="18">
        <v>75</v>
      </c>
      <c r="D22" s="18">
        <v>93</v>
      </c>
      <c r="E22" s="47">
        <v>0</v>
      </c>
      <c r="F22" s="47">
        <f t="shared" si="0"/>
        <v>168</v>
      </c>
    </row>
    <row r="23" spans="1:6" ht="15" customHeight="1">
      <c r="A23" s="67"/>
      <c r="B23" s="41" t="s">
        <v>214</v>
      </c>
      <c r="C23" s="18">
        <v>20</v>
      </c>
      <c r="D23" s="18">
        <v>49</v>
      </c>
      <c r="E23" s="47">
        <v>0</v>
      </c>
      <c r="F23" s="47">
        <f t="shared" si="0"/>
        <v>69</v>
      </c>
    </row>
    <row r="24" spans="1:6" ht="15" customHeight="1">
      <c r="A24" s="67"/>
      <c r="B24" s="41" t="s">
        <v>99</v>
      </c>
      <c r="C24" s="18">
        <v>677</v>
      </c>
      <c r="D24" s="18">
        <v>1087</v>
      </c>
      <c r="E24" s="47">
        <v>5</v>
      </c>
      <c r="F24" s="47">
        <f t="shared" si="0"/>
        <v>1769</v>
      </c>
    </row>
    <row r="25" spans="1:6" ht="15" customHeight="1">
      <c r="A25" s="67"/>
      <c r="B25" s="41" t="s">
        <v>212</v>
      </c>
      <c r="C25" s="18">
        <v>49</v>
      </c>
      <c r="D25" s="18">
        <v>88</v>
      </c>
      <c r="E25" s="47">
        <v>0</v>
      </c>
      <c r="F25" s="47">
        <f t="shared" si="0"/>
        <v>137</v>
      </c>
    </row>
    <row r="26" spans="1:6" ht="15" customHeight="1">
      <c r="A26" s="67"/>
      <c r="B26" s="41" t="s">
        <v>100</v>
      </c>
      <c r="C26" s="18">
        <v>39</v>
      </c>
      <c r="D26" s="18">
        <v>47</v>
      </c>
      <c r="E26" s="47">
        <v>6</v>
      </c>
      <c r="F26" s="47">
        <f t="shared" si="0"/>
        <v>92</v>
      </c>
    </row>
    <row r="27" spans="1:6" ht="15" customHeight="1">
      <c r="A27" s="67"/>
      <c r="B27" s="41" t="s">
        <v>101</v>
      </c>
      <c r="C27" s="14">
        <v>57</v>
      </c>
      <c r="D27" s="14">
        <v>79</v>
      </c>
      <c r="E27" s="14">
        <v>1</v>
      </c>
      <c r="F27" s="47">
        <f t="shared" si="0"/>
        <v>137</v>
      </c>
    </row>
    <row r="28" spans="1:6" ht="15" customHeight="1">
      <c r="A28" s="67"/>
      <c r="B28" s="41" t="s">
        <v>213</v>
      </c>
      <c r="C28" s="13">
        <v>11</v>
      </c>
      <c r="D28" s="13">
        <v>30</v>
      </c>
      <c r="E28" s="13">
        <v>0</v>
      </c>
      <c r="F28" s="47">
        <f t="shared" si="0"/>
        <v>41</v>
      </c>
    </row>
    <row r="29" spans="1:6" ht="15" customHeight="1">
      <c r="A29" s="67"/>
      <c r="B29" s="41" t="s">
        <v>102</v>
      </c>
      <c r="C29" s="13">
        <v>22</v>
      </c>
      <c r="D29" s="13">
        <v>46</v>
      </c>
      <c r="E29" s="13">
        <v>0</v>
      </c>
      <c r="F29" s="47">
        <f t="shared" si="0"/>
        <v>68</v>
      </c>
    </row>
    <row r="30" spans="1:6" ht="15" customHeight="1">
      <c r="A30" s="67"/>
      <c r="B30" s="41" t="s">
        <v>103</v>
      </c>
      <c r="C30" s="13">
        <v>152</v>
      </c>
      <c r="D30" s="13">
        <v>157</v>
      </c>
      <c r="E30" s="13">
        <v>5</v>
      </c>
      <c r="F30" s="47">
        <f t="shared" si="0"/>
        <v>314</v>
      </c>
    </row>
    <row r="31" spans="1:6" ht="15" customHeight="1">
      <c r="A31" s="67"/>
      <c r="B31" s="41" t="s">
        <v>104</v>
      </c>
      <c r="C31" s="13">
        <v>17</v>
      </c>
      <c r="D31" s="13">
        <v>32</v>
      </c>
      <c r="E31" s="13">
        <v>1</v>
      </c>
      <c r="F31" s="47">
        <f t="shared" si="0"/>
        <v>50</v>
      </c>
    </row>
    <row r="32" spans="1:6" ht="15" customHeight="1">
      <c r="A32" s="67"/>
      <c r="B32" s="41" t="s">
        <v>231</v>
      </c>
      <c r="C32" s="13">
        <v>118</v>
      </c>
      <c r="D32" s="13">
        <v>170</v>
      </c>
      <c r="E32" s="13">
        <v>2</v>
      </c>
      <c r="F32" s="47">
        <f t="shared" si="0"/>
        <v>290</v>
      </c>
    </row>
    <row r="33" spans="1:6" ht="15" customHeight="1">
      <c r="A33" s="67"/>
      <c r="B33" s="41" t="s">
        <v>105</v>
      </c>
      <c r="C33" s="13">
        <v>3</v>
      </c>
      <c r="D33" s="13">
        <v>1</v>
      </c>
      <c r="E33" s="13">
        <v>0</v>
      </c>
      <c r="F33" s="47">
        <f t="shared" si="0"/>
        <v>4</v>
      </c>
    </row>
    <row r="34" spans="1:6" ht="15" customHeight="1">
      <c r="A34" s="67"/>
      <c r="B34" s="41" t="s">
        <v>106</v>
      </c>
      <c r="C34" s="13">
        <v>310</v>
      </c>
      <c r="D34" s="13">
        <v>408</v>
      </c>
      <c r="E34" s="13">
        <v>2</v>
      </c>
      <c r="F34" s="47">
        <f t="shared" si="0"/>
        <v>720</v>
      </c>
    </row>
    <row r="35" spans="1:6" ht="15" customHeight="1">
      <c r="A35" s="67"/>
      <c r="B35" s="21" t="s">
        <v>5</v>
      </c>
      <c r="C35" s="22">
        <f>SUM(C4:C34)</f>
        <v>2089</v>
      </c>
      <c r="D35" s="22">
        <f>SUM(D4:D34)</f>
        <v>2995</v>
      </c>
      <c r="E35" s="22">
        <f>SUM(E4:E34)</f>
        <v>34</v>
      </c>
      <c r="F35" s="22">
        <f>SUM(F4:F34)</f>
        <v>5118</v>
      </c>
    </row>
    <row r="36" spans="1:6">
      <c r="A36" s="75" t="s">
        <v>51</v>
      </c>
      <c r="B36" s="75"/>
      <c r="C36" s="75"/>
      <c r="D36" s="75"/>
      <c r="E36" s="75"/>
      <c r="F36" s="75"/>
    </row>
  </sheetData>
  <mergeCells count="6">
    <mergeCell ref="A36:F36"/>
    <mergeCell ref="A4:A35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horizont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sqref="A1:F63"/>
    </sheetView>
  </sheetViews>
  <sheetFormatPr defaultRowHeight="13.5"/>
  <cols>
    <col min="1" max="1" width="9.125" style="19" customWidth="1"/>
    <col min="2" max="2" width="25.625" style="19" customWidth="1"/>
    <col min="3" max="6" width="10.625" style="19" customWidth="1"/>
    <col min="7" max="7" width="11.625" style="19" customWidth="1"/>
    <col min="8" max="16384" width="9" style="19"/>
  </cols>
  <sheetData>
    <row r="1" spans="1:7">
      <c r="A1" s="65" t="s">
        <v>265</v>
      </c>
      <c r="B1" s="65"/>
      <c r="C1" s="65"/>
      <c r="D1" s="65"/>
      <c r="E1" s="65"/>
      <c r="F1" s="65"/>
      <c r="G1" s="52"/>
    </row>
    <row r="2" spans="1:7">
      <c r="A2" s="70" t="s">
        <v>16</v>
      </c>
      <c r="B2" s="81" t="s">
        <v>256</v>
      </c>
      <c r="C2" s="70" t="s">
        <v>0</v>
      </c>
      <c r="D2" s="70"/>
      <c r="E2" s="70"/>
      <c r="F2" s="70"/>
      <c r="G2" s="52"/>
    </row>
    <row r="3" spans="1:7" ht="21" customHeight="1">
      <c r="A3" s="71"/>
      <c r="B3" s="83"/>
      <c r="C3" s="9" t="s">
        <v>3</v>
      </c>
      <c r="D3" s="9" t="s">
        <v>4</v>
      </c>
      <c r="E3" s="46" t="s">
        <v>238</v>
      </c>
      <c r="F3" s="9" t="s">
        <v>5</v>
      </c>
      <c r="G3" s="52"/>
    </row>
    <row r="4" spans="1:7">
      <c r="A4" s="68" t="s">
        <v>108</v>
      </c>
      <c r="B4" s="24" t="s">
        <v>173</v>
      </c>
      <c r="C4" s="60">
        <v>7</v>
      </c>
      <c r="D4" s="60">
        <v>3</v>
      </c>
      <c r="E4" s="60">
        <v>0</v>
      </c>
      <c r="F4" s="60">
        <f>SUM(C4:E4)</f>
        <v>10</v>
      </c>
      <c r="G4" s="53"/>
    </row>
    <row r="5" spans="1:7">
      <c r="A5" s="79"/>
      <c r="B5" s="24" t="s">
        <v>109</v>
      </c>
      <c r="C5" s="60">
        <v>67</v>
      </c>
      <c r="D5" s="60">
        <v>73</v>
      </c>
      <c r="E5" s="60">
        <v>3</v>
      </c>
      <c r="F5" s="60">
        <f t="shared" ref="F5:F62" si="0">SUM(C5:E5)</f>
        <v>143</v>
      </c>
      <c r="G5" s="53"/>
    </row>
    <row r="6" spans="1:7">
      <c r="A6" s="79"/>
      <c r="B6" s="24" t="s">
        <v>218</v>
      </c>
      <c r="C6" s="60">
        <v>2</v>
      </c>
      <c r="D6" s="60">
        <v>2</v>
      </c>
      <c r="E6" s="60">
        <v>0</v>
      </c>
      <c r="F6" s="60">
        <f t="shared" si="0"/>
        <v>4</v>
      </c>
      <c r="G6" s="53"/>
    </row>
    <row r="7" spans="1:7">
      <c r="A7" s="79"/>
      <c r="B7" s="24" t="s">
        <v>246</v>
      </c>
      <c r="C7" s="60">
        <v>0</v>
      </c>
      <c r="D7" s="60">
        <v>0</v>
      </c>
      <c r="E7" s="60">
        <v>0</v>
      </c>
      <c r="F7" s="60">
        <f t="shared" si="0"/>
        <v>0</v>
      </c>
      <c r="G7" s="53"/>
    </row>
    <row r="8" spans="1:7">
      <c r="A8" s="79"/>
      <c r="B8" s="24" t="s">
        <v>110</v>
      </c>
      <c r="C8" s="60">
        <v>248</v>
      </c>
      <c r="D8" s="60">
        <v>263</v>
      </c>
      <c r="E8" s="60">
        <v>1</v>
      </c>
      <c r="F8" s="60">
        <f t="shared" si="0"/>
        <v>512</v>
      </c>
      <c r="G8" s="53"/>
    </row>
    <row r="9" spans="1:7">
      <c r="A9" s="79"/>
      <c r="B9" s="24" t="s">
        <v>111</v>
      </c>
      <c r="C9" s="60">
        <v>287</v>
      </c>
      <c r="D9" s="60">
        <v>273</v>
      </c>
      <c r="E9" s="60">
        <v>2</v>
      </c>
      <c r="F9" s="60">
        <f t="shared" si="0"/>
        <v>562</v>
      </c>
      <c r="G9" s="53"/>
    </row>
    <row r="10" spans="1:7">
      <c r="A10" s="79"/>
      <c r="B10" s="24" t="s">
        <v>112</v>
      </c>
      <c r="C10" s="60">
        <v>17</v>
      </c>
      <c r="D10" s="60">
        <v>12</v>
      </c>
      <c r="E10" s="60">
        <v>0</v>
      </c>
      <c r="F10" s="60">
        <f t="shared" si="0"/>
        <v>29</v>
      </c>
      <c r="G10" s="53"/>
    </row>
    <row r="11" spans="1:7">
      <c r="A11" s="79"/>
      <c r="B11" s="24" t="s">
        <v>179</v>
      </c>
      <c r="C11" s="60">
        <v>2</v>
      </c>
      <c r="D11" s="60">
        <v>2</v>
      </c>
      <c r="E11" s="60">
        <v>0</v>
      </c>
      <c r="F11" s="60">
        <f t="shared" si="0"/>
        <v>4</v>
      </c>
      <c r="G11" s="53"/>
    </row>
    <row r="12" spans="1:7">
      <c r="A12" s="79"/>
      <c r="B12" s="24" t="s">
        <v>176</v>
      </c>
      <c r="C12" s="60">
        <v>2</v>
      </c>
      <c r="D12" s="60">
        <v>4</v>
      </c>
      <c r="E12" s="60">
        <v>0</v>
      </c>
      <c r="F12" s="60">
        <f t="shared" si="0"/>
        <v>6</v>
      </c>
      <c r="G12" s="53"/>
    </row>
    <row r="13" spans="1:7">
      <c r="A13" s="79"/>
      <c r="B13" s="24" t="s">
        <v>113</v>
      </c>
      <c r="C13" s="60">
        <v>167</v>
      </c>
      <c r="D13" s="60">
        <v>199</v>
      </c>
      <c r="E13" s="60">
        <v>7</v>
      </c>
      <c r="F13" s="60">
        <f t="shared" si="0"/>
        <v>373</v>
      </c>
      <c r="G13" s="53"/>
    </row>
    <row r="14" spans="1:7">
      <c r="A14" s="79"/>
      <c r="B14" s="24" t="s">
        <v>114</v>
      </c>
      <c r="C14" s="60">
        <v>318</v>
      </c>
      <c r="D14" s="60">
        <v>279</v>
      </c>
      <c r="E14" s="60">
        <v>6</v>
      </c>
      <c r="F14" s="60">
        <f t="shared" si="0"/>
        <v>603</v>
      </c>
      <c r="G14" s="53"/>
    </row>
    <row r="15" spans="1:7">
      <c r="A15" s="79"/>
      <c r="B15" s="24" t="s">
        <v>180</v>
      </c>
      <c r="C15" s="60">
        <v>2</v>
      </c>
      <c r="D15" s="60">
        <v>2</v>
      </c>
      <c r="E15" s="60">
        <v>0</v>
      </c>
      <c r="F15" s="60">
        <f t="shared" si="0"/>
        <v>4</v>
      </c>
      <c r="G15" s="53"/>
    </row>
    <row r="16" spans="1:7">
      <c r="A16" s="79"/>
      <c r="B16" s="24" t="s">
        <v>115</v>
      </c>
      <c r="C16" s="60">
        <v>33</v>
      </c>
      <c r="D16" s="60">
        <v>42</v>
      </c>
      <c r="E16" s="60">
        <v>1</v>
      </c>
      <c r="F16" s="60">
        <f t="shared" si="0"/>
        <v>76</v>
      </c>
      <c r="G16" s="53"/>
    </row>
    <row r="17" spans="1:7">
      <c r="A17" s="79"/>
      <c r="B17" s="24" t="s">
        <v>181</v>
      </c>
      <c r="C17" s="60">
        <v>11</v>
      </c>
      <c r="D17" s="60">
        <v>5</v>
      </c>
      <c r="E17" s="60">
        <v>0</v>
      </c>
      <c r="F17" s="60">
        <f t="shared" si="0"/>
        <v>16</v>
      </c>
      <c r="G17" s="53"/>
    </row>
    <row r="18" spans="1:7">
      <c r="A18" s="79"/>
      <c r="B18" s="24" t="s">
        <v>185</v>
      </c>
      <c r="C18" s="60">
        <v>24</v>
      </c>
      <c r="D18" s="60">
        <v>5</v>
      </c>
      <c r="E18" s="60">
        <v>0</v>
      </c>
      <c r="F18" s="60">
        <f t="shared" si="0"/>
        <v>29</v>
      </c>
      <c r="G18" s="53"/>
    </row>
    <row r="19" spans="1:7">
      <c r="A19" s="79"/>
      <c r="B19" s="24" t="s">
        <v>116</v>
      </c>
      <c r="C19" s="60">
        <v>316</v>
      </c>
      <c r="D19" s="60">
        <v>305</v>
      </c>
      <c r="E19" s="60">
        <v>23</v>
      </c>
      <c r="F19" s="60">
        <f t="shared" si="0"/>
        <v>644</v>
      </c>
      <c r="G19" s="53"/>
    </row>
    <row r="20" spans="1:7">
      <c r="A20" s="79"/>
      <c r="B20" s="24" t="s">
        <v>232</v>
      </c>
      <c r="C20" s="60">
        <v>202</v>
      </c>
      <c r="D20" s="60">
        <v>160</v>
      </c>
      <c r="E20" s="60">
        <v>9</v>
      </c>
      <c r="F20" s="60">
        <f t="shared" si="0"/>
        <v>371</v>
      </c>
      <c r="G20" s="53"/>
    </row>
    <row r="21" spans="1:7">
      <c r="A21" s="79"/>
      <c r="B21" s="24" t="s">
        <v>117</v>
      </c>
      <c r="C21" s="60">
        <v>143</v>
      </c>
      <c r="D21" s="60">
        <v>169</v>
      </c>
      <c r="E21" s="60">
        <v>6</v>
      </c>
      <c r="F21" s="60">
        <f t="shared" si="0"/>
        <v>318</v>
      </c>
      <c r="G21" s="53"/>
    </row>
    <row r="22" spans="1:7">
      <c r="A22" s="79"/>
      <c r="B22" s="24" t="s">
        <v>118</v>
      </c>
      <c r="C22" s="60">
        <v>146</v>
      </c>
      <c r="D22" s="60">
        <v>137</v>
      </c>
      <c r="E22" s="60">
        <v>2</v>
      </c>
      <c r="F22" s="60">
        <f t="shared" si="0"/>
        <v>285</v>
      </c>
      <c r="G22" s="53"/>
    </row>
    <row r="23" spans="1:7">
      <c r="A23" s="79"/>
      <c r="B23" s="24" t="s">
        <v>245</v>
      </c>
      <c r="C23" s="60">
        <v>4</v>
      </c>
      <c r="D23" s="60">
        <v>11</v>
      </c>
      <c r="E23" s="60">
        <v>0</v>
      </c>
      <c r="F23" s="60">
        <f t="shared" si="0"/>
        <v>15</v>
      </c>
      <c r="G23" s="53"/>
    </row>
    <row r="24" spans="1:7">
      <c r="A24" s="79"/>
      <c r="B24" s="24" t="s">
        <v>119</v>
      </c>
      <c r="C24" s="61">
        <v>189</v>
      </c>
      <c r="D24" s="61">
        <v>187</v>
      </c>
      <c r="E24" s="61">
        <v>4</v>
      </c>
      <c r="F24" s="60">
        <f t="shared" si="0"/>
        <v>380</v>
      </c>
      <c r="G24" s="53"/>
    </row>
    <row r="25" spans="1:7">
      <c r="A25" s="79"/>
      <c r="B25" s="24" t="s">
        <v>186</v>
      </c>
      <c r="C25" s="61">
        <v>16</v>
      </c>
      <c r="D25" s="61">
        <v>3</v>
      </c>
      <c r="E25" s="61">
        <v>0</v>
      </c>
      <c r="F25" s="60">
        <f t="shared" si="0"/>
        <v>19</v>
      </c>
      <c r="G25" s="53"/>
    </row>
    <row r="26" spans="1:7">
      <c r="A26" s="79"/>
      <c r="B26" s="24" t="s">
        <v>252</v>
      </c>
      <c r="C26" s="61">
        <v>2</v>
      </c>
      <c r="D26" s="61">
        <v>1</v>
      </c>
      <c r="E26" s="61">
        <v>0</v>
      </c>
      <c r="F26" s="60">
        <f t="shared" si="0"/>
        <v>3</v>
      </c>
      <c r="G26" s="53"/>
    </row>
    <row r="27" spans="1:7">
      <c r="A27" s="79"/>
      <c r="B27" s="24" t="s">
        <v>184</v>
      </c>
      <c r="C27" s="61">
        <v>8</v>
      </c>
      <c r="D27" s="61">
        <v>5</v>
      </c>
      <c r="E27" s="61">
        <v>0</v>
      </c>
      <c r="F27" s="60">
        <f t="shared" si="0"/>
        <v>13</v>
      </c>
      <c r="G27" s="53"/>
    </row>
    <row r="28" spans="1:7">
      <c r="A28" s="79"/>
      <c r="B28" s="24" t="s">
        <v>174</v>
      </c>
      <c r="C28" s="61">
        <v>6</v>
      </c>
      <c r="D28" s="61">
        <v>4</v>
      </c>
      <c r="E28" s="61">
        <v>0</v>
      </c>
      <c r="F28" s="60">
        <f t="shared" si="0"/>
        <v>10</v>
      </c>
      <c r="G28" s="53"/>
    </row>
    <row r="29" spans="1:7">
      <c r="A29" s="79"/>
      <c r="B29" s="24" t="s">
        <v>182</v>
      </c>
      <c r="C29" s="61">
        <v>1</v>
      </c>
      <c r="D29" s="61">
        <v>1</v>
      </c>
      <c r="E29" s="61">
        <v>0</v>
      </c>
      <c r="F29" s="60">
        <f t="shared" si="0"/>
        <v>2</v>
      </c>
      <c r="G29" s="53"/>
    </row>
    <row r="30" spans="1:7">
      <c r="A30" s="79"/>
      <c r="B30" s="24" t="s">
        <v>120</v>
      </c>
      <c r="C30" s="61">
        <v>89</v>
      </c>
      <c r="D30" s="61">
        <v>92</v>
      </c>
      <c r="E30" s="61">
        <v>9</v>
      </c>
      <c r="F30" s="60">
        <f t="shared" si="0"/>
        <v>190</v>
      </c>
      <c r="G30" s="53"/>
    </row>
    <row r="31" spans="1:7">
      <c r="A31" s="79"/>
      <c r="B31" s="24" t="s">
        <v>121</v>
      </c>
      <c r="C31" s="61">
        <v>86</v>
      </c>
      <c r="D31" s="61">
        <v>112</v>
      </c>
      <c r="E31" s="61">
        <v>2</v>
      </c>
      <c r="F31" s="60">
        <f t="shared" si="0"/>
        <v>200</v>
      </c>
      <c r="G31" s="53"/>
    </row>
    <row r="32" spans="1:7">
      <c r="A32" s="79"/>
      <c r="B32" s="24" t="s">
        <v>122</v>
      </c>
      <c r="C32" s="61">
        <v>223</v>
      </c>
      <c r="D32" s="61">
        <v>277</v>
      </c>
      <c r="E32" s="61">
        <v>24</v>
      </c>
      <c r="F32" s="60">
        <f t="shared" si="0"/>
        <v>524</v>
      </c>
      <c r="G32" s="53"/>
    </row>
    <row r="33" spans="1:7">
      <c r="A33" s="79"/>
      <c r="B33" s="24" t="s">
        <v>123</v>
      </c>
      <c r="C33" s="62">
        <v>466</v>
      </c>
      <c r="D33" s="62">
        <v>591</v>
      </c>
      <c r="E33" s="62">
        <v>34</v>
      </c>
      <c r="F33" s="60">
        <f t="shared" si="0"/>
        <v>1091</v>
      </c>
      <c r="G33" s="53"/>
    </row>
    <row r="34" spans="1:7">
      <c r="A34" s="79"/>
      <c r="B34" s="24" t="s">
        <v>233</v>
      </c>
      <c r="C34" s="62">
        <v>165</v>
      </c>
      <c r="D34" s="62">
        <v>212</v>
      </c>
      <c r="E34" s="62">
        <v>3</v>
      </c>
      <c r="F34" s="60">
        <f t="shared" si="0"/>
        <v>380</v>
      </c>
      <c r="G34" s="53"/>
    </row>
    <row r="35" spans="1:7">
      <c r="A35" s="79"/>
      <c r="B35" s="24" t="s">
        <v>124</v>
      </c>
      <c r="C35" s="62">
        <v>291</v>
      </c>
      <c r="D35" s="62">
        <v>412</v>
      </c>
      <c r="E35" s="62">
        <v>18</v>
      </c>
      <c r="F35" s="60">
        <f t="shared" si="0"/>
        <v>721</v>
      </c>
      <c r="G35" s="53"/>
    </row>
    <row r="36" spans="1:7">
      <c r="A36" s="79"/>
      <c r="B36" s="24" t="s">
        <v>125</v>
      </c>
      <c r="C36" s="62">
        <v>422</v>
      </c>
      <c r="D36" s="62">
        <v>486</v>
      </c>
      <c r="E36" s="62">
        <v>16</v>
      </c>
      <c r="F36" s="60">
        <f t="shared" si="0"/>
        <v>924</v>
      </c>
      <c r="G36" s="53"/>
    </row>
    <row r="37" spans="1:7">
      <c r="A37" s="79"/>
      <c r="B37" s="24" t="s">
        <v>247</v>
      </c>
      <c r="C37" s="62">
        <v>0</v>
      </c>
      <c r="D37" s="62">
        <v>1</v>
      </c>
      <c r="E37" s="62">
        <v>0</v>
      </c>
      <c r="F37" s="60">
        <f t="shared" si="0"/>
        <v>1</v>
      </c>
      <c r="G37" s="53"/>
    </row>
    <row r="38" spans="1:7">
      <c r="A38" s="79"/>
      <c r="B38" s="24" t="s">
        <v>126</v>
      </c>
      <c r="C38" s="62">
        <v>50</v>
      </c>
      <c r="D38" s="62">
        <v>55</v>
      </c>
      <c r="E38" s="62">
        <v>0</v>
      </c>
      <c r="F38" s="60">
        <f t="shared" si="0"/>
        <v>105</v>
      </c>
      <c r="G38" s="53"/>
    </row>
    <row r="39" spans="1:7">
      <c r="A39" s="79"/>
      <c r="B39" s="24" t="s">
        <v>127</v>
      </c>
      <c r="C39" s="62">
        <v>59</v>
      </c>
      <c r="D39" s="62">
        <v>77</v>
      </c>
      <c r="E39" s="62">
        <v>2</v>
      </c>
      <c r="F39" s="60">
        <f t="shared" si="0"/>
        <v>138</v>
      </c>
      <c r="G39" s="53"/>
    </row>
    <row r="40" spans="1:7">
      <c r="A40" s="79"/>
      <c r="B40" s="24" t="s">
        <v>128</v>
      </c>
      <c r="C40" s="62">
        <v>74</v>
      </c>
      <c r="D40" s="62">
        <v>62</v>
      </c>
      <c r="E40" s="62">
        <v>8</v>
      </c>
      <c r="F40" s="60">
        <f t="shared" si="0"/>
        <v>144</v>
      </c>
      <c r="G40" s="53"/>
    </row>
    <row r="41" spans="1:7">
      <c r="A41" s="79"/>
      <c r="B41" s="24" t="s">
        <v>129</v>
      </c>
      <c r="C41" s="62">
        <v>1075</v>
      </c>
      <c r="D41" s="62">
        <v>1216</v>
      </c>
      <c r="E41" s="62">
        <v>27</v>
      </c>
      <c r="F41" s="60">
        <f t="shared" si="0"/>
        <v>2318</v>
      </c>
      <c r="G41" s="53"/>
    </row>
    <row r="42" spans="1:7">
      <c r="A42" s="79"/>
      <c r="B42" s="24" t="s">
        <v>130</v>
      </c>
      <c r="C42" s="62">
        <v>44</v>
      </c>
      <c r="D42" s="62">
        <v>35</v>
      </c>
      <c r="E42" s="62">
        <v>1</v>
      </c>
      <c r="F42" s="60">
        <f t="shared" si="0"/>
        <v>80</v>
      </c>
      <c r="G42" s="53"/>
    </row>
    <row r="43" spans="1:7">
      <c r="A43" s="79"/>
      <c r="B43" s="24" t="s">
        <v>131</v>
      </c>
      <c r="C43" s="62">
        <v>121</v>
      </c>
      <c r="D43" s="62">
        <v>109</v>
      </c>
      <c r="E43" s="62">
        <v>1</v>
      </c>
      <c r="F43" s="60">
        <f t="shared" si="0"/>
        <v>231</v>
      </c>
      <c r="G43" s="53"/>
    </row>
    <row r="44" spans="1:7">
      <c r="A44" s="79"/>
      <c r="B44" s="24" t="s">
        <v>234</v>
      </c>
      <c r="C44" s="62">
        <v>138</v>
      </c>
      <c r="D44" s="62">
        <v>78</v>
      </c>
      <c r="E44" s="62">
        <v>1</v>
      </c>
      <c r="F44" s="60">
        <f t="shared" si="0"/>
        <v>217</v>
      </c>
      <c r="G44" s="53"/>
    </row>
    <row r="45" spans="1:7">
      <c r="A45" s="79"/>
      <c r="B45" s="24" t="s">
        <v>175</v>
      </c>
      <c r="C45" s="62">
        <v>5</v>
      </c>
      <c r="D45" s="62">
        <v>4</v>
      </c>
      <c r="E45" s="62">
        <v>1</v>
      </c>
      <c r="F45" s="60">
        <f t="shared" si="0"/>
        <v>10</v>
      </c>
      <c r="G45" s="53"/>
    </row>
    <row r="46" spans="1:7">
      <c r="A46" s="79"/>
      <c r="B46" s="24" t="s">
        <v>183</v>
      </c>
      <c r="C46" s="62">
        <v>3</v>
      </c>
      <c r="D46" s="62">
        <v>1</v>
      </c>
      <c r="E46" s="62">
        <v>0</v>
      </c>
      <c r="F46" s="60">
        <f t="shared" si="0"/>
        <v>4</v>
      </c>
      <c r="G46" s="53"/>
    </row>
    <row r="47" spans="1:7">
      <c r="A47" s="79"/>
      <c r="B47" s="24" t="s">
        <v>132</v>
      </c>
      <c r="C47" s="62">
        <v>273</v>
      </c>
      <c r="D47" s="62">
        <v>205</v>
      </c>
      <c r="E47" s="62">
        <v>4</v>
      </c>
      <c r="F47" s="60">
        <f t="shared" si="0"/>
        <v>482</v>
      </c>
      <c r="G47" s="53"/>
    </row>
    <row r="48" spans="1:7">
      <c r="A48" s="79"/>
      <c r="B48" s="24" t="s">
        <v>133</v>
      </c>
      <c r="C48" s="62">
        <v>38</v>
      </c>
      <c r="D48" s="62">
        <v>47</v>
      </c>
      <c r="E48" s="62">
        <v>3</v>
      </c>
      <c r="F48" s="60">
        <f t="shared" si="0"/>
        <v>88</v>
      </c>
      <c r="G48" s="53"/>
    </row>
    <row r="49" spans="1:7">
      <c r="A49" s="79"/>
      <c r="B49" s="24" t="s">
        <v>258</v>
      </c>
      <c r="C49" s="62">
        <v>4</v>
      </c>
      <c r="D49" s="62">
        <v>0</v>
      </c>
      <c r="E49" s="62">
        <v>0</v>
      </c>
      <c r="F49" s="60">
        <f t="shared" si="0"/>
        <v>4</v>
      </c>
      <c r="G49" s="53"/>
    </row>
    <row r="50" spans="1:7">
      <c r="A50" s="79"/>
      <c r="B50" s="24" t="s">
        <v>134</v>
      </c>
      <c r="C50" s="62">
        <v>37</v>
      </c>
      <c r="D50" s="62">
        <v>59</v>
      </c>
      <c r="E50" s="62">
        <v>0</v>
      </c>
      <c r="F50" s="60">
        <f t="shared" si="0"/>
        <v>96</v>
      </c>
      <c r="G50" s="53"/>
    </row>
    <row r="51" spans="1:7">
      <c r="A51" s="79"/>
      <c r="B51" s="24" t="s">
        <v>177</v>
      </c>
      <c r="C51" s="62">
        <v>3</v>
      </c>
      <c r="D51" s="62">
        <v>1</v>
      </c>
      <c r="E51" s="62">
        <v>1</v>
      </c>
      <c r="F51" s="60">
        <f t="shared" si="0"/>
        <v>5</v>
      </c>
      <c r="G51" s="53"/>
    </row>
    <row r="52" spans="1:7">
      <c r="A52" s="79"/>
      <c r="B52" s="24" t="s">
        <v>178</v>
      </c>
      <c r="C52" s="62">
        <v>0</v>
      </c>
      <c r="D52" s="62">
        <v>0</v>
      </c>
      <c r="E52" s="62">
        <v>0</v>
      </c>
      <c r="F52" s="60">
        <f t="shared" si="0"/>
        <v>0</v>
      </c>
      <c r="G52" s="53"/>
    </row>
    <row r="53" spans="1:7">
      <c r="A53" s="79"/>
      <c r="B53" s="24" t="s">
        <v>135</v>
      </c>
      <c r="C53" s="62">
        <v>16</v>
      </c>
      <c r="D53" s="62">
        <v>15</v>
      </c>
      <c r="E53" s="62">
        <v>0</v>
      </c>
      <c r="F53" s="60">
        <f t="shared" si="0"/>
        <v>31</v>
      </c>
      <c r="G53" s="53"/>
    </row>
    <row r="54" spans="1:7">
      <c r="A54" s="79"/>
      <c r="B54" s="24" t="s">
        <v>136</v>
      </c>
      <c r="C54" s="62">
        <v>31</v>
      </c>
      <c r="D54" s="62">
        <v>36</v>
      </c>
      <c r="E54" s="62">
        <v>0</v>
      </c>
      <c r="F54" s="60">
        <f t="shared" si="0"/>
        <v>67</v>
      </c>
      <c r="G54" s="53"/>
    </row>
    <row r="55" spans="1:7">
      <c r="A55" s="79"/>
      <c r="B55" s="24" t="s">
        <v>137</v>
      </c>
      <c r="C55" s="63">
        <v>1809</v>
      </c>
      <c r="D55" s="63">
        <v>2289</v>
      </c>
      <c r="E55" s="63">
        <v>60</v>
      </c>
      <c r="F55" s="60">
        <f t="shared" si="0"/>
        <v>4158</v>
      </c>
      <c r="G55" s="53"/>
    </row>
    <row r="56" spans="1:7" s="42" customFormat="1">
      <c r="A56" s="79"/>
      <c r="B56" s="24" t="s">
        <v>138</v>
      </c>
      <c r="C56" s="62">
        <v>86</v>
      </c>
      <c r="D56" s="62">
        <v>121</v>
      </c>
      <c r="E56" s="62">
        <v>2</v>
      </c>
      <c r="F56" s="60">
        <f t="shared" si="0"/>
        <v>209</v>
      </c>
      <c r="G56" s="53"/>
    </row>
    <row r="57" spans="1:7">
      <c r="A57" s="79"/>
      <c r="B57" s="24" t="s">
        <v>139</v>
      </c>
      <c r="C57" s="62">
        <v>79</v>
      </c>
      <c r="D57" s="62">
        <v>117</v>
      </c>
      <c r="E57" s="62">
        <v>0</v>
      </c>
      <c r="F57" s="60">
        <f t="shared" si="0"/>
        <v>196</v>
      </c>
      <c r="G57" s="53"/>
    </row>
    <row r="58" spans="1:7">
      <c r="A58" s="79"/>
      <c r="B58" s="24" t="s">
        <v>140</v>
      </c>
      <c r="C58" s="62">
        <v>1</v>
      </c>
      <c r="D58" s="62">
        <v>5</v>
      </c>
      <c r="E58" s="62">
        <v>0</v>
      </c>
      <c r="F58" s="60">
        <f t="shared" si="0"/>
        <v>6</v>
      </c>
      <c r="G58" s="53"/>
    </row>
    <row r="59" spans="1:7">
      <c r="A59" s="79"/>
      <c r="B59" s="24" t="s">
        <v>171</v>
      </c>
      <c r="C59" s="62">
        <v>6</v>
      </c>
      <c r="D59" s="62">
        <v>11</v>
      </c>
      <c r="E59" s="62">
        <v>0</v>
      </c>
      <c r="F59" s="60">
        <f t="shared" si="0"/>
        <v>17</v>
      </c>
      <c r="G59" s="53"/>
    </row>
    <row r="60" spans="1:7">
      <c r="A60" s="79"/>
      <c r="B60" s="24" t="s">
        <v>170</v>
      </c>
      <c r="C60" s="62">
        <v>5</v>
      </c>
      <c r="D60" s="62">
        <v>0</v>
      </c>
      <c r="E60" s="62">
        <v>0</v>
      </c>
      <c r="F60" s="60">
        <f t="shared" si="0"/>
        <v>5</v>
      </c>
      <c r="G60" s="53"/>
    </row>
    <row r="61" spans="1:7">
      <c r="A61" s="79"/>
      <c r="B61" s="24" t="s">
        <v>172</v>
      </c>
      <c r="C61" s="62">
        <v>4</v>
      </c>
      <c r="D61" s="62">
        <v>5</v>
      </c>
      <c r="E61" s="62">
        <v>0</v>
      </c>
      <c r="F61" s="60">
        <f t="shared" si="0"/>
        <v>9</v>
      </c>
      <c r="G61" s="53"/>
    </row>
    <row r="62" spans="1:7">
      <c r="A62" s="79"/>
      <c r="B62" s="24" t="s">
        <v>141</v>
      </c>
      <c r="C62" s="62">
        <f>SUM(C4:C61)</f>
        <v>7923</v>
      </c>
      <c r="D62" s="62">
        <f>SUM(D4:D61)</f>
        <v>8878</v>
      </c>
      <c r="E62" s="62">
        <f>SUM(E4:E61)</f>
        <v>281</v>
      </c>
      <c r="F62" s="60">
        <f t="shared" si="0"/>
        <v>17082</v>
      </c>
      <c r="G62" s="57"/>
    </row>
    <row r="63" spans="1:7">
      <c r="A63" s="51" t="s">
        <v>51</v>
      </c>
      <c r="F63" s="58"/>
    </row>
  </sheetData>
  <mergeCells count="5">
    <mergeCell ref="A1:F1"/>
    <mergeCell ref="A2:A3"/>
    <mergeCell ref="B2:B3"/>
    <mergeCell ref="C2:F2"/>
    <mergeCell ref="A4:A62"/>
  </mergeCells>
  <phoneticPr fontId="4"/>
  <printOptions horizontalCentered="1"/>
  <pageMargins left="0.70866141732283472" right="0.70866141732283472" top="0.35433070866141736" bottom="0.15748031496062992" header="0.31496062992125984" footer="0.31496062992125984"/>
  <pageSetup paperSize="9" orientation="portrait" horizont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workbookViewId="0">
      <selection sqref="A1:F1"/>
    </sheetView>
  </sheetViews>
  <sheetFormatPr defaultRowHeight="13.5"/>
  <cols>
    <col min="2" max="2" width="25.625" customWidth="1"/>
    <col min="3" max="6" width="10.625" customWidth="1"/>
    <col min="7" max="7" width="2.625" customWidth="1"/>
  </cols>
  <sheetData>
    <row r="1" spans="1:6">
      <c r="A1" s="65" t="s">
        <v>266</v>
      </c>
      <c r="B1" s="65"/>
      <c r="C1" s="65"/>
      <c r="D1" s="65"/>
      <c r="E1" s="65"/>
      <c r="F1" s="65"/>
    </row>
    <row r="2" spans="1:6">
      <c r="A2" s="70" t="s">
        <v>16</v>
      </c>
      <c r="B2" s="81" t="s">
        <v>259</v>
      </c>
      <c r="C2" s="70" t="s">
        <v>0</v>
      </c>
      <c r="D2" s="70"/>
      <c r="E2" s="70"/>
      <c r="F2" s="70"/>
    </row>
    <row r="3" spans="1:6" ht="21" customHeight="1">
      <c r="A3" s="71"/>
      <c r="B3" s="83"/>
      <c r="C3" s="9" t="s">
        <v>3</v>
      </c>
      <c r="D3" s="9" t="s">
        <v>4</v>
      </c>
      <c r="E3" s="46" t="s">
        <v>239</v>
      </c>
      <c r="F3" s="9" t="s">
        <v>5</v>
      </c>
    </row>
    <row r="4" spans="1:6" ht="12.95" customHeight="1">
      <c r="A4" s="67" t="s">
        <v>142</v>
      </c>
      <c r="B4" s="43" t="s">
        <v>187</v>
      </c>
      <c r="C4" s="64">
        <v>1</v>
      </c>
      <c r="D4" s="60">
        <v>2</v>
      </c>
      <c r="E4" s="60">
        <v>0</v>
      </c>
      <c r="F4" s="64">
        <f t="shared" ref="F4:F20" si="0">SUM(C4:E4)</f>
        <v>3</v>
      </c>
    </row>
    <row r="5" spans="1:6" ht="12.95" customHeight="1">
      <c r="A5" s="67"/>
      <c r="B5" s="43" t="s">
        <v>143</v>
      </c>
      <c r="C5" s="64">
        <v>45</v>
      </c>
      <c r="D5" s="60">
        <v>48</v>
      </c>
      <c r="E5" s="60">
        <v>2</v>
      </c>
      <c r="F5" s="64">
        <f t="shared" si="0"/>
        <v>95</v>
      </c>
    </row>
    <row r="6" spans="1:6" ht="12.95" customHeight="1">
      <c r="A6" s="67"/>
      <c r="B6" s="43" t="s">
        <v>144</v>
      </c>
      <c r="C6" s="64">
        <v>166</v>
      </c>
      <c r="D6" s="60">
        <v>175</v>
      </c>
      <c r="E6" s="60">
        <v>1</v>
      </c>
      <c r="F6" s="64">
        <f t="shared" si="0"/>
        <v>342</v>
      </c>
    </row>
    <row r="7" spans="1:6" ht="12.95" customHeight="1">
      <c r="A7" s="67"/>
      <c r="B7" s="43" t="s">
        <v>215</v>
      </c>
      <c r="C7" s="64">
        <v>0</v>
      </c>
      <c r="D7" s="60">
        <v>0</v>
      </c>
      <c r="E7" s="60">
        <v>0</v>
      </c>
      <c r="F7" s="64">
        <f t="shared" si="0"/>
        <v>0</v>
      </c>
    </row>
    <row r="8" spans="1:6" ht="12.95" customHeight="1">
      <c r="A8" s="67"/>
      <c r="B8" s="43" t="s">
        <v>145</v>
      </c>
      <c r="C8" s="64">
        <v>59</v>
      </c>
      <c r="D8" s="60">
        <v>45</v>
      </c>
      <c r="E8" s="60">
        <v>0</v>
      </c>
      <c r="F8" s="64">
        <f t="shared" si="0"/>
        <v>104</v>
      </c>
    </row>
    <row r="9" spans="1:6" ht="12.95" customHeight="1">
      <c r="A9" s="67"/>
      <c r="B9" s="43" t="s">
        <v>146</v>
      </c>
      <c r="C9" s="64">
        <v>46</v>
      </c>
      <c r="D9" s="60">
        <v>20</v>
      </c>
      <c r="E9" s="60">
        <v>0</v>
      </c>
      <c r="F9" s="64">
        <f t="shared" si="0"/>
        <v>66</v>
      </c>
    </row>
    <row r="10" spans="1:6" ht="12.95" customHeight="1">
      <c r="A10" s="67"/>
      <c r="B10" s="43" t="s">
        <v>219</v>
      </c>
      <c r="C10" s="64">
        <v>0</v>
      </c>
      <c r="D10" s="60">
        <v>0</v>
      </c>
      <c r="E10" s="60">
        <v>0</v>
      </c>
      <c r="F10" s="64">
        <f t="shared" si="0"/>
        <v>0</v>
      </c>
    </row>
    <row r="11" spans="1:6" ht="12.95" customHeight="1">
      <c r="A11" s="67"/>
      <c r="B11" s="43" t="s">
        <v>151</v>
      </c>
      <c r="C11" s="64">
        <v>6</v>
      </c>
      <c r="D11" s="60">
        <v>5</v>
      </c>
      <c r="E11" s="60">
        <v>0</v>
      </c>
      <c r="F11" s="64">
        <f t="shared" si="0"/>
        <v>11</v>
      </c>
    </row>
    <row r="12" spans="1:6" ht="12.95" customHeight="1">
      <c r="A12" s="67"/>
      <c r="B12" s="43" t="s">
        <v>147</v>
      </c>
      <c r="C12" s="64">
        <v>33</v>
      </c>
      <c r="D12" s="60">
        <v>52</v>
      </c>
      <c r="E12" s="60">
        <v>1</v>
      </c>
      <c r="F12" s="64">
        <f t="shared" si="0"/>
        <v>86</v>
      </c>
    </row>
    <row r="13" spans="1:6" ht="12.95" customHeight="1">
      <c r="A13" s="67"/>
      <c r="B13" s="43" t="s">
        <v>188</v>
      </c>
      <c r="C13" s="64">
        <v>6</v>
      </c>
      <c r="D13" s="60">
        <v>11</v>
      </c>
      <c r="E13" s="60">
        <v>0</v>
      </c>
      <c r="F13" s="64">
        <f t="shared" si="0"/>
        <v>17</v>
      </c>
    </row>
    <row r="14" spans="1:6" ht="12.95" customHeight="1">
      <c r="A14" s="67"/>
      <c r="B14" s="43" t="s">
        <v>148</v>
      </c>
      <c r="C14" s="64">
        <v>13</v>
      </c>
      <c r="D14" s="60">
        <v>27</v>
      </c>
      <c r="E14" s="60">
        <v>0</v>
      </c>
      <c r="F14" s="64">
        <f t="shared" si="0"/>
        <v>40</v>
      </c>
    </row>
    <row r="15" spans="1:6" ht="12.95" customHeight="1">
      <c r="A15" s="67"/>
      <c r="B15" s="43" t="s">
        <v>190</v>
      </c>
      <c r="C15" s="64">
        <v>14</v>
      </c>
      <c r="D15" s="60">
        <v>16</v>
      </c>
      <c r="E15" s="60">
        <v>0</v>
      </c>
      <c r="F15" s="64">
        <f t="shared" si="0"/>
        <v>30</v>
      </c>
    </row>
    <row r="16" spans="1:6" ht="12.95" customHeight="1">
      <c r="A16" s="67"/>
      <c r="B16" s="43" t="s">
        <v>191</v>
      </c>
      <c r="C16" s="64">
        <v>35</v>
      </c>
      <c r="D16" s="60">
        <v>15</v>
      </c>
      <c r="E16" s="60">
        <v>0</v>
      </c>
      <c r="F16" s="64">
        <f t="shared" si="0"/>
        <v>50</v>
      </c>
    </row>
    <row r="17" spans="1:7" ht="12.95" customHeight="1">
      <c r="A17" s="67"/>
      <c r="B17" s="43" t="s">
        <v>149</v>
      </c>
      <c r="C17" s="64">
        <v>108</v>
      </c>
      <c r="D17" s="60">
        <v>83</v>
      </c>
      <c r="E17" s="60">
        <v>1</v>
      </c>
      <c r="F17" s="64">
        <f t="shared" si="0"/>
        <v>192</v>
      </c>
    </row>
    <row r="18" spans="1:7" ht="12.95" customHeight="1">
      <c r="A18" s="67"/>
      <c r="B18" s="43" t="s">
        <v>192</v>
      </c>
      <c r="C18" s="64">
        <v>3</v>
      </c>
      <c r="D18" s="60">
        <v>10</v>
      </c>
      <c r="E18" s="60">
        <v>0</v>
      </c>
      <c r="F18" s="64">
        <f t="shared" si="0"/>
        <v>13</v>
      </c>
    </row>
    <row r="19" spans="1:7" ht="12.95" customHeight="1">
      <c r="A19" s="67"/>
      <c r="B19" s="43" t="s">
        <v>150</v>
      </c>
      <c r="C19" s="64">
        <v>11</v>
      </c>
      <c r="D19" s="60">
        <v>6</v>
      </c>
      <c r="E19" s="60">
        <v>0</v>
      </c>
      <c r="F19" s="64">
        <f t="shared" si="0"/>
        <v>17</v>
      </c>
    </row>
    <row r="20" spans="1:7" ht="12.95" customHeight="1">
      <c r="A20" s="67"/>
      <c r="B20" s="43" t="s">
        <v>189</v>
      </c>
      <c r="C20" s="64">
        <v>2</v>
      </c>
      <c r="D20" s="60">
        <v>1</v>
      </c>
      <c r="E20" s="60">
        <v>0</v>
      </c>
      <c r="F20" s="64">
        <f t="shared" si="0"/>
        <v>3</v>
      </c>
    </row>
    <row r="21" spans="1:7" ht="12.95" customHeight="1">
      <c r="A21" s="67"/>
      <c r="B21" s="44" t="s">
        <v>5</v>
      </c>
      <c r="C21" s="64">
        <f>SUM(C4:C20)</f>
        <v>548</v>
      </c>
      <c r="D21" s="64">
        <f>SUM(D4:D20)</f>
        <v>516</v>
      </c>
      <c r="E21" s="64">
        <f>SUM(E4:E20)</f>
        <v>5</v>
      </c>
      <c r="F21" s="64">
        <f>SUM(C21:E21)</f>
        <v>1069</v>
      </c>
    </row>
    <row r="22" spans="1:7" ht="15" customHeight="1">
      <c r="A22" s="51" t="s">
        <v>51</v>
      </c>
      <c r="B22" s="28"/>
      <c r="C22" s="28"/>
      <c r="D22" s="28"/>
      <c r="E22" s="28"/>
      <c r="F22" s="28"/>
    </row>
    <row r="23" spans="1:7">
      <c r="G23" s="28"/>
    </row>
    <row r="24" spans="1:7">
      <c r="G24" s="28"/>
    </row>
    <row r="25" spans="1:7">
      <c r="G25" s="28"/>
    </row>
  </sheetData>
  <mergeCells count="5">
    <mergeCell ref="A4:A21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tabSelected="1" workbookViewId="0">
      <selection activeCell="J5" sqref="J5"/>
    </sheetView>
  </sheetViews>
  <sheetFormatPr defaultRowHeight="13.5"/>
  <cols>
    <col min="1" max="1" width="9" style="19"/>
    <col min="2" max="2" width="30.625" style="19" customWidth="1"/>
    <col min="3" max="6" width="10.625" style="19" customWidth="1"/>
    <col min="7" max="7" width="2.375" style="19" customWidth="1"/>
    <col min="8" max="16384" width="9" style="19"/>
  </cols>
  <sheetData>
    <row r="1" spans="1:6">
      <c r="A1" s="65" t="s">
        <v>267</v>
      </c>
      <c r="B1" s="65"/>
      <c r="C1" s="65"/>
      <c r="D1" s="65"/>
      <c r="E1" s="65"/>
      <c r="F1" s="65"/>
    </row>
    <row r="2" spans="1:6">
      <c r="A2" s="70" t="s">
        <v>16</v>
      </c>
      <c r="B2" s="81" t="s">
        <v>254</v>
      </c>
      <c r="C2" s="70" t="s">
        <v>0</v>
      </c>
      <c r="D2" s="70"/>
      <c r="E2" s="70"/>
      <c r="F2" s="70"/>
    </row>
    <row r="3" spans="1:6" ht="21" customHeight="1">
      <c r="A3" s="71"/>
      <c r="B3" s="83"/>
      <c r="C3" s="9" t="s">
        <v>3</v>
      </c>
      <c r="D3" s="9" t="s">
        <v>4</v>
      </c>
      <c r="E3" s="46" t="s">
        <v>237</v>
      </c>
      <c r="F3" s="9" t="s">
        <v>5</v>
      </c>
    </row>
    <row r="4" spans="1:6">
      <c r="A4" s="67" t="s">
        <v>158</v>
      </c>
      <c r="B4" s="41" t="s">
        <v>152</v>
      </c>
      <c r="C4" s="60">
        <v>2</v>
      </c>
      <c r="D4" s="60">
        <v>6</v>
      </c>
      <c r="E4" s="60">
        <v>0</v>
      </c>
      <c r="F4" s="62">
        <f t="shared" ref="F4:F38" si="0">SUM(C4:E4)</f>
        <v>8</v>
      </c>
    </row>
    <row r="5" spans="1:6">
      <c r="A5" s="67"/>
      <c r="B5" s="41" t="s">
        <v>202</v>
      </c>
      <c r="C5" s="60">
        <v>1</v>
      </c>
      <c r="D5" s="60">
        <v>1</v>
      </c>
      <c r="E5" s="60">
        <v>0</v>
      </c>
      <c r="F5" s="62">
        <f t="shared" si="0"/>
        <v>2</v>
      </c>
    </row>
    <row r="6" spans="1:6">
      <c r="A6" s="67"/>
      <c r="B6" s="41" t="s">
        <v>210</v>
      </c>
      <c r="C6" s="60">
        <v>14</v>
      </c>
      <c r="D6" s="60">
        <v>5</v>
      </c>
      <c r="E6" s="60">
        <v>0</v>
      </c>
      <c r="F6" s="62">
        <f t="shared" si="0"/>
        <v>19</v>
      </c>
    </row>
    <row r="7" spans="1:6">
      <c r="A7" s="67"/>
      <c r="B7" s="41" t="s">
        <v>153</v>
      </c>
      <c r="C7" s="60">
        <v>64</v>
      </c>
      <c r="D7" s="60">
        <v>29</v>
      </c>
      <c r="E7" s="60">
        <v>0</v>
      </c>
      <c r="F7" s="62">
        <f t="shared" si="0"/>
        <v>93</v>
      </c>
    </row>
    <row r="8" spans="1:6">
      <c r="A8" s="67"/>
      <c r="B8" s="41" t="s">
        <v>193</v>
      </c>
      <c r="C8" s="60">
        <v>3</v>
      </c>
      <c r="D8" s="60">
        <v>1</v>
      </c>
      <c r="E8" s="60">
        <v>0</v>
      </c>
      <c r="F8" s="62">
        <f t="shared" si="0"/>
        <v>4</v>
      </c>
    </row>
    <row r="9" spans="1:6">
      <c r="A9" s="67"/>
      <c r="B9" s="41" t="s">
        <v>194</v>
      </c>
      <c r="C9" s="60">
        <v>14</v>
      </c>
      <c r="D9" s="60">
        <v>5</v>
      </c>
      <c r="E9" s="60">
        <v>0</v>
      </c>
      <c r="F9" s="62">
        <f t="shared" si="0"/>
        <v>19</v>
      </c>
    </row>
    <row r="10" spans="1:6">
      <c r="A10" s="67"/>
      <c r="B10" s="41" t="s">
        <v>206</v>
      </c>
      <c r="C10" s="60">
        <v>2</v>
      </c>
      <c r="D10" s="60">
        <v>1</v>
      </c>
      <c r="E10" s="60">
        <v>0</v>
      </c>
      <c r="F10" s="62">
        <f t="shared" si="0"/>
        <v>3</v>
      </c>
    </row>
    <row r="11" spans="1:6">
      <c r="A11" s="67"/>
      <c r="B11" s="41" t="s">
        <v>207</v>
      </c>
      <c r="C11" s="60">
        <v>2</v>
      </c>
      <c r="D11" s="60">
        <v>0</v>
      </c>
      <c r="E11" s="60">
        <v>0</v>
      </c>
      <c r="F11" s="62">
        <f t="shared" si="0"/>
        <v>2</v>
      </c>
    </row>
    <row r="12" spans="1:6">
      <c r="A12" s="67"/>
      <c r="B12" s="41" t="s">
        <v>154</v>
      </c>
      <c r="C12" s="60">
        <v>2</v>
      </c>
      <c r="D12" s="60">
        <v>0</v>
      </c>
      <c r="E12" s="60">
        <v>0</v>
      </c>
      <c r="F12" s="62">
        <f t="shared" si="0"/>
        <v>2</v>
      </c>
    </row>
    <row r="13" spans="1:6">
      <c r="A13" s="67"/>
      <c r="B13" s="41" t="s">
        <v>155</v>
      </c>
      <c r="C13" s="60">
        <v>20</v>
      </c>
      <c r="D13" s="60">
        <v>31</v>
      </c>
      <c r="E13" s="60">
        <v>0</v>
      </c>
      <c r="F13" s="62">
        <f t="shared" si="0"/>
        <v>51</v>
      </c>
    </row>
    <row r="14" spans="1:6">
      <c r="A14" s="67"/>
      <c r="B14" s="41" t="s">
        <v>220</v>
      </c>
      <c r="C14" s="60">
        <v>4</v>
      </c>
      <c r="D14" s="60">
        <v>1</v>
      </c>
      <c r="E14" s="60">
        <v>0</v>
      </c>
      <c r="F14" s="62">
        <f t="shared" si="0"/>
        <v>5</v>
      </c>
    </row>
    <row r="15" spans="1:6">
      <c r="A15" s="67"/>
      <c r="B15" s="41" t="s">
        <v>216</v>
      </c>
      <c r="C15" s="60">
        <v>0</v>
      </c>
      <c r="D15" s="60">
        <v>0</v>
      </c>
      <c r="E15" s="60">
        <v>0</v>
      </c>
      <c r="F15" s="62">
        <f t="shared" si="0"/>
        <v>0</v>
      </c>
    </row>
    <row r="16" spans="1:6">
      <c r="A16" s="67"/>
      <c r="B16" s="41" t="s">
        <v>200</v>
      </c>
      <c r="C16" s="60">
        <v>3</v>
      </c>
      <c r="D16" s="60">
        <v>8</v>
      </c>
      <c r="E16" s="60">
        <v>0</v>
      </c>
      <c r="F16" s="62">
        <f t="shared" si="0"/>
        <v>11</v>
      </c>
    </row>
    <row r="17" spans="1:6">
      <c r="A17" s="67"/>
      <c r="B17" s="41" t="s">
        <v>257</v>
      </c>
      <c r="C17" s="60">
        <v>0</v>
      </c>
      <c r="D17" s="60">
        <v>3</v>
      </c>
      <c r="E17" s="60">
        <v>0</v>
      </c>
      <c r="F17" s="62">
        <f t="shared" si="0"/>
        <v>3</v>
      </c>
    </row>
    <row r="18" spans="1:6">
      <c r="A18" s="67"/>
      <c r="B18" s="41" t="s">
        <v>208</v>
      </c>
      <c r="C18" s="60">
        <v>2</v>
      </c>
      <c r="D18" s="60">
        <v>2</v>
      </c>
      <c r="E18" s="60">
        <v>0</v>
      </c>
      <c r="F18" s="62">
        <f t="shared" si="0"/>
        <v>4</v>
      </c>
    </row>
    <row r="19" spans="1:6">
      <c r="A19" s="67"/>
      <c r="B19" s="41" t="s">
        <v>197</v>
      </c>
      <c r="C19" s="60">
        <v>2</v>
      </c>
      <c r="D19" s="60">
        <v>2</v>
      </c>
      <c r="E19" s="60">
        <v>0</v>
      </c>
      <c r="F19" s="62">
        <f t="shared" si="0"/>
        <v>4</v>
      </c>
    </row>
    <row r="20" spans="1:6">
      <c r="A20" s="67"/>
      <c r="B20" s="41" t="s">
        <v>196</v>
      </c>
      <c r="C20" s="60">
        <v>3</v>
      </c>
      <c r="D20" s="60">
        <v>0</v>
      </c>
      <c r="E20" s="60">
        <v>0</v>
      </c>
      <c r="F20" s="62">
        <f t="shared" si="0"/>
        <v>3</v>
      </c>
    </row>
    <row r="21" spans="1:6">
      <c r="A21" s="67"/>
      <c r="B21" s="41" t="s">
        <v>198</v>
      </c>
      <c r="C21" s="60">
        <v>10</v>
      </c>
      <c r="D21" s="60">
        <v>8</v>
      </c>
      <c r="E21" s="60">
        <v>1</v>
      </c>
      <c r="F21" s="62">
        <f t="shared" si="0"/>
        <v>19</v>
      </c>
    </row>
    <row r="22" spans="1:6">
      <c r="A22" s="67"/>
      <c r="B22" s="41" t="s">
        <v>199</v>
      </c>
      <c r="C22" s="60">
        <v>8</v>
      </c>
      <c r="D22" s="60">
        <v>3</v>
      </c>
      <c r="E22" s="60">
        <v>1</v>
      </c>
      <c r="F22" s="62">
        <f t="shared" si="0"/>
        <v>12</v>
      </c>
    </row>
    <row r="23" spans="1:6">
      <c r="A23" s="67"/>
      <c r="B23" s="41" t="s">
        <v>195</v>
      </c>
      <c r="C23" s="60">
        <v>5</v>
      </c>
      <c r="D23" s="60">
        <v>4</v>
      </c>
      <c r="E23" s="60">
        <v>0</v>
      </c>
      <c r="F23" s="62">
        <f t="shared" si="0"/>
        <v>9</v>
      </c>
    </row>
    <row r="24" spans="1:6">
      <c r="A24" s="67"/>
      <c r="B24" s="41" t="s">
        <v>248</v>
      </c>
      <c r="C24" s="60">
        <v>0</v>
      </c>
      <c r="D24" s="60">
        <v>0</v>
      </c>
      <c r="E24" s="60">
        <v>0</v>
      </c>
      <c r="F24" s="62">
        <f t="shared" si="0"/>
        <v>0</v>
      </c>
    </row>
    <row r="25" spans="1:6">
      <c r="A25" s="67"/>
      <c r="B25" s="41" t="s">
        <v>241</v>
      </c>
      <c r="C25" s="60">
        <v>1</v>
      </c>
      <c r="D25" s="60">
        <v>3</v>
      </c>
      <c r="E25" s="60">
        <v>0</v>
      </c>
      <c r="F25" s="62">
        <f t="shared" si="0"/>
        <v>4</v>
      </c>
    </row>
    <row r="26" spans="1:6">
      <c r="A26" s="84"/>
      <c r="B26" s="41" t="s">
        <v>203</v>
      </c>
      <c r="C26" s="62">
        <v>0</v>
      </c>
      <c r="D26" s="62">
        <v>1</v>
      </c>
      <c r="E26" s="60">
        <v>0</v>
      </c>
      <c r="F26" s="62">
        <f t="shared" si="0"/>
        <v>1</v>
      </c>
    </row>
    <row r="27" spans="1:6">
      <c r="A27" s="84"/>
      <c r="B27" s="41" t="s">
        <v>201</v>
      </c>
      <c r="C27" s="62">
        <v>3</v>
      </c>
      <c r="D27" s="62">
        <v>2</v>
      </c>
      <c r="E27" s="60">
        <v>0</v>
      </c>
      <c r="F27" s="62">
        <f t="shared" si="0"/>
        <v>5</v>
      </c>
    </row>
    <row r="28" spans="1:6">
      <c r="A28" s="84"/>
      <c r="B28" s="41" t="s">
        <v>204</v>
      </c>
      <c r="C28" s="62">
        <v>2</v>
      </c>
      <c r="D28" s="62">
        <v>2</v>
      </c>
      <c r="E28" s="60">
        <v>0</v>
      </c>
      <c r="F28" s="62">
        <f t="shared" si="0"/>
        <v>4</v>
      </c>
    </row>
    <row r="29" spans="1:6">
      <c r="A29" s="84"/>
      <c r="B29" s="41" t="s">
        <v>205</v>
      </c>
      <c r="C29" s="62">
        <v>2</v>
      </c>
      <c r="D29" s="62">
        <v>2</v>
      </c>
      <c r="E29" s="60">
        <v>0</v>
      </c>
      <c r="F29" s="62">
        <f t="shared" si="0"/>
        <v>4</v>
      </c>
    </row>
    <row r="30" spans="1:6">
      <c r="A30" s="84"/>
      <c r="B30" s="41" t="s">
        <v>249</v>
      </c>
      <c r="C30" s="62">
        <v>0</v>
      </c>
      <c r="D30" s="62">
        <v>0</v>
      </c>
      <c r="E30" s="60">
        <v>0</v>
      </c>
      <c r="F30" s="62">
        <f t="shared" si="0"/>
        <v>0</v>
      </c>
    </row>
    <row r="31" spans="1:6">
      <c r="A31" s="84"/>
      <c r="B31" s="41" t="s">
        <v>156</v>
      </c>
      <c r="C31" s="62">
        <v>48</v>
      </c>
      <c r="D31" s="62">
        <v>72</v>
      </c>
      <c r="E31" s="62">
        <v>2</v>
      </c>
      <c r="F31" s="62">
        <f t="shared" si="0"/>
        <v>122</v>
      </c>
    </row>
    <row r="32" spans="1:6">
      <c r="A32" s="84"/>
      <c r="B32" s="41" t="s">
        <v>235</v>
      </c>
      <c r="C32" s="62">
        <v>15</v>
      </c>
      <c r="D32" s="62">
        <v>17</v>
      </c>
      <c r="E32" s="62">
        <v>0</v>
      </c>
      <c r="F32" s="62">
        <v>32</v>
      </c>
    </row>
    <row r="33" spans="1:6">
      <c r="A33" s="84"/>
      <c r="B33" s="41" t="s">
        <v>250</v>
      </c>
      <c r="C33" s="62">
        <v>0</v>
      </c>
      <c r="D33" s="62">
        <v>0</v>
      </c>
      <c r="E33" s="62">
        <v>0</v>
      </c>
      <c r="F33" s="62">
        <f t="shared" ref="F33" si="1">SUM(C33:E33)</f>
        <v>0</v>
      </c>
    </row>
    <row r="34" spans="1:6">
      <c r="A34" s="84"/>
      <c r="B34" s="41" t="s">
        <v>251</v>
      </c>
      <c r="C34" s="62">
        <v>0</v>
      </c>
      <c r="D34" s="62">
        <v>1</v>
      </c>
      <c r="E34" s="62">
        <v>0</v>
      </c>
      <c r="F34" s="62">
        <f t="shared" si="0"/>
        <v>1</v>
      </c>
    </row>
    <row r="35" spans="1:6">
      <c r="A35" s="84"/>
      <c r="B35" s="41" t="s">
        <v>209</v>
      </c>
      <c r="C35" s="62">
        <v>2</v>
      </c>
      <c r="D35" s="62">
        <v>0</v>
      </c>
      <c r="E35" s="62">
        <v>0</v>
      </c>
      <c r="F35" s="62">
        <f t="shared" si="0"/>
        <v>2</v>
      </c>
    </row>
    <row r="36" spans="1:6">
      <c r="A36" s="84"/>
      <c r="B36" s="41" t="s">
        <v>157</v>
      </c>
      <c r="C36" s="62">
        <v>33</v>
      </c>
      <c r="D36" s="62">
        <v>23</v>
      </c>
      <c r="E36" s="62">
        <v>0</v>
      </c>
      <c r="F36" s="62">
        <f t="shared" si="0"/>
        <v>56</v>
      </c>
    </row>
    <row r="37" spans="1:6">
      <c r="A37" s="84"/>
      <c r="B37" s="41" t="s">
        <v>217</v>
      </c>
      <c r="C37" s="62">
        <v>0</v>
      </c>
      <c r="D37" s="62">
        <v>0</v>
      </c>
      <c r="E37" s="62">
        <v>0</v>
      </c>
      <c r="F37" s="62">
        <f t="shared" si="0"/>
        <v>0</v>
      </c>
    </row>
    <row r="38" spans="1:6">
      <c r="A38" s="84"/>
      <c r="B38" s="41" t="s">
        <v>211</v>
      </c>
      <c r="C38" s="62">
        <v>10</v>
      </c>
      <c r="D38" s="62">
        <v>1</v>
      </c>
      <c r="E38" s="62">
        <v>0</v>
      </c>
      <c r="F38" s="62">
        <f t="shared" si="0"/>
        <v>11</v>
      </c>
    </row>
    <row r="39" spans="1:6">
      <c r="A39" s="84"/>
      <c r="B39" s="21" t="s">
        <v>5</v>
      </c>
      <c r="C39" s="62">
        <f>SUM(C4:C38)</f>
        <v>277</v>
      </c>
      <c r="D39" s="62">
        <f>SUM(D4:D38)</f>
        <v>234</v>
      </c>
      <c r="E39" s="62">
        <f>SUM(E4:E38)</f>
        <v>4</v>
      </c>
      <c r="F39" s="62">
        <f>SUM(C39:E39)</f>
        <v>515</v>
      </c>
    </row>
    <row r="40" spans="1:6">
      <c r="A40" s="75" t="s">
        <v>51</v>
      </c>
      <c r="B40" s="76"/>
      <c r="C40" s="76"/>
      <c r="D40" s="76"/>
      <c r="E40" s="50"/>
    </row>
  </sheetData>
  <mergeCells count="6">
    <mergeCell ref="A40:D40"/>
    <mergeCell ref="A4:A39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1　在外公館別・旅券種別</vt:lpstr>
      <vt:lpstr>２　一般旅券在外公館別発行数（アジア）</vt:lpstr>
      <vt:lpstr>３　一般旅券在外公館別発行数（大洋州）</vt:lpstr>
      <vt:lpstr>４　一般旅券在外公館別発行数（北米）</vt:lpstr>
      <vt:lpstr>５　一般旅券在外公館別発行数（中南米）</vt:lpstr>
      <vt:lpstr>６　一般旅券在外公館別発行数（欧州）</vt:lpstr>
      <vt:lpstr>７　一般旅券在外公館別発行数（中東）</vt:lpstr>
      <vt:lpstr>８  一般旅券在外公館別発行数（アフリカ）</vt:lpstr>
      <vt:lpstr>'1　在外公館別・旅券種別'!Print_Area</vt:lpstr>
      <vt:lpstr>'２　一般旅券在外公館別発行数（アジア）'!Print_Area</vt:lpstr>
      <vt:lpstr>'３　一般旅券在外公館別発行数（大洋州）'!Print_Area</vt:lpstr>
      <vt:lpstr>'４　一般旅券在外公館別発行数（北米）'!Print_Area</vt:lpstr>
      <vt:lpstr>'５　一般旅券在外公館別発行数（中南米）'!Print_Area</vt:lpstr>
      <vt:lpstr>'６　一般旅券在外公館別発行数（欧州）'!Print_Area</vt:lpstr>
      <vt:lpstr>'７　一般旅券在外公館別発行数（中東）'!Print_Area</vt:lpstr>
      <vt:lpstr>'８  一般旅券在外公館別発行数（アフリカ）'!Print_Area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2016-02-15T05:59:13Z</cp:lastPrinted>
  <dcterms:created xsi:type="dcterms:W3CDTF">2014-01-22T06:51:49Z</dcterms:created>
  <dcterms:modified xsi:type="dcterms:W3CDTF">2016-02-17T02:32:48Z</dcterms:modified>
</cp:coreProperties>
</file>