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2_平成２６年度６歳児調査結果\"/>
    </mc:Choice>
  </mc:AlternateContent>
  <bookViews>
    <workbookView xWindow="-15" yWindow="-15" windowWidth="12615" windowHeight="12465" tabRatio="703" firstSheet="1" activeTab="2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_xlnm.Print_Area" localSheetId="0">'（１）かぜひき回数（５回以上）'!$A$1:$L$50</definedName>
    <definedName name="_xlnm.Print_Area" localSheetId="1">'（２）ぜん鳴'!$A$1:$L$50</definedName>
    <definedName name="_xlnm.Print_Area" localSheetId="2">'（３）ぜん鳴（かぜなし）'!$A$1:$L$50</definedName>
    <definedName name="_xlnm.Print_Area" localSheetId="3">'（４）ぜん息'!$A$1:$L$50</definedName>
    <definedName name="_xlnm.Print_Area" localSheetId="4">'（５）ぜん息（２年以内）'!$A$1:$L$50</definedName>
    <definedName name="_xlnm.Print_Area" localSheetId="5">'（６）ぜん鳴（かぜなし）＋ぜん息'!$A$1:$L$50</definedName>
    <definedName name="saa">#REF!</definedName>
    <definedName name="STEP3">#REF!</definedName>
  </definedNames>
  <calcPr calcId="152511"/>
</workbook>
</file>

<file path=xl/calcChain.xml><?xml version="1.0" encoding="utf-8"?>
<calcChain xmlns="http://schemas.openxmlformats.org/spreadsheetml/2006/main">
  <c r="B46" i="1" l="1"/>
  <c r="B44" i="1"/>
  <c r="B43" i="1"/>
  <c r="B42" i="1"/>
  <c r="B41" i="1"/>
  <c r="B40" i="1"/>
  <c r="B33" i="1"/>
  <c r="B32" i="1"/>
  <c r="B31" i="1"/>
  <c r="B26" i="1"/>
  <c r="B23" i="1"/>
  <c r="B22" i="1"/>
  <c r="B21" i="1"/>
  <c r="B20" i="1"/>
  <c r="B15" i="1"/>
  <c r="B12" i="1"/>
  <c r="B11" i="1"/>
  <c r="B10" i="1"/>
  <c r="B9" i="1"/>
  <c r="B8" i="1"/>
</calcChain>
</file>

<file path=xl/sharedStrings.xml><?xml version="1.0" encoding="utf-8"?>
<sst xmlns="http://schemas.openxmlformats.org/spreadsheetml/2006/main" count="490" uniqueCount="62">
  <si>
    <t>総数</t>
  </si>
  <si>
    <t>全体</t>
  </si>
  <si>
    <t>男児</t>
  </si>
  <si>
    <t>女児</t>
  </si>
  <si>
    <t>件数</t>
    <rPh sb="0" eb="2">
      <t>ケンスウ</t>
    </rPh>
    <phoneticPr fontId="3"/>
  </si>
  <si>
    <t>*：全体の数値は、性別不明者も含む。</t>
    <rPh sb="2" eb="4">
      <t>ゼンタイ</t>
    </rPh>
    <rPh sb="5" eb="7">
      <t>スウチ</t>
    </rPh>
    <rPh sb="9" eb="11">
      <t>セイベツ</t>
    </rPh>
    <rPh sb="11" eb="14">
      <t>フメイシャ</t>
    </rPh>
    <rPh sb="15" eb="16">
      <t>フク</t>
    </rPh>
    <phoneticPr fontId="3"/>
  </si>
  <si>
    <t>ぜん鳴</t>
    <rPh sb="2" eb="3">
      <t>ナ</t>
    </rPh>
    <phoneticPr fontId="3"/>
  </si>
  <si>
    <t>ぜん鳴（かぜなし）</t>
    <rPh sb="2" eb="3">
      <t>ナ</t>
    </rPh>
    <phoneticPr fontId="3"/>
  </si>
  <si>
    <t>ぜん息</t>
    <rPh sb="2" eb="3">
      <t>イキ</t>
    </rPh>
    <phoneticPr fontId="3"/>
  </si>
  <si>
    <t>ぜん息（２年以内）</t>
    <rPh sb="2" eb="3">
      <t>ソク</t>
    </rPh>
    <rPh sb="5" eb="6">
      <t>ネン</t>
    </rPh>
    <rPh sb="6" eb="8">
      <t>イナイ</t>
    </rPh>
    <phoneticPr fontId="3"/>
  </si>
  <si>
    <t>ぜん鳴（かぜなし）＋ぜん息</t>
    <rPh sb="2" eb="3">
      <t>ナ</t>
    </rPh>
    <rPh sb="12" eb="13">
      <t>イキ</t>
    </rPh>
    <phoneticPr fontId="3"/>
  </si>
  <si>
    <t>％</t>
    <phoneticPr fontId="3"/>
  </si>
  <si>
    <t>かぜひき回数（５回以上）</t>
    <phoneticPr fontId="3"/>
  </si>
  <si>
    <t>50～59ppb(n=0)</t>
  </si>
  <si>
    <t>40～49ppb(n=0)</t>
  </si>
  <si>
    <t>合計</t>
  </si>
  <si>
    <t>ＳＰＭ</t>
  </si>
  <si>
    <t>25～29ppb(n=)</t>
  </si>
  <si>
    <t>25～29ppb(n=)</t>
    <phoneticPr fontId="3"/>
  </si>
  <si>
    <t>30～34ppb(n=)</t>
  </si>
  <si>
    <t>30～34ppb(n=)</t>
    <phoneticPr fontId="3"/>
  </si>
  <si>
    <t>40～49ppb(n=)</t>
    <phoneticPr fontId="3"/>
  </si>
  <si>
    <t>50～59ppb(n=)</t>
    <phoneticPr fontId="3"/>
  </si>
  <si>
    <t>35～39μg/m3(n=32)</t>
    <phoneticPr fontId="3"/>
  </si>
  <si>
    <t>0～4μg/m3(n=)</t>
  </si>
  <si>
    <t>0～4μg/m3(n=)</t>
    <phoneticPr fontId="3"/>
  </si>
  <si>
    <t>5～9μg/m3(n=)</t>
  </si>
  <si>
    <t>5～9μg/m3(n=)</t>
    <phoneticPr fontId="3"/>
  </si>
  <si>
    <t>0～4ppb(n=680)</t>
  </si>
  <si>
    <t>5～9ppb(n=16983)</t>
  </si>
  <si>
    <t>10～14ppb(n=26084)</t>
  </si>
  <si>
    <t>15～19ppb(n=24131)</t>
  </si>
  <si>
    <t>20～24ppb(n=5968)</t>
  </si>
  <si>
    <t>25～29ppb(n=)</t>
    <phoneticPr fontId="3"/>
  </si>
  <si>
    <t>不明(n=452)</t>
  </si>
  <si>
    <t>合計</t>
    <rPh sb="0" eb="2">
      <t>ゴウケイ</t>
    </rPh>
    <phoneticPr fontId="7"/>
  </si>
  <si>
    <t>0～9ppb(n=7067)</t>
  </si>
  <si>
    <t>10～19ppb(n=36507)</t>
  </si>
  <si>
    <t>20～29ppb(n=29943)</t>
  </si>
  <si>
    <t>30～39ppb(n=329)</t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</si>
  <si>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9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</si>
  <si>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9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</si>
  <si>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9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</si>
  <si>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9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</si>
  <si>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9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</si>
  <si>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9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</si>
  <si>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9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</si>
  <si>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9"/>
  </si>
  <si>
    <t>0～4ppb(n=69406)</t>
  </si>
  <si>
    <t>5～9ppb(n=4440)</t>
  </si>
  <si>
    <t>10～14μg/m3(n=3250)</t>
  </si>
  <si>
    <t>15～19μg/m3(n=22474)</t>
  </si>
  <si>
    <t>20～24μg/m3(n=41773)</t>
  </si>
  <si>
    <t>25～29μg/m3(n=3650)</t>
  </si>
  <si>
    <t>30～34μg/m3(n=147)</t>
  </si>
  <si>
    <t>35～39μg/m3(n=37)</t>
  </si>
  <si>
    <t>不明(n=2967)</t>
  </si>
  <si>
    <t>0～4μg/m3(n=)</t>
    <phoneticPr fontId="3"/>
  </si>
  <si>
    <t>30～34ppb(n=)</t>
    <phoneticPr fontId="3"/>
  </si>
  <si>
    <t>50～59ppb(n=)</t>
    <phoneticPr fontId="3"/>
  </si>
  <si>
    <t>5～9μg/m3(n=)</t>
    <phoneticPr fontId="3"/>
  </si>
  <si>
    <t>40～49ppb(n=)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</si>
</sst>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#,##0_ ;[Red]\-#,##0\ "/>
    <numFmt numFmtId="178" formatCode="#,##0_);[Red]\(#,##0\)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vertAlign val="subscript"/>
      <sz val="10"/>
      <name val="ＭＳ Ｐ明朝"/>
      <family val="1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32">
    <xf numFmtId="0" fontId="0" fillId="0" borderId="0" xfId="0"/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3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6" fillId="2" borderId="0" xfId="2" applyFont="1" applyFill="1" applyAlignment="1">
      <alignment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177" fontId="4" fillId="2" borderId="1" xfId="2" applyNumberFormat="1" applyFont="1" applyFill="1" applyBorder="1" applyAlignment="1" applyProtection="1">
      <alignment vertical="center"/>
      <protection locked="0"/>
    </xf>
    <xf numFmtId="177" fontId="4" fillId="2" borderId="1" xfId="2" applyNumberFormat="1" applyFont="1" applyFill="1" applyBorder="1" applyAlignment="1" applyProtection="1">
      <alignment horizontal="right" vertical="center"/>
      <protection locked="0"/>
    </xf>
    <xf numFmtId="176" fontId="4" fillId="2" borderId="1" xfId="1" applyNumberFormat="1" applyFont="1" applyFill="1" applyBorder="1" applyAlignment="1">
      <alignment horizontal="right" vertical="center"/>
    </xf>
    <xf numFmtId="177" fontId="4" fillId="2" borderId="3" xfId="2" applyNumberFormat="1" applyFont="1" applyFill="1" applyBorder="1" applyAlignment="1">
      <alignment vertical="center"/>
    </xf>
    <xf numFmtId="177" fontId="4" fillId="2" borderId="1" xfId="2" applyNumberFormat="1" applyFont="1" applyFill="1" applyBorder="1" applyAlignment="1">
      <alignment vertical="center"/>
    </xf>
    <xf numFmtId="177" fontId="5" fillId="2" borderId="1" xfId="2" applyNumberFormat="1" applyFont="1" applyFill="1" applyBorder="1" applyAlignment="1">
      <alignment horizontal="right" vertical="center"/>
    </xf>
    <xf numFmtId="177" fontId="5" fillId="2" borderId="1" xfId="2" applyNumberFormat="1" applyFont="1" applyFill="1" applyBorder="1" applyAlignment="1" applyProtection="1">
      <alignment vertical="center"/>
      <protection locked="0"/>
    </xf>
    <xf numFmtId="0" fontId="4" fillId="3" borderId="1" xfId="2" applyNumberFormat="1" applyFont="1" applyFill="1" applyBorder="1" applyAlignment="1">
      <alignment vertical="center"/>
    </xf>
    <xf numFmtId="2" fontId="4" fillId="3" borderId="1" xfId="1" applyNumberFormat="1" applyFont="1" applyFill="1" applyBorder="1" applyAlignment="1">
      <alignment horizontal="right" vertical="center"/>
    </xf>
    <xf numFmtId="178" fontId="4" fillId="3" borderId="1" xfId="2" applyNumberFormat="1" applyFont="1" applyFill="1" applyBorder="1" applyAlignment="1" applyProtection="1">
      <alignment vertical="center"/>
      <protection locked="0"/>
    </xf>
    <xf numFmtId="178" fontId="4" fillId="3" borderId="1" xfId="2" applyNumberFormat="1" applyFont="1" applyFill="1" applyBorder="1" applyAlignment="1" applyProtection="1">
      <alignment horizontal="right" vertical="center" wrapText="1"/>
      <protection locked="0"/>
    </xf>
    <xf numFmtId="178" fontId="4" fillId="3" borderId="1" xfId="2" applyNumberFormat="1" applyFont="1" applyFill="1" applyBorder="1" applyAlignment="1" applyProtection="1">
      <alignment vertical="center" wrapText="1"/>
      <protection locked="0"/>
    </xf>
    <xf numFmtId="178" fontId="4" fillId="2" borderId="1" xfId="2" applyNumberFormat="1" applyFont="1" applyFill="1" applyBorder="1" applyAlignment="1" applyProtection="1">
      <alignment vertical="center"/>
      <protection locked="0"/>
    </xf>
    <xf numFmtId="178" fontId="4" fillId="2" borderId="1" xfId="2" applyNumberFormat="1" applyFont="1" applyFill="1" applyBorder="1" applyAlignment="1" applyProtection="1">
      <alignment horizontal="right" vertical="center"/>
      <protection locked="0"/>
    </xf>
    <xf numFmtId="178" fontId="4" fillId="2" borderId="3" xfId="2" applyNumberFormat="1" applyFont="1" applyFill="1" applyBorder="1" applyAlignment="1">
      <alignment vertical="center"/>
    </xf>
    <xf numFmtId="178" fontId="4" fillId="2" borderId="1" xfId="2" applyNumberFormat="1" applyFont="1" applyFill="1" applyBorder="1" applyAlignment="1">
      <alignment vertical="center"/>
    </xf>
    <xf numFmtId="38" fontId="4" fillId="2" borderId="4" xfId="2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K48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12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40</v>
      </c>
      <c r="C6" s="29" t="s">
        <v>0</v>
      </c>
      <c r="D6" s="30"/>
      <c r="E6" s="31"/>
      <c r="F6" s="29" t="s">
        <v>4</v>
      </c>
      <c r="G6" s="30"/>
      <c r="H6" s="31"/>
      <c r="I6" s="29" t="s">
        <v>11</v>
      </c>
      <c r="J6" s="30"/>
      <c r="K6" s="31"/>
    </row>
    <row r="7" spans="2:11" ht="15.95" customHeight="1">
      <c r="B7" s="28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tr">
        <f>CONCATENATE("0～4ppb","(n=",C8,")")</f>
        <v>0～4ppb(n=680)</v>
      </c>
      <c r="C8" s="11">
        <v>680</v>
      </c>
      <c r="D8" s="11">
        <v>338</v>
      </c>
      <c r="E8" s="11">
        <v>334</v>
      </c>
      <c r="F8" s="12">
        <v>51</v>
      </c>
      <c r="G8" s="12">
        <v>25</v>
      </c>
      <c r="H8" s="12">
        <v>25</v>
      </c>
      <c r="I8" s="13">
        <v>7.5</v>
      </c>
      <c r="J8" s="13">
        <v>7.3964497041420119</v>
      </c>
      <c r="K8" s="13">
        <v>7.4850299401197598</v>
      </c>
    </row>
    <row r="9" spans="2:11" ht="15.95" customHeight="1">
      <c r="B9" s="2" t="str">
        <f>CONCATENATE("5～9ppb","(n=",C9,")")</f>
        <v>5～9ppb(n=16983)</v>
      </c>
      <c r="C9" s="11">
        <v>16983</v>
      </c>
      <c r="D9" s="11">
        <v>8589</v>
      </c>
      <c r="E9" s="11">
        <v>8303</v>
      </c>
      <c r="F9" s="12">
        <v>2021</v>
      </c>
      <c r="G9" s="12">
        <v>1069</v>
      </c>
      <c r="H9" s="12">
        <v>942</v>
      </c>
      <c r="I9" s="13">
        <v>11.900135429547195</v>
      </c>
      <c r="J9" s="13">
        <v>12.446152054954011</v>
      </c>
      <c r="K9" s="13">
        <v>11.345296880645551</v>
      </c>
    </row>
    <row r="10" spans="2:11" ht="15.95" customHeight="1">
      <c r="B10" s="2" t="str">
        <f>CONCATENATE("10～14ppb","(n=",C10,")")</f>
        <v>10～14ppb(n=26084)</v>
      </c>
      <c r="C10" s="11">
        <v>26084</v>
      </c>
      <c r="D10" s="11">
        <v>13177</v>
      </c>
      <c r="E10" s="11">
        <v>12770</v>
      </c>
      <c r="F10" s="12">
        <v>3231</v>
      </c>
      <c r="G10" s="12">
        <v>1696</v>
      </c>
      <c r="H10" s="12">
        <v>1516</v>
      </c>
      <c r="I10" s="13">
        <v>12.386903849102898</v>
      </c>
      <c r="J10" s="13">
        <v>12.870911436594065</v>
      </c>
      <c r="K10" s="13">
        <v>11.87157400156617</v>
      </c>
    </row>
    <row r="11" spans="2:11" ht="15.95" customHeight="1">
      <c r="B11" s="2" t="str">
        <f>CONCATENATE("15～19ppb","(n=",C11,")")</f>
        <v>15～19ppb(n=24131)</v>
      </c>
      <c r="C11" s="11">
        <v>24131</v>
      </c>
      <c r="D11" s="11">
        <v>12272</v>
      </c>
      <c r="E11" s="11">
        <v>11748</v>
      </c>
      <c r="F11" s="12">
        <v>3155</v>
      </c>
      <c r="G11" s="12">
        <v>1628</v>
      </c>
      <c r="H11" s="12">
        <v>1511</v>
      </c>
      <c r="I11" s="13">
        <v>13.074468525962454</v>
      </c>
      <c r="J11" s="13">
        <v>13.265971316818776</v>
      </c>
      <c r="K11" s="13">
        <v>12.861763704460333</v>
      </c>
    </row>
    <row r="12" spans="2:11" ht="15.95" customHeight="1">
      <c r="B12" s="2" t="str">
        <f>CONCATENATE("20～24ppb","(n=",C12,")")</f>
        <v>20～24ppb(n=5968)</v>
      </c>
      <c r="C12" s="11">
        <v>5968</v>
      </c>
      <c r="D12" s="11">
        <v>2967</v>
      </c>
      <c r="E12" s="11">
        <v>2968</v>
      </c>
      <c r="F12" s="12">
        <v>701</v>
      </c>
      <c r="G12" s="12">
        <v>368</v>
      </c>
      <c r="H12" s="12">
        <v>328</v>
      </c>
      <c r="I12" s="13">
        <v>11.745978552278819</v>
      </c>
      <c r="J12" s="13">
        <v>12.403100775193799</v>
      </c>
      <c r="K12" s="13">
        <v>11.05121293800539</v>
      </c>
    </row>
    <row r="13" spans="2:11" ht="15.95" customHeight="1">
      <c r="B13" s="2" t="s">
        <v>18</v>
      </c>
      <c r="C13" s="11"/>
      <c r="D13" s="11"/>
      <c r="E13" s="11"/>
      <c r="F13" s="12"/>
      <c r="G13" s="11"/>
      <c r="H13" s="11"/>
      <c r="I13" s="13"/>
      <c r="J13" s="13"/>
      <c r="K13" s="13"/>
    </row>
    <row r="14" spans="2:11" ht="15.95" customHeight="1">
      <c r="B14" s="2" t="s">
        <v>20</v>
      </c>
      <c r="C14" s="11"/>
      <c r="D14" s="11"/>
      <c r="E14" s="11"/>
      <c r="F14" s="12"/>
      <c r="G14" s="11"/>
      <c r="H14" s="11"/>
      <c r="I14" s="13"/>
      <c r="J14" s="13"/>
      <c r="K14" s="13"/>
    </row>
    <row r="15" spans="2:11" ht="15.95" customHeight="1">
      <c r="B15" s="2" t="str">
        <f>CONCATENATE("不明","(n=",C15,")")</f>
        <v>不明(n=452)</v>
      </c>
      <c r="C15" s="11">
        <v>452</v>
      </c>
      <c r="D15" s="11">
        <v>225</v>
      </c>
      <c r="E15" s="11">
        <v>224</v>
      </c>
      <c r="F15" s="12">
        <v>50</v>
      </c>
      <c r="G15" s="11">
        <v>22</v>
      </c>
      <c r="H15" s="11">
        <v>28</v>
      </c>
      <c r="I15" s="13">
        <v>11.061946902654867</v>
      </c>
      <c r="J15" s="13">
        <v>9.7777777777777786</v>
      </c>
      <c r="K15" s="13">
        <v>12.5</v>
      </c>
    </row>
    <row r="16" spans="2:11" ht="15.95" customHeight="1">
      <c r="B16" s="1" t="s">
        <v>15</v>
      </c>
      <c r="C16" s="14">
        <v>74298</v>
      </c>
      <c r="D16" s="14">
        <v>37568</v>
      </c>
      <c r="E16" s="14">
        <v>36347</v>
      </c>
      <c r="F16" s="15">
        <v>9209</v>
      </c>
      <c r="G16" s="15">
        <v>4808</v>
      </c>
      <c r="H16" s="15">
        <v>4350</v>
      </c>
      <c r="I16" s="13">
        <v>12.394680879700665</v>
      </c>
      <c r="J16" s="13">
        <v>12.798126064735946</v>
      </c>
      <c r="K16" s="13">
        <v>11.967975348722041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7" t="s">
        <v>43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11</v>
      </c>
      <c r="J18" s="30"/>
      <c r="K18" s="31"/>
    </row>
    <row r="19" spans="2:11" ht="15.95" customHeight="1">
      <c r="B19" s="28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tr">
        <f>CONCATENATE("0～9ppb","(n=",C20,")")</f>
        <v>0～9ppb(n=7067)</v>
      </c>
      <c r="C20" s="11">
        <v>7067</v>
      </c>
      <c r="D20" s="12">
        <v>3569</v>
      </c>
      <c r="E20" s="12">
        <v>3451</v>
      </c>
      <c r="F20" s="12">
        <v>759</v>
      </c>
      <c r="G20" s="12">
        <v>415</v>
      </c>
      <c r="H20" s="12">
        <v>340</v>
      </c>
      <c r="I20" s="13">
        <v>10.740059431158908</v>
      </c>
      <c r="J20" s="13">
        <v>11.627906976744185</v>
      </c>
      <c r="K20" s="13">
        <v>9.8522167487684733</v>
      </c>
    </row>
    <row r="21" spans="2:11" ht="15.95" customHeight="1">
      <c r="B21" s="2" t="str">
        <f>CONCATENATE("10～19ppb","(n=",C21,")")</f>
        <v>10～19ppb(n=36507)</v>
      </c>
      <c r="C21" s="11">
        <v>36507</v>
      </c>
      <c r="D21" s="12">
        <v>18475</v>
      </c>
      <c r="E21" s="12">
        <v>17834</v>
      </c>
      <c r="F21" s="12">
        <v>4491</v>
      </c>
      <c r="G21" s="12">
        <v>2354</v>
      </c>
      <c r="H21" s="12">
        <v>2109</v>
      </c>
      <c r="I21" s="13">
        <v>12.301750349248088</v>
      </c>
      <c r="J21" s="13">
        <v>12.741542625169147</v>
      </c>
      <c r="K21" s="13">
        <v>11.825726141078837</v>
      </c>
    </row>
    <row r="22" spans="2:11" ht="15.95" customHeight="1">
      <c r="B22" s="2" t="str">
        <f>CONCATENATE("20～29ppb","(n=",C22,")")</f>
        <v>20～29ppb(n=29943)</v>
      </c>
      <c r="C22" s="11">
        <v>29943</v>
      </c>
      <c r="D22" s="12">
        <v>15141</v>
      </c>
      <c r="E22" s="12">
        <v>14669</v>
      </c>
      <c r="F22" s="12">
        <v>3872</v>
      </c>
      <c r="G22" s="12">
        <v>1994</v>
      </c>
      <c r="H22" s="12">
        <v>1859</v>
      </c>
      <c r="I22" s="13">
        <v>12.931236015095349</v>
      </c>
      <c r="J22" s="13">
        <v>13.169539660524404</v>
      </c>
      <c r="K22" s="13">
        <v>12.672983843479447</v>
      </c>
    </row>
    <row r="23" spans="2:11" ht="15.95" customHeight="1">
      <c r="B23" s="2" t="str">
        <f>CONCATENATE("30～39ppb","(n=",C23,")")</f>
        <v>30～39ppb(n=329)</v>
      </c>
      <c r="C23" s="11">
        <v>329</v>
      </c>
      <c r="D23" s="12">
        <v>158</v>
      </c>
      <c r="E23" s="12">
        <v>169</v>
      </c>
      <c r="F23" s="12">
        <v>37</v>
      </c>
      <c r="G23" s="12">
        <v>23</v>
      </c>
      <c r="H23" s="12">
        <v>14</v>
      </c>
      <c r="I23" s="13">
        <v>11.246200607902736</v>
      </c>
      <c r="J23" s="13">
        <v>14.556962025316455</v>
      </c>
      <c r="K23" s="13">
        <v>8.2840236686390547</v>
      </c>
    </row>
    <row r="24" spans="2:11" ht="15.95" customHeight="1">
      <c r="B24" s="2" t="s">
        <v>21</v>
      </c>
      <c r="C24" s="11"/>
      <c r="D24" s="12"/>
      <c r="E24" s="12"/>
      <c r="F24" s="12"/>
      <c r="G24" s="11"/>
      <c r="H24" s="11"/>
      <c r="I24" s="13"/>
      <c r="J24" s="13"/>
      <c r="K24" s="13"/>
    </row>
    <row r="25" spans="2:11" ht="15.95" customHeight="1">
      <c r="B25" s="2" t="s">
        <v>22</v>
      </c>
      <c r="C25" s="11"/>
      <c r="D25" s="12"/>
      <c r="E25" s="12"/>
      <c r="F25" s="12"/>
      <c r="G25" s="11"/>
      <c r="H25" s="11"/>
      <c r="I25" s="13"/>
      <c r="J25" s="13"/>
      <c r="K25" s="13"/>
    </row>
    <row r="26" spans="2:11" ht="15.95" customHeight="1">
      <c r="B26" s="2" t="str">
        <f>CONCATENATE("不明","(n=",C26,")")</f>
        <v>不明(n=452)</v>
      </c>
      <c r="C26" s="11">
        <v>452</v>
      </c>
      <c r="D26" s="12">
        <v>225</v>
      </c>
      <c r="E26" s="12">
        <v>224</v>
      </c>
      <c r="F26" s="12">
        <v>50</v>
      </c>
      <c r="G26" s="11">
        <v>22</v>
      </c>
      <c r="H26" s="11">
        <v>28</v>
      </c>
      <c r="I26" s="13">
        <v>11.061946902654867</v>
      </c>
      <c r="J26" s="13">
        <v>9.7777777777777786</v>
      </c>
      <c r="K26" s="13">
        <v>12.5</v>
      </c>
    </row>
    <row r="27" spans="2:11" ht="15.95" customHeight="1">
      <c r="B27" s="1" t="s">
        <v>15</v>
      </c>
      <c r="C27" s="14">
        <v>74298</v>
      </c>
      <c r="D27" s="14">
        <v>37568</v>
      </c>
      <c r="E27" s="14">
        <v>36347</v>
      </c>
      <c r="F27" s="15">
        <v>9209</v>
      </c>
      <c r="G27" s="15">
        <v>4808</v>
      </c>
      <c r="H27" s="15">
        <v>4350</v>
      </c>
      <c r="I27" s="13">
        <v>12.394680879700665</v>
      </c>
      <c r="J27" s="13">
        <v>12.798126064735946</v>
      </c>
      <c r="K27" s="13">
        <v>11.967975348722041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7" t="s">
        <v>45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11</v>
      </c>
      <c r="J29" s="30"/>
      <c r="K29" s="31"/>
    </row>
    <row r="30" spans="2:11" ht="15.95" customHeight="1">
      <c r="B30" s="28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tr">
        <f>CONCATENATE("0～4ppb","(n=",C31,")")</f>
        <v>0～4ppb(n=69406)</v>
      </c>
      <c r="C31" s="11">
        <v>69406</v>
      </c>
      <c r="D31" s="12">
        <v>35125</v>
      </c>
      <c r="E31" s="12">
        <v>33921</v>
      </c>
      <c r="F31" s="12">
        <v>8615</v>
      </c>
      <c r="G31" s="12">
        <v>4504</v>
      </c>
      <c r="H31" s="12">
        <v>4065</v>
      </c>
      <c r="I31" s="13">
        <v>12.412471544246895</v>
      </c>
      <c r="J31" s="13">
        <v>12.822775800711744</v>
      </c>
      <c r="K31" s="13">
        <v>11.983726894843901</v>
      </c>
    </row>
    <row r="32" spans="2:11" ht="15.95" customHeight="1">
      <c r="B32" s="2" t="str">
        <f>CONCATENATE("5～9ppb","(n=",C32,")")</f>
        <v>5～9ppb(n=4440)</v>
      </c>
      <c r="C32" s="11">
        <v>4440</v>
      </c>
      <c r="D32" s="12">
        <v>2218</v>
      </c>
      <c r="E32" s="12">
        <v>2202</v>
      </c>
      <c r="F32" s="12">
        <v>544</v>
      </c>
      <c r="G32" s="12">
        <v>282</v>
      </c>
      <c r="H32" s="12">
        <v>257</v>
      </c>
      <c r="I32" s="13">
        <v>12.252252252252251</v>
      </c>
      <c r="J32" s="13">
        <v>12.714156898106403</v>
      </c>
      <c r="K32" s="13">
        <v>11.671207992733878</v>
      </c>
    </row>
    <row r="33" spans="2:11" ht="15.95" customHeight="1">
      <c r="B33" s="2" t="str">
        <f>CONCATENATE("不明","(n=",C33,")")</f>
        <v>不明(n=452)</v>
      </c>
      <c r="C33" s="11">
        <v>452</v>
      </c>
      <c r="D33" s="12">
        <v>225</v>
      </c>
      <c r="E33" s="12">
        <v>224</v>
      </c>
      <c r="F33" s="12">
        <v>50</v>
      </c>
      <c r="G33" s="11">
        <v>22</v>
      </c>
      <c r="H33" s="11">
        <v>28</v>
      </c>
      <c r="I33" s="13">
        <v>11.061946902654867</v>
      </c>
      <c r="J33" s="13">
        <v>9.7777777777777786</v>
      </c>
      <c r="K33" s="13">
        <v>12.5</v>
      </c>
    </row>
    <row r="34" spans="2:11" ht="15.95" customHeight="1">
      <c r="B34" s="1" t="s">
        <v>15</v>
      </c>
      <c r="C34" s="15">
        <v>74298</v>
      </c>
      <c r="D34" s="15">
        <v>37568</v>
      </c>
      <c r="E34" s="15">
        <v>36347</v>
      </c>
      <c r="F34" s="15">
        <v>9209</v>
      </c>
      <c r="G34" s="15">
        <v>4808</v>
      </c>
      <c r="H34" s="15">
        <v>4350</v>
      </c>
      <c r="I34" s="13">
        <v>12.394680879700665</v>
      </c>
      <c r="J34" s="13">
        <v>12.798126064735946</v>
      </c>
      <c r="K34" s="13">
        <v>11.967975348722041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7" t="s">
        <v>16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11</v>
      </c>
      <c r="J36" s="30"/>
      <c r="K36" s="31"/>
    </row>
    <row r="37" spans="2:11" ht="15.95" customHeight="1">
      <c r="B37" s="28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25</v>
      </c>
      <c r="C38" s="11"/>
      <c r="D38" s="11"/>
      <c r="E38" s="11"/>
      <c r="F38" s="11"/>
      <c r="G38" s="11"/>
      <c r="H38" s="11"/>
      <c r="I38" s="13"/>
      <c r="J38" s="13"/>
      <c r="K38" s="13"/>
    </row>
    <row r="39" spans="2:11" ht="15.95" customHeight="1">
      <c r="B39" s="2" t="s">
        <v>27</v>
      </c>
      <c r="C39" s="11"/>
      <c r="D39" s="11"/>
      <c r="E39" s="11"/>
      <c r="F39" s="11"/>
      <c r="G39" s="16"/>
      <c r="H39" s="16"/>
      <c r="I39" s="13"/>
      <c r="J39" s="13"/>
      <c r="K39" s="13"/>
    </row>
    <row r="40" spans="2:11" ht="15.95" customHeight="1">
      <c r="B40" s="2" t="str">
        <f>CONCATENATE("10～14μg/m3","(n=",C40,")")</f>
        <v>10～14μg/m3(n=3250)</v>
      </c>
      <c r="C40" s="11">
        <v>3250</v>
      </c>
      <c r="D40" s="11">
        <v>1617</v>
      </c>
      <c r="E40" s="11">
        <v>1619</v>
      </c>
      <c r="F40" s="11">
        <v>391</v>
      </c>
      <c r="G40" s="16">
        <v>206</v>
      </c>
      <c r="H40" s="16">
        <v>183</v>
      </c>
      <c r="I40" s="13">
        <v>12.030769230769231</v>
      </c>
      <c r="J40" s="13">
        <v>12.739641311069882</v>
      </c>
      <c r="K40" s="13">
        <v>11.303273625694873</v>
      </c>
    </row>
    <row r="41" spans="2:11" ht="15.95" customHeight="1">
      <c r="B41" s="2" t="str">
        <f>CONCATENATE("15～19μg/m3","(n=",C41,")")</f>
        <v>15～19μg/m3(n=22474)</v>
      </c>
      <c r="C41" s="11">
        <v>22474</v>
      </c>
      <c r="D41" s="11">
        <v>11474</v>
      </c>
      <c r="E41" s="11">
        <v>10891</v>
      </c>
      <c r="F41" s="11">
        <v>2860</v>
      </c>
      <c r="G41" s="16">
        <v>1488</v>
      </c>
      <c r="H41" s="16">
        <v>1355</v>
      </c>
      <c r="I41" s="13">
        <v>12.725816499065587</v>
      </c>
      <c r="J41" s="13">
        <v>12.968450409621754</v>
      </c>
      <c r="K41" s="13">
        <v>12.441465430171702</v>
      </c>
    </row>
    <row r="42" spans="2:11" ht="15.95" customHeight="1">
      <c r="B42" s="2" t="str">
        <f>CONCATENATE("20～24μg/m3","(n=",C42,")")</f>
        <v>20～24μg/m3(n=41773)</v>
      </c>
      <c r="C42" s="11">
        <v>41773</v>
      </c>
      <c r="D42" s="11">
        <v>21099</v>
      </c>
      <c r="E42" s="11">
        <v>20468</v>
      </c>
      <c r="F42" s="11">
        <v>5238</v>
      </c>
      <c r="G42" s="16">
        <v>2749</v>
      </c>
      <c r="H42" s="16">
        <v>2463</v>
      </c>
      <c r="I42" s="13">
        <v>12.539199961697747</v>
      </c>
      <c r="J42" s="13">
        <v>13.029053509645006</v>
      </c>
      <c r="K42" s="13">
        <v>12.033418018370138</v>
      </c>
    </row>
    <row r="43" spans="2:11" ht="15.95" customHeight="1">
      <c r="B43" s="2" t="str">
        <f>CONCATENATE("25～29μg/m3","(n=",C43,")")</f>
        <v>25～29μg/m3(n=3650)</v>
      </c>
      <c r="C43" s="11">
        <v>3650</v>
      </c>
      <c r="D43" s="11">
        <v>1835</v>
      </c>
      <c r="E43" s="11">
        <v>1788</v>
      </c>
      <c r="F43" s="11">
        <v>407</v>
      </c>
      <c r="G43" s="11">
        <v>210</v>
      </c>
      <c r="H43" s="11">
        <v>193</v>
      </c>
      <c r="I43" s="13">
        <v>11.150684931506849</v>
      </c>
      <c r="J43" s="13">
        <v>11.444141689373296</v>
      </c>
      <c r="K43" s="13">
        <v>10.794183445190157</v>
      </c>
    </row>
    <row r="44" spans="2:11" ht="15.95" customHeight="1">
      <c r="B44" s="2" t="str">
        <f>CONCATENATE("30～34μg/m3","(n=",C44,")")</f>
        <v>30～34μg/m3(n=147)</v>
      </c>
      <c r="C44" s="11">
        <v>147</v>
      </c>
      <c r="D44" s="11">
        <v>72</v>
      </c>
      <c r="E44" s="11">
        <v>75</v>
      </c>
      <c r="F44" s="11">
        <v>23</v>
      </c>
      <c r="G44" s="11">
        <v>9</v>
      </c>
      <c r="H44" s="11">
        <v>14</v>
      </c>
      <c r="I44" s="13">
        <v>15.646258503401361</v>
      </c>
      <c r="J44" s="13">
        <v>12.5</v>
      </c>
      <c r="K44" s="13">
        <v>18.666666666666668</v>
      </c>
    </row>
    <row r="45" spans="2:11" ht="15.95" customHeight="1">
      <c r="B45" s="2" t="s">
        <v>23</v>
      </c>
      <c r="C45" s="11">
        <v>37</v>
      </c>
      <c r="D45" s="17">
        <v>18</v>
      </c>
      <c r="E45" s="17">
        <v>19</v>
      </c>
      <c r="F45" s="11">
        <v>2</v>
      </c>
      <c r="G45" s="17">
        <v>2</v>
      </c>
      <c r="H45" s="17">
        <v>0</v>
      </c>
      <c r="I45" s="13">
        <v>5.4054054054054053</v>
      </c>
      <c r="J45" s="13">
        <v>11.111111111111111</v>
      </c>
      <c r="K45" s="13">
        <v>0</v>
      </c>
    </row>
    <row r="46" spans="2:11" ht="15.95" customHeight="1">
      <c r="B46" s="2" t="str">
        <f>CONCATENATE("不明","(n=",C46,")")</f>
        <v>不明(n=2967)</v>
      </c>
      <c r="C46" s="11">
        <v>2967</v>
      </c>
      <c r="D46" s="11">
        <v>1453</v>
      </c>
      <c r="E46" s="11">
        <v>1487</v>
      </c>
      <c r="F46" s="11">
        <v>288</v>
      </c>
      <c r="G46" s="11">
        <v>144</v>
      </c>
      <c r="H46" s="11">
        <v>142</v>
      </c>
      <c r="I46" s="13">
        <v>9.7067745197168858</v>
      </c>
      <c r="J46" s="13">
        <v>9.910529938059188</v>
      </c>
      <c r="K46" s="13">
        <v>9.5494283792871553</v>
      </c>
    </row>
    <row r="47" spans="2:11" ht="15.95" customHeight="1">
      <c r="B47" s="1" t="s">
        <v>15</v>
      </c>
      <c r="C47" s="15">
        <v>74298</v>
      </c>
      <c r="D47" s="15">
        <v>37568</v>
      </c>
      <c r="E47" s="15">
        <v>36347</v>
      </c>
      <c r="F47" s="15">
        <v>9209</v>
      </c>
      <c r="G47" s="15">
        <v>4808</v>
      </c>
      <c r="H47" s="15">
        <v>4350</v>
      </c>
      <c r="I47" s="13">
        <v>12.394680879700665</v>
      </c>
      <c r="J47" s="13">
        <v>12.798126064735946</v>
      </c>
      <c r="K47" s="13">
        <v>11.967975348722041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K48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6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41</v>
      </c>
      <c r="C6" s="29" t="s">
        <v>0</v>
      </c>
      <c r="D6" s="30"/>
      <c r="E6" s="31"/>
      <c r="F6" s="29" t="s">
        <v>4</v>
      </c>
      <c r="G6" s="30"/>
      <c r="H6" s="31"/>
      <c r="I6" s="29" t="s">
        <v>11</v>
      </c>
      <c r="J6" s="30"/>
      <c r="K6" s="31"/>
    </row>
    <row r="7" spans="2:11" ht="15.95" customHeight="1">
      <c r="B7" s="28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">
        <v>28</v>
      </c>
      <c r="C8" s="11">
        <v>680</v>
      </c>
      <c r="D8" s="11">
        <v>338</v>
      </c>
      <c r="E8" s="11">
        <v>334</v>
      </c>
      <c r="F8" s="12">
        <v>158</v>
      </c>
      <c r="G8" s="12">
        <v>82</v>
      </c>
      <c r="H8" s="12">
        <v>75</v>
      </c>
      <c r="I8" s="13">
        <v>23.235294117647058</v>
      </c>
      <c r="J8" s="13">
        <v>24.260355029585799</v>
      </c>
      <c r="K8" s="13">
        <v>22.45508982035928</v>
      </c>
    </row>
    <row r="9" spans="2:11" ht="15.95" customHeight="1">
      <c r="B9" s="2" t="s">
        <v>29</v>
      </c>
      <c r="C9" s="11">
        <v>16983</v>
      </c>
      <c r="D9" s="11">
        <v>8589</v>
      </c>
      <c r="E9" s="11">
        <v>8303</v>
      </c>
      <c r="F9" s="12">
        <v>2847</v>
      </c>
      <c r="G9" s="12">
        <v>1626</v>
      </c>
      <c r="H9" s="12">
        <v>1202</v>
      </c>
      <c r="I9" s="13">
        <v>16.763822646175587</v>
      </c>
      <c r="J9" s="13">
        <v>18.931191058330423</v>
      </c>
      <c r="K9" s="13">
        <v>14.476695170420331</v>
      </c>
    </row>
    <row r="10" spans="2:11" ht="15.95" customHeight="1">
      <c r="B10" s="2" t="s">
        <v>30</v>
      </c>
      <c r="C10" s="11">
        <v>26084</v>
      </c>
      <c r="D10" s="11">
        <v>13177</v>
      </c>
      <c r="E10" s="11">
        <v>12770</v>
      </c>
      <c r="F10" s="12">
        <v>4049</v>
      </c>
      <c r="G10" s="12">
        <v>2289</v>
      </c>
      <c r="H10" s="12">
        <v>1740</v>
      </c>
      <c r="I10" s="13">
        <v>15.522925931605583</v>
      </c>
      <c r="J10" s="13">
        <v>17.371177050922064</v>
      </c>
      <c r="K10" s="13">
        <v>13.625685199686766</v>
      </c>
    </row>
    <row r="11" spans="2:11" ht="15.95" customHeight="1">
      <c r="B11" s="2" t="s">
        <v>31</v>
      </c>
      <c r="C11" s="11">
        <v>24131</v>
      </c>
      <c r="D11" s="11">
        <v>12272</v>
      </c>
      <c r="E11" s="11">
        <v>11748</v>
      </c>
      <c r="F11" s="12">
        <v>3375</v>
      </c>
      <c r="G11" s="12">
        <v>1963</v>
      </c>
      <c r="H11" s="12">
        <v>1394</v>
      </c>
      <c r="I11" s="13">
        <v>13.986158882764906</v>
      </c>
      <c r="J11" s="13">
        <v>15.995762711864407</v>
      </c>
      <c r="K11" s="13">
        <v>11.865849506298945</v>
      </c>
    </row>
    <row r="12" spans="2:11" ht="15.95" customHeight="1">
      <c r="B12" s="2" t="s">
        <v>32</v>
      </c>
      <c r="C12" s="11">
        <v>5968</v>
      </c>
      <c r="D12" s="11">
        <v>2967</v>
      </c>
      <c r="E12" s="11">
        <v>2968</v>
      </c>
      <c r="F12" s="12">
        <v>836</v>
      </c>
      <c r="G12" s="12">
        <v>494</v>
      </c>
      <c r="H12" s="12">
        <v>338</v>
      </c>
      <c r="I12" s="13">
        <v>14.00804289544236</v>
      </c>
      <c r="J12" s="13">
        <v>16.649814627569938</v>
      </c>
      <c r="K12" s="13">
        <v>11.388140161725067</v>
      </c>
    </row>
    <row r="13" spans="2:11" ht="15.95" customHeight="1">
      <c r="B13" s="2" t="s">
        <v>33</v>
      </c>
      <c r="C13" s="11"/>
      <c r="D13" s="11"/>
      <c r="E13" s="11"/>
      <c r="F13" s="12"/>
      <c r="G13" s="11"/>
      <c r="H13" s="11"/>
      <c r="I13" s="13"/>
      <c r="J13" s="13"/>
      <c r="K13" s="13"/>
    </row>
    <row r="14" spans="2:11" ht="15.95" customHeight="1">
      <c r="B14" s="2" t="s">
        <v>20</v>
      </c>
      <c r="C14" s="11"/>
      <c r="D14" s="11"/>
      <c r="E14" s="11"/>
      <c r="F14" s="12"/>
      <c r="G14" s="11"/>
      <c r="H14" s="11"/>
      <c r="I14" s="13"/>
      <c r="J14" s="13"/>
      <c r="K14" s="13"/>
    </row>
    <row r="15" spans="2:11" ht="15.95" customHeight="1">
      <c r="B15" s="2" t="s">
        <v>34</v>
      </c>
      <c r="C15" s="11">
        <v>452</v>
      </c>
      <c r="D15" s="11">
        <v>225</v>
      </c>
      <c r="E15" s="11">
        <v>224</v>
      </c>
      <c r="F15" s="12">
        <v>70</v>
      </c>
      <c r="G15" s="11">
        <v>40</v>
      </c>
      <c r="H15" s="11">
        <v>29</v>
      </c>
      <c r="I15" s="13">
        <v>15.486725663716813</v>
      </c>
      <c r="J15" s="13">
        <v>17.777777777777779</v>
      </c>
      <c r="K15" s="13">
        <v>12.946428571428573</v>
      </c>
    </row>
    <row r="16" spans="2:11" ht="15.95" customHeight="1">
      <c r="B16" s="1" t="s">
        <v>35</v>
      </c>
      <c r="C16" s="14">
        <v>74298</v>
      </c>
      <c r="D16" s="14">
        <v>37568</v>
      </c>
      <c r="E16" s="14">
        <v>36347</v>
      </c>
      <c r="F16" s="15">
        <v>11335</v>
      </c>
      <c r="G16" s="15">
        <v>6494</v>
      </c>
      <c r="H16" s="15">
        <v>4778</v>
      </c>
      <c r="I16" s="13">
        <v>15.256130716842984</v>
      </c>
      <c r="J16" s="13">
        <v>17.285988074957412</v>
      </c>
      <c r="K16" s="13">
        <v>13.145514072688256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7" t="s">
        <v>44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11</v>
      </c>
      <c r="J18" s="30"/>
      <c r="K18" s="31"/>
    </row>
    <row r="19" spans="2:11" ht="15.95" customHeight="1">
      <c r="B19" s="28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36</v>
      </c>
      <c r="C20" s="11">
        <v>7067</v>
      </c>
      <c r="D20" s="12">
        <v>3569</v>
      </c>
      <c r="E20" s="12">
        <v>3451</v>
      </c>
      <c r="F20" s="12">
        <v>1273</v>
      </c>
      <c r="G20" s="12">
        <v>721</v>
      </c>
      <c r="H20" s="12">
        <v>542</v>
      </c>
      <c r="I20" s="13">
        <v>18.013301259374558</v>
      </c>
      <c r="J20" s="13">
        <v>20.201737181283271</v>
      </c>
      <c r="K20" s="13">
        <v>15.705592581860332</v>
      </c>
    </row>
    <row r="21" spans="2:11" ht="15.95" customHeight="1">
      <c r="B21" s="2" t="s">
        <v>37</v>
      </c>
      <c r="C21" s="11">
        <v>36507</v>
      </c>
      <c r="D21" s="12">
        <v>18475</v>
      </c>
      <c r="E21" s="12">
        <v>17834</v>
      </c>
      <c r="F21" s="12">
        <v>5693</v>
      </c>
      <c r="G21" s="12">
        <v>3233</v>
      </c>
      <c r="H21" s="12">
        <v>2430</v>
      </c>
      <c r="I21" s="13">
        <v>15.594269592133013</v>
      </c>
      <c r="J21" s="13">
        <v>17.499323410013531</v>
      </c>
      <c r="K21" s="13">
        <v>13.625658853874622</v>
      </c>
    </row>
    <row r="22" spans="2:11" ht="15.95" customHeight="1">
      <c r="B22" s="2" t="s">
        <v>38</v>
      </c>
      <c r="C22" s="11">
        <v>29943</v>
      </c>
      <c r="D22" s="12">
        <v>15141</v>
      </c>
      <c r="E22" s="12">
        <v>14669</v>
      </c>
      <c r="F22" s="12">
        <v>4251</v>
      </c>
      <c r="G22" s="12">
        <v>2475</v>
      </c>
      <c r="H22" s="12">
        <v>1755</v>
      </c>
      <c r="I22" s="13">
        <v>14.196974251077046</v>
      </c>
      <c r="J22" s="13">
        <v>16.346344362987914</v>
      </c>
      <c r="K22" s="13">
        <v>11.964005726361716</v>
      </c>
    </row>
    <row r="23" spans="2:11" ht="15.95" customHeight="1">
      <c r="B23" s="2" t="s">
        <v>39</v>
      </c>
      <c r="C23" s="11">
        <v>329</v>
      </c>
      <c r="D23" s="12">
        <v>158</v>
      </c>
      <c r="E23" s="12">
        <v>169</v>
      </c>
      <c r="F23" s="12">
        <v>48</v>
      </c>
      <c r="G23" s="12">
        <v>25</v>
      </c>
      <c r="H23" s="12">
        <v>22</v>
      </c>
      <c r="I23" s="13">
        <v>14.589665653495439</v>
      </c>
      <c r="J23" s="13">
        <v>15.822784810126583</v>
      </c>
      <c r="K23" s="13">
        <v>13.017751479289942</v>
      </c>
    </row>
    <row r="24" spans="2:11" ht="15.95" customHeight="1">
      <c r="B24" s="2" t="s">
        <v>21</v>
      </c>
      <c r="C24" s="11"/>
      <c r="D24" s="12"/>
      <c r="E24" s="12"/>
      <c r="F24" s="12"/>
      <c r="G24" s="11"/>
      <c r="H24" s="11"/>
      <c r="I24" s="13"/>
      <c r="J24" s="13"/>
      <c r="K24" s="13"/>
    </row>
    <row r="25" spans="2:11" ht="15.95" customHeight="1">
      <c r="B25" s="2" t="s">
        <v>22</v>
      </c>
      <c r="C25" s="11"/>
      <c r="D25" s="12"/>
      <c r="E25" s="12"/>
      <c r="F25" s="12"/>
      <c r="G25" s="11"/>
      <c r="H25" s="11"/>
      <c r="I25" s="13"/>
      <c r="J25" s="13"/>
      <c r="K25" s="13"/>
    </row>
    <row r="26" spans="2:11" ht="15.95" customHeight="1">
      <c r="B26" s="2" t="s">
        <v>34</v>
      </c>
      <c r="C26" s="11">
        <v>452</v>
      </c>
      <c r="D26" s="12">
        <v>225</v>
      </c>
      <c r="E26" s="12">
        <v>224</v>
      </c>
      <c r="F26" s="12">
        <v>70</v>
      </c>
      <c r="G26" s="11">
        <v>40</v>
      </c>
      <c r="H26" s="11">
        <v>29</v>
      </c>
      <c r="I26" s="13">
        <v>15.486725663716813</v>
      </c>
      <c r="J26" s="13">
        <v>17.777777777777779</v>
      </c>
      <c r="K26" s="13">
        <v>12.946428571428573</v>
      </c>
    </row>
    <row r="27" spans="2:11" ht="15.95" customHeight="1">
      <c r="B27" s="1" t="s">
        <v>35</v>
      </c>
      <c r="C27" s="14">
        <v>74298</v>
      </c>
      <c r="D27" s="14">
        <v>37568</v>
      </c>
      <c r="E27" s="14">
        <v>36347</v>
      </c>
      <c r="F27" s="15">
        <v>11335</v>
      </c>
      <c r="G27" s="15">
        <v>6494</v>
      </c>
      <c r="H27" s="15">
        <v>4778</v>
      </c>
      <c r="I27" s="13">
        <v>15.256130716842984</v>
      </c>
      <c r="J27" s="13">
        <v>17.285988074957412</v>
      </c>
      <c r="K27" s="13">
        <v>13.145514072688256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7" t="s">
        <v>47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11</v>
      </c>
      <c r="J29" s="30"/>
      <c r="K29" s="31"/>
    </row>
    <row r="30" spans="2:11" ht="15.95" customHeight="1">
      <c r="B30" s="28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48</v>
      </c>
      <c r="C31" s="11">
        <v>69406</v>
      </c>
      <c r="D31" s="12">
        <v>35125</v>
      </c>
      <c r="E31" s="12">
        <v>33921</v>
      </c>
      <c r="F31" s="12">
        <v>10613</v>
      </c>
      <c r="G31" s="12">
        <v>6080</v>
      </c>
      <c r="H31" s="12">
        <v>4477</v>
      </c>
      <c r="I31" s="13">
        <v>15.291185200126789</v>
      </c>
      <c r="J31" s="13">
        <v>17.309608540925268</v>
      </c>
      <c r="K31" s="13">
        <v>13.198313728958464</v>
      </c>
    </row>
    <row r="32" spans="2:11" ht="15.95" customHeight="1">
      <c r="B32" s="2" t="s">
        <v>49</v>
      </c>
      <c r="C32" s="11">
        <v>4440</v>
      </c>
      <c r="D32" s="12">
        <v>2218</v>
      </c>
      <c r="E32" s="12">
        <v>2202</v>
      </c>
      <c r="F32" s="12">
        <v>652</v>
      </c>
      <c r="G32" s="12">
        <v>374</v>
      </c>
      <c r="H32" s="12">
        <v>272</v>
      </c>
      <c r="I32" s="13">
        <v>14.684684684684685</v>
      </c>
      <c r="J32" s="13">
        <v>16.862037871956716</v>
      </c>
      <c r="K32" s="13">
        <v>12.352406902815623</v>
      </c>
    </row>
    <row r="33" spans="2:11" ht="15.95" customHeight="1">
      <c r="B33" s="2" t="s">
        <v>34</v>
      </c>
      <c r="C33" s="11">
        <v>452</v>
      </c>
      <c r="D33" s="12">
        <v>225</v>
      </c>
      <c r="E33" s="12">
        <v>224</v>
      </c>
      <c r="F33" s="12">
        <v>70</v>
      </c>
      <c r="G33" s="11">
        <v>40</v>
      </c>
      <c r="H33" s="11">
        <v>29</v>
      </c>
      <c r="I33" s="13">
        <v>15.486725663716813</v>
      </c>
      <c r="J33" s="13">
        <v>17.777777777777779</v>
      </c>
      <c r="K33" s="13">
        <v>12.946428571428573</v>
      </c>
    </row>
    <row r="34" spans="2:11" ht="15.95" customHeight="1">
      <c r="B34" s="1" t="s">
        <v>35</v>
      </c>
      <c r="C34" s="15">
        <v>74298</v>
      </c>
      <c r="D34" s="15">
        <v>37568</v>
      </c>
      <c r="E34" s="15">
        <v>36347</v>
      </c>
      <c r="F34" s="15">
        <v>11335</v>
      </c>
      <c r="G34" s="15">
        <v>6494</v>
      </c>
      <c r="H34" s="15">
        <v>4778</v>
      </c>
      <c r="I34" s="13">
        <v>15.256130716842984</v>
      </c>
      <c r="J34" s="13">
        <v>17.285988074957412</v>
      </c>
      <c r="K34" s="13">
        <v>13.145514072688256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7" t="s">
        <v>16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11</v>
      </c>
      <c r="J36" s="30"/>
      <c r="K36" s="31"/>
    </row>
    <row r="37" spans="2:11" ht="15.95" customHeight="1">
      <c r="B37" s="28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57</v>
      </c>
      <c r="C38" s="11"/>
      <c r="D38" s="11"/>
      <c r="E38" s="11"/>
      <c r="F38" s="11"/>
      <c r="G38" s="11"/>
      <c r="H38" s="11"/>
      <c r="I38" s="13"/>
      <c r="J38" s="13"/>
      <c r="K38" s="13"/>
    </row>
    <row r="39" spans="2:11" ht="15.95" customHeight="1">
      <c r="B39" s="2" t="s">
        <v>27</v>
      </c>
      <c r="C39" s="11"/>
      <c r="D39" s="11"/>
      <c r="E39" s="11"/>
      <c r="F39" s="11"/>
      <c r="G39" s="16"/>
      <c r="H39" s="16"/>
      <c r="I39" s="13"/>
      <c r="J39" s="13"/>
      <c r="K39" s="13"/>
    </row>
    <row r="40" spans="2:11" ht="15.95" customHeight="1">
      <c r="B40" s="2" t="s">
        <v>50</v>
      </c>
      <c r="C40" s="11">
        <v>3250</v>
      </c>
      <c r="D40" s="11">
        <v>1617</v>
      </c>
      <c r="E40" s="11">
        <v>1619</v>
      </c>
      <c r="F40" s="11">
        <v>530</v>
      </c>
      <c r="G40" s="16">
        <v>295</v>
      </c>
      <c r="H40" s="16">
        <v>232</v>
      </c>
      <c r="I40" s="13">
        <v>16.307692307692307</v>
      </c>
      <c r="J40" s="13">
        <v>18.243661100803958</v>
      </c>
      <c r="K40" s="13">
        <v>14.329833230389131</v>
      </c>
    </row>
    <row r="41" spans="2:11" ht="15.95" customHeight="1">
      <c r="B41" s="2" t="s">
        <v>51</v>
      </c>
      <c r="C41" s="11">
        <v>22474</v>
      </c>
      <c r="D41" s="11">
        <v>11474</v>
      </c>
      <c r="E41" s="11">
        <v>10891</v>
      </c>
      <c r="F41" s="11">
        <v>3573</v>
      </c>
      <c r="G41" s="16">
        <v>2049</v>
      </c>
      <c r="H41" s="16">
        <v>1503</v>
      </c>
      <c r="I41" s="13">
        <v>15.898371451455015</v>
      </c>
      <c r="J41" s="13">
        <v>17.85776538260415</v>
      </c>
      <c r="K41" s="13">
        <v>13.80038563951887</v>
      </c>
    </row>
    <row r="42" spans="2:11" ht="15.95" customHeight="1">
      <c r="B42" s="2" t="s">
        <v>52</v>
      </c>
      <c r="C42" s="11">
        <v>41773</v>
      </c>
      <c r="D42" s="11">
        <v>21099</v>
      </c>
      <c r="E42" s="11">
        <v>20468</v>
      </c>
      <c r="F42" s="11">
        <v>6035</v>
      </c>
      <c r="G42" s="16">
        <v>3478</v>
      </c>
      <c r="H42" s="16">
        <v>2529</v>
      </c>
      <c r="I42" s="13">
        <v>14.447130921887345</v>
      </c>
      <c r="J42" s="13">
        <v>16.484193563676001</v>
      </c>
      <c r="K42" s="13">
        <v>12.355872581590775</v>
      </c>
    </row>
    <row r="43" spans="2:11" ht="15.95" customHeight="1">
      <c r="B43" s="2" t="s">
        <v>53</v>
      </c>
      <c r="C43" s="11">
        <v>3650</v>
      </c>
      <c r="D43" s="11">
        <v>1835</v>
      </c>
      <c r="E43" s="11">
        <v>1788</v>
      </c>
      <c r="F43" s="11">
        <v>635</v>
      </c>
      <c r="G43" s="11">
        <v>350</v>
      </c>
      <c r="H43" s="11">
        <v>281</v>
      </c>
      <c r="I43" s="13">
        <v>17.397260273972602</v>
      </c>
      <c r="J43" s="13">
        <v>19.073569482288828</v>
      </c>
      <c r="K43" s="13">
        <v>15.715883668903805</v>
      </c>
    </row>
    <row r="44" spans="2:11" ht="15.95" customHeight="1">
      <c r="B44" s="2" t="s">
        <v>54</v>
      </c>
      <c r="C44" s="11">
        <v>147</v>
      </c>
      <c r="D44" s="11">
        <v>72</v>
      </c>
      <c r="E44" s="11">
        <v>75</v>
      </c>
      <c r="F44" s="11">
        <v>18</v>
      </c>
      <c r="G44" s="11">
        <v>7</v>
      </c>
      <c r="H44" s="11">
        <v>11</v>
      </c>
      <c r="I44" s="13">
        <v>12.244897959183673</v>
      </c>
      <c r="J44" s="13">
        <v>9.7222222222222232</v>
      </c>
      <c r="K44" s="13">
        <v>14.666666666666666</v>
      </c>
    </row>
    <row r="45" spans="2:11" ht="15.95" customHeight="1">
      <c r="B45" s="2" t="s">
        <v>55</v>
      </c>
      <c r="C45" s="11">
        <v>37</v>
      </c>
      <c r="D45" s="17">
        <v>18</v>
      </c>
      <c r="E45" s="17">
        <v>19</v>
      </c>
      <c r="F45" s="11">
        <v>6</v>
      </c>
      <c r="G45" s="17">
        <v>5</v>
      </c>
      <c r="H45" s="17">
        <v>1</v>
      </c>
      <c r="I45" s="13">
        <v>16.216216216216218</v>
      </c>
      <c r="J45" s="13">
        <v>27.777777777777779</v>
      </c>
      <c r="K45" s="13">
        <v>5.2631578947368416</v>
      </c>
    </row>
    <row r="46" spans="2:11" ht="15.95" customHeight="1">
      <c r="B46" s="2" t="s">
        <v>56</v>
      </c>
      <c r="C46" s="11">
        <v>2967</v>
      </c>
      <c r="D46" s="11">
        <v>1453</v>
      </c>
      <c r="E46" s="11">
        <v>1487</v>
      </c>
      <c r="F46" s="11">
        <v>538</v>
      </c>
      <c r="G46" s="11">
        <v>310</v>
      </c>
      <c r="H46" s="11">
        <v>221</v>
      </c>
      <c r="I46" s="13">
        <v>18.132794068082241</v>
      </c>
      <c r="J46" s="13">
        <v>21.335168616655196</v>
      </c>
      <c r="K46" s="13">
        <v>14.862138533960994</v>
      </c>
    </row>
    <row r="47" spans="2:11" ht="15.95" customHeight="1">
      <c r="B47" s="1" t="s">
        <v>35</v>
      </c>
      <c r="C47" s="15">
        <v>74298</v>
      </c>
      <c r="D47" s="15">
        <v>37568</v>
      </c>
      <c r="E47" s="15">
        <v>36347</v>
      </c>
      <c r="F47" s="15">
        <v>11335</v>
      </c>
      <c r="G47" s="15">
        <v>6494</v>
      </c>
      <c r="H47" s="15">
        <v>4778</v>
      </c>
      <c r="I47" s="13">
        <v>15.256130716842984</v>
      </c>
      <c r="J47" s="13">
        <v>17.285988074957412</v>
      </c>
      <c r="K47" s="13">
        <v>13.145514072688256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B1:K48"/>
  <sheetViews>
    <sheetView tabSelected="1" workbookViewId="0">
      <selection activeCell="Q14" sqref="Q14"/>
    </sheetView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7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42</v>
      </c>
      <c r="C6" s="29" t="s">
        <v>0</v>
      </c>
      <c r="D6" s="30"/>
      <c r="E6" s="31"/>
      <c r="F6" s="29" t="s">
        <v>4</v>
      </c>
      <c r="G6" s="30"/>
      <c r="H6" s="31"/>
      <c r="I6" s="29" t="s">
        <v>11</v>
      </c>
      <c r="J6" s="30"/>
      <c r="K6" s="31"/>
    </row>
    <row r="7" spans="2:11" ht="15.95" customHeight="1">
      <c r="B7" s="28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18" t="s">
        <v>28</v>
      </c>
      <c r="C8" s="20">
        <v>680</v>
      </c>
      <c r="D8" s="20">
        <v>338</v>
      </c>
      <c r="E8" s="20">
        <v>334</v>
      </c>
      <c r="F8" s="21">
        <v>33</v>
      </c>
      <c r="G8" s="21">
        <v>14</v>
      </c>
      <c r="H8" s="21">
        <v>19</v>
      </c>
      <c r="I8" s="19">
        <v>4.8529411764705888</v>
      </c>
      <c r="J8" s="19">
        <v>4.1420118343195274</v>
      </c>
      <c r="K8" s="19">
        <v>5.6886227544910177</v>
      </c>
    </row>
    <row r="9" spans="2:11" ht="15.95" customHeight="1">
      <c r="B9" s="18" t="s">
        <v>29</v>
      </c>
      <c r="C9" s="20">
        <v>16983</v>
      </c>
      <c r="D9" s="20">
        <v>8589</v>
      </c>
      <c r="E9" s="20">
        <v>8303</v>
      </c>
      <c r="F9" s="21">
        <v>522</v>
      </c>
      <c r="G9" s="21">
        <v>313</v>
      </c>
      <c r="H9" s="21">
        <v>206</v>
      </c>
      <c r="I9" s="19">
        <v>3.0736618971913088</v>
      </c>
      <c r="J9" s="19">
        <v>3.6441960647339622</v>
      </c>
      <c r="K9" s="19">
        <v>2.4810309526677106</v>
      </c>
    </row>
    <row r="10" spans="2:11" ht="15.95" customHeight="1">
      <c r="B10" s="18" t="s">
        <v>30</v>
      </c>
      <c r="C10" s="20">
        <v>26084</v>
      </c>
      <c r="D10" s="20">
        <v>13177</v>
      </c>
      <c r="E10" s="20">
        <v>12770</v>
      </c>
      <c r="F10" s="21">
        <v>783</v>
      </c>
      <c r="G10" s="21">
        <v>439</v>
      </c>
      <c r="H10" s="21">
        <v>340</v>
      </c>
      <c r="I10" s="19">
        <v>3.0018402085569695</v>
      </c>
      <c r="J10" s="19">
        <v>3.3315625711466947</v>
      </c>
      <c r="K10" s="19">
        <v>2.6624902114330462</v>
      </c>
    </row>
    <row r="11" spans="2:11" ht="15.95" customHeight="1">
      <c r="B11" s="18" t="s">
        <v>31</v>
      </c>
      <c r="C11" s="20">
        <v>24131</v>
      </c>
      <c r="D11" s="20">
        <v>12272</v>
      </c>
      <c r="E11" s="20">
        <v>11748</v>
      </c>
      <c r="F11" s="21">
        <v>677</v>
      </c>
      <c r="G11" s="21">
        <v>408</v>
      </c>
      <c r="H11" s="21">
        <v>266</v>
      </c>
      <c r="I11" s="19">
        <v>2.8055198707057314</v>
      </c>
      <c r="J11" s="19">
        <v>3.3246414602346808</v>
      </c>
      <c r="K11" s="19">
        <v>2.2642151855635002</v>
      </c>
    </row>
    <row r="12" spans="2:11" ht="15.95" customHeight="1">
      <c r="B12" s="18" t="s">
        <v>32</v>
      </c>
      <c r="C12" s="20">
        <v>5968</v>
      </c>
      <c r="D12" s="20">
        <v>2967</v>
      </c>
      <c r="E12" s="20">
        <v>2968</v>
      </c>
      <c r="F12" s="21">
        <v>165</v>
      </c>
      <c r="G12" s="21">
        <v>102</v>
      </c>
      <c r="H12" s="21">
        <v>62</v>
      </c>
      <c r="I12" s="19">
        <v>2.7647453083109919</v>
      </c>
      <c r="J12" s="19">
        <v>3.4378159757330633</v>
      </c>
      <c r="K12" s="19">
        <v>2.0889487870619945</v>
      </c>
    </row>
    <row r="13" spans="2:11" ht="15.95" customHeight="1">
      <c r="B13" s="18" t="s">
        <v>18</v>
      </c>
      <c r="C13" s="20"/>
      <c r="D13" s="20"/>
      <c r="E13" s="20"/>
      <c r="F13" s="21"/>
      <c r="G13" s="22"/>
      <c r="H13" s="22"/>
      <c r="I13" s="19"/>
      <c r="J13" s="19"/>
      <c r="K13" s="19"/>
    </row>
    <row r="14" spans="2:11" ht="15.95" customHeight="1">
      <c r="B14" s="18" t="s">
        <v>58</v>
      </c>
      <c r="C14" s="20"/>
      <c r="D14" s="20"/>
      <c r="E14" s="20"/>
      <c r="F14" s="21"/>
      <c r="G14" s="22"/>
      <c r="H14" s="22"/>
      <c r="I14" s="19"/>
      <c r="J14" s="19"/>
      <c r="K14" s="19"/>
    </row>
    <row r="15" spans="2:11" ht="15.95" customHeight="1">
      <c r="B15" s="2" t="s">
        <v>34</v>
      </c>
      <c r="C15" s="23">
        <v>452</v>
      </c>
      <c r="D15" s="23">
        <v>225</v>
      </c>
      <c r="E15" s="23">
        <v>224</v>
      </c>
      <c r="F15" s="24">
        <v>24</v>
      </c>
      <c r="G15" s="23">
        <v>13</v>
      </c>
      <c r="H15" s="23">
        <v>10</v>
      </c>
      <c r="I15" s="13">
        <v>5.3097345132743365</v>
      </c>
      <c r="J15" s="13">
        <v>5.7777777777777777</v>
      </c>
      <c r="K15" s="13">
        <v>4.4642857142857144</v>
      </c>
    </row>
    <row r="16" spans="2:11" ht="15.95" customHeight="1">
      <c r="B16" s="1" t="s">
        <v>35</v>
      </c>
      <c r="C16" s="25">
        <v>74298</v>
      </c>
      <c r="D16" s="25">
        <v>37568</v>
      </c>
      <c r="E16" s="25">
        <v>36347</v>
      </c>
      <c r="F16" s="26">
        <v>2204</v>
      </c>
      <c r="G16" s="26">
        <v>1289</v>
      </c>
      <c r="H16" s="26">
        <v>903</v>
      </c>
      <c r="I16" s="13">
        <v>2.9664324746291961</v>
      </c>
      <c r="J16" s="13">
        <v>3.4311115843270867</v>
      </c>
      <c r="K16" s="13">
        <v>2.4843866068726443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7" t="s">
        <v>44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11</v>
      </c>
      <c r="J18" s="30"/>
      <c r="K18" s="31"/>
    </row>
    <row r="19" spans="2:11" ht="15.95" customHeight="1">
      <c r="B19" s="28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36</v>
      </c>
      <c r="C20" s="11">
        <v>7067</v>
      </c>
      <c r="D20" s="12">
        <v>3569</v>
      </c>
      <c r="E20" s="12">
        <v>3451</v>
      </c>
      <c r="F20" s="12">
        <v>235</v>
      </c>
      <c r="G20" s="12">
        <v>136</v>
      </c>
      <c r="H20" s="12">
        <v>97</v>
      </c>
      <c r="I20" s="13">
        <v>3.3253148436394508</v>
      </c>
      <c r="J20" s="13">
        <v>3.8105912020173713</v>
      </c>
      <c r="K20" s="13">
        <v>2.810779484207476</v>
      </c>
    </row>
    <row r="21" spans="2:11" ht="15.95" customHeight="1">
      <c r="B21" s="2" t="s">
        <v>37</v>
      </c>
      <c r="C21" s="11">
        <v>36507</v>
      </c>
      <c r="D21" s="12">
        <v>18475</v>
      </c>
      <c r="E21" s="12">
        <v>17834</v>
      </c>
      <c r="F21" s="12">
        <v>1092</v>
      </c>
      <c r="G21" s="12">
        <v>631</v>
      </c>
      <c r="H21" s="12">
        <v>456</v>
      </c>
      <c r="I21" s="13">
        <v>2.9912071657490347</v>
      </c>
      <c r="J21" s="13">
        <v>3.4154262516914753</v>
      </c>
      <c r="K21" s="13">
        <v>2.5569137602332623</v>
      </c>
    </row>
    <row r="22" spans="2:11" ht="15.95" customHeight="1">
      <c r="B22" s="2" t="s">
        <v>38</v>
      </c>
      <c r="C22" s="11">
        <v>29943</v>
      </c>
      <c r="D22" s="12">
        <v>15141</v>
      </c>
      <c r="E22" s="12">
        <v>14669</v>
      </c>
      <c r="F22" s="12">
        <v>844</v>
      </c>
      <c r="G22" s="12">
        <v>505</v>
      </c>
      <c r="H22" s="12">
        <v>335</v>
      </c>
      <c r="I22" s="13">
        <v>2.8186888421333869</v>
      </c>
      <c r="J22" s="13">
        <v>3.3353147084076351</v>
      </c>
      <c r="K22" s="13">
        <v>2.2837275887926922</v>
      </c>
    </row>
    <row r="23" spans="2:11" ht="15.95" customHeight="1">
      <c r="B23" s="2" t="s">
        <v>39</v>
      </c>
      <c r="C23" s="11">
        <v>329</v>
      </c>
      <c r="D23" s="12">
        <v>158</v>
      </c>
      <c r="E23" s="12">
        <v>169</v>
      </c>
      <c r="F23" s="12">
        <v>9</v>
      </c>
      <c r="G23" s="12">
        <v>4</v>
      </c>
      <c r="H23" s="12">
        <v>5</v>
      </c>
      <c r="I23" s="13">
        <v>2.735562310030395</v>
      </c>
      <c r="J23" s="13">
        <v>2.5316455696202533</v>
      </c>
      <c r="K23" s="13">
        <v>2.9585798816568047</v>
      </c>
    </row>
    <row r="24" spans="2:11" ht="15.95" customHeight="1">
      <c r="B24" s="2" t="s">
        <v>21</v>
      </c>
      <c r="C24" s="11"/>
      <c r="D24" s="12"/>
      <c r="E24" s="12"/>
      <c r="F24" s="12"/>
      <c r="G24" s="11"/>
      <c r="H24" s="11"/>
      <c r="I24" s="13"/>
      <c r="J24" s="13"/>
      <c r="K24" s="13"/>
    </row>
    <row r="25" spans="2:11" ht="15.95" customHeight="1">
      <c r="B25" s="2" t="s">
        <v>59</v>
      </c>
      <c r="C25" s="11"/>
      <c r="D25" s="12"/>
      <c r="E25" s="12"/>
      <c r="F25" s="12"/>
      <c r="G25" s="11"/>
      <c r="H25" s="11"/>
      <c r="I25" s="13"/>
      <c r="J25" s="13"/>
      <c r="K25" s="13"/>
    </row>
    <row r="26" spans="2:11" ht="15.95" customHeight="1">
      <c r="B26" s="2" t="s">
        <v>34</v>
      </c>
      <c r="C26" s="11">
        <v>452</v>
      </c>
      <c r="D26" s="12">
        <v>225</v>
      </c>
      <c r="E26" s="12">
        <v>224</v>
      </c>
      <c r="F26" s="12">
        <v>24</v>
      </c>
      <c r="G26" s="11">
        <v>13</v>
      </c>
      <c r="H26" s="11">
        <v>10</v>
      </c>
      <c r="I26" s="13">
        <v>5.3097345132743365</v>
      </c>
      <c r="J26" s="13">
        <v>5.7777777777777777</v>
      </c>
      <c r="K26" s="13">
        <v>4.4642857142857144</v>
      </c>
    </row>
    <row r="27" spans="2:11" ht="15.95" customHeight="1">
      <c r="B27" s="1" t="s">
        <v>35</v>
      </c>
      <c r="C27" s="14">
        <v>74298</v>
      </c>
      <c r="D27" s="14">
        <v>37568</v>
      </c>
      <c r="E27" s="14">
        <v>36347</v>
      </c>
      <c r="F27" s="15">
        <v>2204</v>
      </c>
      <c r="G27" s="15">
        <v>1289</v>
      </c>
      <c r="H27" s="15">
        <v>903</v>
      </c>
      <c r="I27" s="13">
        <v>2.9664324746291961</v>
      </c>
      <c r="J27" s="13">
        <v>3.4311115843270867</v>
      </c>
      <c r="K27" s="13">
        <v>2.4843866068726443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7" t="s">
        <v>46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11</v>
      </c>
      <c r="J29" s="30"/>
      <c r="K29" s="31"/>
    </row>
    <row r="30" spans="2:11" ht="15.95" customHeight="1">
      <c r="B30" s="28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48</v>
      </c>
      <c r="C31" s="11">
        <v>69406</v>
      </c>
      <c r="D31" s="12">
        <v>35125</v>
      </c>
      <c r="E31" s="12">
        <v>33921</v>
      </c>
      <c r="F31" s="12">
        <v>2043</v>
      </c>
      <c r="G31" s="12">
        <v>1193</v>
      </c>
      <c r="H31" s="12">
        <v>840</v>
      </c>
      <c r="I31" s="13">
        <v>2.9435495490303434</v>
      </c>
      <c r="J31" s="13">
        <v>3.3964412811387898</v>
      </c>
      <c r="K31" s="13">
        <v>2.4763420889714336</v>
      </c>
    </row>
    <row r="32" spans="2:11" ht="15.95" customHeight="1">
      <c r="B32" s="2" t="s">
        <v>49</v>
      </c>
      <c r="C32" s="11">
        <v>4440</v>
      </c>
      <c r="D32" s="12">
        <v>2218</v>
      </c>
      <c r="E32" s="12">
        <v>2202</v>
      </c>
      <c r="F32" s="12">
        <v>137</v>
      </c>
      <c r="G32" s="12">
        <v>83</v>
      </c>
      <c r="H32" s="12">
        <v>53</v>
      </c>
      <c r="I32" s="13">
        <v>3.0855855855855858</v>
      </c>
      <c r="J32" s="13">
        <v>3.7421100090171326</v>
      </c>
      <c r="K32" s="13">
        <v>2.4069028156221619</v>
      </c>
    </row>
    <row r="33" spans="2:11" ht="15.95" customHeight="1">
      <c r="B33" s="2" t="s">
        <v>34</v>
      </c>
      <c r="C33" s="11">
        <v>452</v>
      </c>
      <c r="D33" s="12">
        <v>225</v>
      </c>
      <c r="E33" s="12">
        <v>224</v>
      </c>
      <c r="F33" s="12">
        <v>24</v>
      </c>
      <c r="G33" s="11">
        <v>13</v>
      </c>
      <c r="H33" s="11">
        <v>10</v>
      </c>
      <c r="I33" s="13">
        <v>5.3097345132743365</v>
      </c>
      <c r="J33" s="13">
        <v>5.7777777777777777</v>
      </c>
      <c r="K33" s="13">
        <v>4.4642857142857144</v>
      </c>
    </row>
    <row r="34" spans="2:11" ht="15.95" customHeight="1">
      <c r="B34" s="1" t="s">
        <v>35</v>
      </c>
      <c r="C34" s="15">
        <v>74298</v>
      </c>
      <c r="D34" s="15">
        <v>37568</v>
      </c>
      <c r="E34" s="15">
        <v>36347</v>
      </c>
      <c r="F34" s="15">
        <v>2204</v>
      </c>
      <c r="G34" s="15">
        <v>1289</v>
      </c>
      <c r="H34" s="15">
        <v>903</v>
      </c>
      <c r="I34" s="13">
        <v>2.9664324746291961</v>
      </c>
      <c r="J34" s="13">
        <v>3.4311115843270867</v>
      </c>
      <c r="K34" s="13">
        <v>2.4843866068726443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7" t="s">
        <v>16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11</v>
      </c>
      <c r="J36" s="30"/>
      <c r="K36" s="31"/>
    </row>
    <row r="37" spans="2:11" ht="15.95" customHeight="1">
      <c r="B37" s="28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25</v>
      </c>
      <c r="C38" s="11"/>
      <c r="D38" s="11"/>
      <c r="E38" s="11"/>
      <c r="F38" s="11"/>
      <c r="G38" s="11"/>
      <c r="H38" s="11"/>
      <c r="I38" s="13"/>
      <c r="J38" s="13"/>
      <c r="K38" s="13"/>
    </row>
    <row r="39" spans="2:11" ht="15.95" customHeight="1">
      <c r="B39" s="2" t="s">
        <v>60</v>
      </c>
      <c r="C39" s="11"/>
      <c r="D39" s="11"/>
      <c r="E39" s="11"/>
      <c r="F39" s="11"/>
      <c r="G39" s="16"/>
      <c r="H39" s="16"/>
      <c r="I39" s="13"/>
      <c r="J39" s="13"/>
      <c r="K39" s="13"/>
    </row>
    <row r="40" spans="2:11" ht="15.95" customHeight="1">
      <c r="B40" s="2" t="s">
        <v>50</v>
      </c>
      <c r="C40" s="11">
        <v>3250</v>
      </c>
      <c r="D40" s="11">
        <v>1617</v>
      </c>
      <c r="E40" s="11">
        <v>1619</v>
      </c>
      <c r="F40" s="11">
        <v>87</v>
      </c>
      <c r="G40" s="16">
        <v>48</v>
      </c>
      <c r="H40" s="16">
        <v>39</v>
      </c>
      <c r="I40" s="13">
        <v>2.6769230769230772</v>
      </c>
      <c r="J40" s="13">
        <v>2.9684601113172544</v>
      </c>
      <c r="K40" s="13">
        <v>2.4088943792464486</v>
      </c>
    </row>
    <row r="41" spans="2:11" ht="15.95" customHeight="1">
      <c r="B41" s="2" t="s">
        <v>51</v>
      </c>
      <c r="C41" s="11">
        <v>22474</v>
      </c>
      <c r="D41" s="11">
        <v>11474</v>
      </c>
      <c r="E41" s="11">
        <v>10891</v>
      </c>
      <c r="F41" s="11">
        <v>672</v>
      </c>
      <c r="G41" s="16">
        <v>388</v>
      </c>
      <c r="H41" s="16">
        <v>281</v>
      </c>
      <c r="I41" s="13">
        <v>2.9901219186615648</v>
      </c>
      <c r="J41" s="13">
        <v>3.3815583057347047</v>
      </c>
      <c r="K41" s="13">
        <v>2.5801120190983382</v>
      </c>
    </row>
    <row r="42" spans="2:11" ht="15.95" customHeight="1">
      <c r="B42" s="2" t="s">
        <v>52</v>
      </c>
      <c r="C42" s="11">
        <v>41773</v>
      </c>
      <c r="D42" s="11">
        <v>21099</v>
      </c>
      <c r="E42" s="11">
        <v>20468</v>
      </c>
      <c r="F42" s="11">
        <v>1200</v>
      </c>
      <c r="G42" s="16">
        <v>705</v>
      </c>
      <c r="H42" s="16">
        <v>488</v>
      </c>
      <c r="I42" s="13">
        <v>2.8726689488425539</v>
      </c>
      <c r="J42" s="13">
        <v>3.3413905872316225</v>
      </c>
      <c r="K42" s="13">
        <v>2.3842094977525896</v>
      </c>
    </row>
    <row r="43" spans="2:11" ht="15.95" customHeight="1">
      <c r="B43" s="2" t="s">
        <v>53</v>
      </c>
      <c r="C43" s="11">
        <v>3650</v>
      </c>
      <c r="D43" s="11">
        <v>1835</v>
      </c>
      <c r="E43" s="11">
        <v>1788</v>
      </c>
      <c r="F43" s="11">
        <v>118</v>
      </c>
      <c r="G43" s="11">
        <v>73</v>
      </c>
      <c r="H43" s="11">
        <v>45</v>
      </c>
      <c r="I43" s="13">
        <v>3.2328767123287672</v>
      </c>
      <c r="J43" s="13">
        <v>3.9782016348773839</v>
      </c>
      <c r="K43" s="13">
        <v>2.5167785234899327</v>
      </c>
    </row>
    <row r="44" spans="2:11" ht="15.95" customHeight="1">
      <c r="B44" s="2" t="s">
        <v>54</v>
      </c>
      <c r="C44" s="11">
        <v>147</v>
      </c>
      <c r="D44" s="11">
        <v>72</v>
      </c>
      <c r="E44" s="11">
        <v>75</v>
      </c>
      <c r="F44" s="11">
        <v>6</v>
      </c>
      <c r="G44" s="11">
        <v>3</v>
      </c>
      <c r="H44" s="11">
        <v>3</v>
      </c>
      <c r="I44" s="13">
        <v>4.0816326530612246</v>
      </c>
      <c r="J44" s="13">
        <v>4.1666666666666661</v>
      </c>
      <c r="K44" s="13">
        <v>4</v>
      </c>
    </row>
    <row r="45" spans="2:11" ht="15.95" customHeight="1">
      <c r="B45" s="2" t="s">
        <v>55</v>
      </c>
      <c r="C45" s="11">
        <v>37</v>
      </c>
      <c r="D45" s="17">
        <v>18</v>
      </c>
      <c r="E45" s="17">
        <v>19</v>
      </c>
      <c r="F45" s="11">
        <v>1</v>
      </c>
      <c r="G45" s="17">
        <v>1</v>
      </c>
      <c r="H45" s="17">
        <v>0</v>
      </c>
      <c r="I45" s="13">
        <v>2.7027027027027026</v>
      </c>
      <c r="J45" s="13">
        <v>5.5555555555555554</v>
      </c>
      <c r="K45" s="13">
        <v>0</v>
      </c>
    </row>
    <row r="46" spans="2:11" ht="15.95" customHeight="1">
      <c r="B46" s="2" t="s">
        <v>56</v>
      </c>
      <c r="C46" s="11">
        <v>2967</v>
      </c>
      <c r="D46" s="11">
        <v>1453</v>
      </c>
      <c r="E46" s="11">
        <v>1487</v>
      </c>
      <c r="F46" s="11">
        <v>120</v>
      </c>
      <c r="G46" s="11">
        <v>71</v>
      </c>
      <c r="H46" s="11">
        <v>47</v>
      </c>
      <c r="I46" s="13">
        <v>4.0444893832153692</v>
      </c>
      <c r="J46" s="13">
        <v>4.8864418444597391</v>
      </c>
      <c r="K46" s="13">
        <v>3.160726294552791</v>
      </c>
    </row>
    <row r="47" spans="2:11" ht="15.95" customHeight="1">
      <c r="B47" s="1" t="s">
        <v>35</v>
      </c>
      <c r="C47" s="15">
        <v>74298</v>
      </c>
      <c r="D47" s="15">
        <v>37568</v>
      </c>
      <c r="E47" s="15">
        <v>36347</v>
      </c>
      <c r="F47" s="15">
        <v>2204</v>
      </c>
      <c r="G47" s="15">
        <v>1289</v>
      </c>
      <c r="H47" s="15">
        <v>903</v>
      </c>
      <c r="I47" s="13">
        <v>2.9664324746291961</v>
      </c>
      <c r="J47" s="13">
        <v>3.4311115843270867</v>
      </c>
      <c r="K47" s="13">
        <v>2.4843866068726443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1:K48"/>
  <sheetViews>
    <sheetView topLeftCell="A25" workbookViewId="0">
      <selection activeCell="O12" sqref="O12"/>
    </sheetView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8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41</v>
      </c>
      <c r="C6" s="29" t="s">
        <v>0</v>
      </c>
      <c r="D6" s="30"/>
      <c r="E6" s="31"/>
      <c r="F6" s="29" t="s">
        <v>4</v>
      </c>
      <c r="G6" s="30"/>
      <c r="H6" s="31"/>
      <c r="I6" s="29" t="s">
        <v>11</v>
      </c>
      <c r="J6" s="30"/>
      <c r="K6" s="31"/>
    </row>
    <row r="7" spans="2:11" ht="15.95" customHeight="1">
      <c r="B7" s="28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">
        <v>28</v>
      </c>
      <c r="C8" s="11">
        <v>680</v>
      </c>
      <c r="D8" s="11">
        <v>338</v>
      </c>
      <c r="E8" s="11">
        <v>334</v>
      </c>
      <c r="F8" s="12">
        <v>30</v>
      </c>
      <c r="G8" s="12">
        <v>19</v>
      </c>
      <c r="H8" s="12">
        <v>11</v>
      </c>
      <c r="I8" s="13">
        <v>4.4117647058823533</v>
      </c>
      <c r="J8" s="13">
        <v>5.6213017751479288</v>
      </c>
      <c r="K8" s="13">
        <v>3.293413173652695</v>
      </c>
    </row>
    <row r="9" spans="2:11" ht="15.95" customHeight="1">
      <c r="B9" s="2" t="s">
        <v>29</v>
      </c>
      <c r="C9" s="11">
        <v>16983</v>
      </c>
      <c r="D9" s="11">
        <v>8589</v>
      </c>
      <c r="E9" s="11">
        <v>8303</v>
      </c>
      <c r="F9" s="12">
        <v>705</v>
      </c>
      <c r="G9" s="12">
        <v>447</v>
      </c>
      <c r="H9" s="12">
        <v>252</v>
      </c>
      <c r="I9" s="13">
        <v>4.1512100335629754</v>
      </c>
      <c r="J9" s="13">
        <v>5.2043311212015366</v>
      </c>
      <c r="K9" s="13">
        <v>3.0350475731663251</v>
      </c>
    </row>
    <row r="10" spans="2:11" ht="15.95" customHeight="1">
      <c r="B10" s="2" t="s">
        <v>30</v>
      </c>
      <c r="C10" s="11">
        <v>26084</v>
      </c>
      <c r="D10" s="11">
        <v>13177</v>
      </c>
      <c r="E10" s="11">
        <v>12770</v>
      </c>
      <c r="F10" s="12">
        <v>974</v>
      </c>
      <c r="G10" s="12">
        <v>603</v>
      </c>
      <c r="H10" s="12">
        <v>366</v>
      </c>
      <c r="I10" s="13">
        <v>3.7340898635178656</v>
      </c>
      <c r="J10" s="13">
        <v>4.5761554223267815</v>
      </c>
      <c r="K10" s="13">
        <v>2.8660924040720439</v>
      </c>
    </row>
    <row r="11" spans="2:11" ht="15.95" customHeight="1">
      <c r="B11" s="2" t="s">
        <v>31</v>
      </c>
      <c r="C11" s="11">
        <v>24131</v>
      </c>
      <c r="D11" s="11">
        <v>12272</v>
      </c>
      <c r="E11" s="11">
        <v>11748</v>
      </c>
      <c r="F11" s="12">
        <v>951</v>
      </c>
      <c r="G11" s="12">
        <v>592</v>
      </c>
      <c r="H11" s="12">
        <v>359</v>
      </c>
      <c r="I11" s="13">
        <v>3.9409887696324231</v>
      </c>
      <c r="J11" s="13">
        <v>4.8239895697522819</v>
      </c>
      <c r="K11" s="13">
        <v>3.055839291794348</v>
      </c>
    </row>
    <row r="12" spans="2:11" ht="15.95" customHeight="1">
      <c r="B12" s="2" t="s">
        <v>32</v>
      </c>
      <c r="C12" s="11">
        <v>5968</v>
      </c>
      <c r="D12" s="11">
        <v>2967</v>
      </c>
      <c r="E12" s="11">
        <v>2968</v>
      </c>
      <c r="F12" s="12">
        <v>254</v>
      </c>
      <c r="G12" s="12">
        <v>158</v>
      </c>
      <c r="H12" s="12">
        <v>95</v>
      </c>
      <c r="I12" s="13">
        <v>4.2560321715817695</v>
      </c>
      <c r="J12" s="13">
        <v>5.3252443545669026</v>
      </c>
      <c r="K12" s="13">
        <v>3.2008086253369274</v>
      </c>
    </row>
    <row r="13" spans="2:11" ht="15.95" customHeight="1">
      <c r="B13" s="2" t="s">
        <v>18</v>
      </c>
      <c r="C13" s="11"/>
      <c r="D13" s="11"/>
      <c r="E13" s="11"/>
      <c r="F13" s="12"/>
      <c r="G13" s="11"/>
      <c r="H13" s="11"/>
      <c r="I13" s="13"/>
      <c r="J13" s="13"/>
      <c r="K13" s="13"/>
    </row>
    <row r="14" spans="2:11" ht="15.95" customHeight="1">
      <c r="B14" s="2" t="s">
        <v>58</v>
      </c>
      <c r="C14" s="11"/>
      <c r="D14" s="11"/>
      <c r="E14" s="11"/>
      <c r="F14" s="12"/>
      <c r="G14" s="11"/>
      <c r="H14" s="11"/>
      <c r="I14" s="13"/>
      <c r="J14" s="13"/>
      <c r="K14" s="13"/>
    </row>
    <row r="15" spans="2:11" ht="15.95" customHeight="1">
      <c r="B15" s="2" t="s">
        <v>34</v>
      </c>
      <c r="C15" s="11">
        <v>452</v>
      </c>
      <c r="D15" s="11">
        <v>225</v>
      </c>
      <c r="E15" s="11">
        <v>224</v>
      </c>
      <c r="F15" s="12">
        <v>27</v>
      </c>
      <c r="G15" s="11">
        <v>12</v>
      </c>
      <c r="H15" s="11">
        <v>15</v>
      </c>
      <c r="I15" s="13">
        <v>5.9734513274336285</v>
      </c>
      <c r="J15" s="13">
        <v>5.3333333333333339</v>
      </c>
      <c r="K15" s="13">
        <v>6.6964285714285712</v>
      </c>
    </row>
    <row r="16" spans="2:11" ht="15.95" customHeight="1">
      <c r="B16" s="1" t="s">
        <v>35</v>
      </c>
      <c r="C16" s="14">
        <v>74298</v>
      </c>
      <c r="D16" s="14">
        <v>37568</v>
      </c>
      <c r="E16" s="14">
        <v>36347</v>
      </c>
      <c r="F16" s="15">
        <v>2941</v>
      </c>
      <c r="G16" s="15">
        <v>1831</v>
      </c>
      <c r="H16" s="15">
        <v>1098</v>
      </c>
      <c r="I16" s="13">
        <v>3.9583838057552021</v>
      </c>
      <c r="J16" s="13">
        <v>4.8738287904599655</v>
      </c>
      <c r="K16" s="13">
        <v>3.0208820535394945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7" t="s">
        <v>43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11</v>
      </c>
      <c r="J18" s="30"/>
      <c r="K18" s="31"/>
    </row>
    <row r="19" spans="2:11" ht="15.95" customHeight="1">
      <c r="B19" s="28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36</v>
      </c>
      <c r="C20" s="11">
        <v>7067</v>
      </c>
      <c r="D20" s="12">
        <v>3569</v>
      </c>
      <c r="E20" s="12">
        <v>3451</v>
      </c>
      <c r="F20" s="12">
        <v>307</v>
      </c>
      <c r="G20" s="12">
        <v>195</v>
      </c>
      <c r="H20" s="12">
        <v>109</v>
      </c>
      <c r="I20" s="13">
        <v>4.3441347106268573</v>
      </c>
      <c r="J20" s="13">
        <v>5.4637153264219664</v>
      </c>
      <c r="K20" s="13">
        <v>3.1585047812228337</v>
      </c>
    </row>
    <row r="21" spans="2:11" ht="15.95" customHeight="1">
      <c r="B21" s="2" t="s">
        <v>37</v>
      </c>
      <c r="C21" s="11">
        <v>36507</v>
      </c>
      <c r="D21" s="12">
        <v>18475</v>
      </c>
      <c r="E21" s="12">
        <v>17834</v>
      </c>
      <c r="F21" s="12">
        <v>1361</v>
      </c>
      <c r="G21" s="12">
        <v>856</v>
      </c>
      <c r="H21" s="12">
        <v>497</v>
      </c>
      <c r="I21" s="13">
        <v>3.7280521543813512</v>
      </c>
      <c r="J21" s="13">
        <v>4.6332882273342353</v>
      </c>
      <c r="K21" s="13">
        <v>2.7868117079735337</v>
      </c>
    </row>
    <row r="22" spans="2:11" ht="15.95" customHeight="1">
      <c r="B22" s="2" t="s">
        <v>38</v>
      </c>
      <c r="C22" s="11">
        <v>29943</v>
      </c>
      <c r="D22" s="12">
        <v>15141</v>
      </c>
      <c r="E22" s="12">
        <v>14669</v>
      </c>
      <c r="F22" s="12">
        <v>1235</v>
      </c>
      <c r="G22" s="12">
        <v>761</v>
      </c>
      <c r="H22" s="12">
        <v>473</v>
      </c>
      <c r="I22" s="13">
        <v>4.1245032227899676</v>
      </c>
      <c r="J22" s="13">
        <v>5.0260881051449706</v>
      </c>
      <c r="K22" s="13">
        <v>3.2244870134296817</v>
      </c>
    </row>
    <row r="23" spans="2:11" ht="15.95" customHeight="1">
      <c r="B23" s="2" t="s">
        <v>39</v>
      </c>
      <c r="C23" s="11">
        <v>329</v>
      </c>
      <c r="D23" s="12">
        <v>158</v>
      </c>
      <c r="E23" s="12">
        <v>169</v>
      </c>
      <c r="F23" s="12">
        <v>11</v>
      </c>
      <c r="G23" s="12">
        <v>7</v>
      </c>
      <c r="H23" s="12">
        <v>4</v>
      </c>
      <c r="I23" s="13">
        <v>3.3434650455927049</v>
      </c>
      <c r="J23" s="13">
        <v>4.4303797468354427</v>
      </c>
      <c r="K23" s="13">
        <v>2.3668639053254439</v>
      </c>
    </row>
    <row r="24" spans="2:11" ht="15.95" customHeight="1">
      <c r="B24" s="2" t="s">
        <v>21</v>
      </c>
      <c r="C24" s="11"/>
      <c r="D24" s="12"/>
      <c r="E24" s="12"/>
      <c r="F24" s="12"/>
      <c r="G24" s="11"/>
      <c r="H24" s="11"/>
      <c r="I24" s="13"/>
      <c r="J24" s="13"/>
      <c r="K24" s="13"/>
    </row>
    <row r="25" spans="2:11" ht="15.95" customHeight="1">
      <c r="B25" s="2" t="s">
        <v>22</v>
      </c>
      <c r="C25" s="11"/>
      <c r="D25" s="12"/>
      <c r="E25" s="12"/>
      <c r="F25" s="12"/>
      <c r="G25" s="11"/>
      <c r="H25" s="11"/>
      <c r="I25" s="13"/>
      <c r="J25" s="13"/>
      <c r="K25" s="13"/>
    </row>
    <row r="26" spans="2:11" ht="15.95" customHeight="1">
      <c r="B26" s="2" t="s">
        <v>34</v>
      </c>
      <c r="C26" s="11">
        <v>452</v>
      </c>
      <c r="D26" s="12">
        <v>225</v>
      </c>
      <c r="E26" s="12">
        <v>224</v>
      </c>
      <c r="F26" s="12">
        <v>27</v>
      </c>
      <c r="G26" s="11">
        <v>12</v>
      </c>
      <c r="H26" s="11">
        <v>15</v>
      </c>
      <c r="I26" s="13">
        <v>5.9734513274336285</v>
      </c>
      <c r="J26" s="13">
        <v>5.3333333333333339</v>
      </c>
      <c r="K26" s="13">
        <v>6.6964285714285712</v>
      </c>
    </row>
    <row r="27" spans="2:11" ht="15.95" customHeight="1">
      <c r="B27" s="1" t="s">
        <v>35</v>
      </c>
      <c r="C27" s="14">
        <v>74298</v>
      </c>
      <c r="D27" s="14">
        <v>37568</v>
      </c>
      <c r="E27" s="14">
        <v>36347</v>
      </c>
      <c r="F27" s="15">
        <v>2941</v>
      </c>
      <c r="G27" s="15">
        <v>1831</v>
      </c>
      <c r="H27" s="15">
        <v>1098</v>
      </c>
      <c r="I27" s="13">
        <v>3.9583838057552021</v>
      </c>
      <c r="J27" s="13">
        <v>4.8738287904599655</v>
      </c>
      <c r="K27" s="13">
        <v>3.0208820535394945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7" t="s">
        <v>47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11</v>
      </c>
      <c r="J29" s="30"/>
      <c r="K29" s="31"/>
    </row>
    <row r="30" spans="2:11" ht="15.95" customHeight="1">
      <c r="B30" s="28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48</v>
      </c>
      <c r="C31" s="11">
        <v>69406</v>
      </c>
      <c r="D31" s="12">
        <v>35125</v>
      </c>
      <c r="E31" s="12">
        <v>33921</v>
      </c>
      <c r="F31" s="12">
        <v>2775</v>
      </c>
      <c r="G31" s="12">
        <v>1727</v>
      </c>
      <c r="H31" s="12">
        <v>1037</v>
      </c>
      <c r="I31" s="13">
        <v>3.9982134109442984</v>
      </c>
      <c r="J31" s="13">
        <v>4.9167259786476869</v>
      </c>
      <c r="K31" s="13">
        <v>3.0571032693611628</v>
      </c>
    </row>
    <row r="32" spans="2:11" ht="15.95" customHeight="1">
      <c r="B32" s="2" t="s">
        <v>49</v>
      </c>
      <c r="C32" s="11">
        <v>4440</v>
      </c>
      <c r="D32" s="12">
        <v>2218</v>
      </c>
      <c r="E32" s="12">
        <v>2202</v>
      </c>
      <c r="F32" s="12">
        <v>139</v>
      </c>
      <c r="G32" s="12">
        <v>92</v>
      </c>
      <c r="H32" s="12">
        <v>46</v>
      </c>
      <c r="I32" s="13">
        <v>3.1306306306306304</v>
      </c>
      <c r="J32" s="13">
        <v>4.1478809738503148</v>
      </c>
      <c r="K32" s="13">
        <v>2.0890099909173476</v>
      </c>
    </row>
    <row r="33" spans="2:11" ht="15.95" customHeight="1">
      <c r="B33" s="2" t="s">
        <v>34</v>
      </c>
      <c r="C33" s="11">
        <v>452</v>
      </c>
      <c r="D33" s="12">
        <v>225</v>
      </c>
      <c r="E33" s="12">
        <v>224</v>
      </c>
      <c r="F33" s="12">
        <v>27</v>
      </c>
      <c r="G33" s="11">
        <v>12</v>
      </c>
      <c r="H33" s="11">
        <v>15</v>
      </c>
      <c r="I33" s="13">
        <v>5.9734513274336285</v>
      </c>
      <c r="J33" s="13">
        <v>5.3333333333333339</v>
      </c>
      <c r="K33" s="13">
        <v>6.6964285714285712</v>
      </c>
    </row>
    <row r="34" spans="2:11" ht="15.95" customHeight="1">
      <c r="B34" s="1" t="s">
        <v>35</v>
      </c>
      <c r="C34" s="15">
        <v>74298</v>
      </c>
      <c r="D34" s="15">
        <v>37568</v>
      </c>
      <c r="E34" s="15">
        <v>36347</v>
      </c>
      <c r="F34" s="15">
        <v>2941</v>
      </c>
      <c r="G34" s="15">
        <v>1831</v>
      </c>
      <c r="H34" s="15">
        <v>1098</v>
      </c>
      <c r="I34" s="13">
        <v>3.9583838057552021</v>
      </c>
      <c r="J34" s="13">
        <v>4.8738287904599655</v>
      </c>
      <c r="K34" s="13">
        <v>3.0208820535394945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7" t="s">
        <v>16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11</v>
      </c>
      <c r="J36" s="30"/>
      <c r="K36" s="31"/>
    </row>
    <row r="37" spans="2:11" ht="15.95" customHeight="1">
      <c r="B37" s="28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57</v>
      </c>
      <c r="C38" s="11"/>
      <c r="D38" s="11"/>
      <c r="E38" s="11"/>
      <c r="F38" s="11"/>
      <c r="G38" s="11"/>
      <c r="H38" s="11"/>
      <c r="I38" s="13"/>
      <c r="J38" s="13"/>
      <c r="K38" s="13"/>
    </row>
    <row r="39" spans="2:11" ht="15.95" customHeight="1">
      <c r="B39" s="2" t="s">
        <v>60</v>
      </c>
      <c r="C39" s="11"/>
      <c r="D39" s="11"/>
      <c r="E39" s="11"/>
      <c r="F39" s="11"/>
      <c r="G39" s="16"/>
      <c r="H39" s="16"/>
      <c r="I39" s="13"/>
      <c r="J39" s="13"/>
      <c r="K39" s="13"/>
    </row>
    <row r="40" spans="2:11" ht="15.95" customHeight="1">
      <c r="B40" s="2" t="s">
        <v>50</v>
      </c>
      <c r="C40" s="11">
        <v>3250</v>
      </c>
      <c r="D40" s="11">
        <v>1617</v>
      </c>
      <c r="E40" s="11">
        <v>1619</v>
      </c>
      <c r="F40" s="11">
        <v>96</v>
      </c>
      <c r="G40" s="16">
        <v>61</v>
      </c>
      <c r="H40" s="16">
        <v>34</v>
      </c>
      <c r="I40" s="13">
        <v>2.9538461538461536</v>
      </c>
      <c r="J40" s="13">
        <v>3.7724180581323439</v>
      </c>
      <c r="K40" s="13">
        <v>2.1000617665225447</v>
      </c>
    </row>
    <row r="41" spans="2:11" ht="15.95" customHeight="1">
      <c r="B41" s="2" t="s">
        <v>51</v>
      </c>
      <c r="C41" s="11">
        <v>22474</v>
      </c>
      <c r="D41" s="11">
        <v>11474</v>
      </c>
      <c r="E41" s="11">
        <v>10891</v>
      </c>
      <c r="F41" s="11">
        <v>889</v>
      </c>
      <c r="G41" s="16">
        <v>560</v>
      </c>
      <c r="H41" s="16">
        <v>325</v>
      </c>
      <c r="I41" s="13">
        <v>3.9556821215626945</v>
      </c>
      <c r="J41" s="13">
        <v>4.8805996165243153</v>
      </c>
      <c r="K41" s="13">
        <v>2.9841153245799283</v>
      </c>
    </row>
    <row r="42" spans="2:11" ht="15.95" customHeight="1">
      <c r="B42" s="2" t="s">
        <v>52</v>
      </c>
      <c r="C42" s="11">
        <v>41773</v>
      </c>
      <c r="D42" s="11">
        <v>21099</v>
      </c>
      <c r="E42" s="11">
        <v>20468</v>
      </c>
      <c r="F42" s="11">
        <v>1662</v>
      </c>
      <c r="G42" s="16">
        <v>1037</v>
      </c>
      <c r="H42" s="16">
        <v>620</v>
      </c>
      <c r="I42" s="13">
        <v>3.9786464941469371</v>
      </c>
      <c r="J42" s="13">
        <v>4.9149248779563015</v>
      </c>
      <c r="K42" s="13">
        <v>3.0291186241938637</v>
      </c>
    </row>
    <row r="43" spans="2:11" ht="15.95" customHeight="1">
      <c r="B43" s="2" t="s">
        <v>53</v>
      </c>
      <c r="C43" s="11">
        <v>3650</v>
      </c>
      <c r="D43" s="11">
        <v>1835</v>
      </c>
      <c r="E43" s="11">
        <v>1788</v>
      </c>
      <c r="F43" s="11">
        <v>142</v>
      </c>
      <c r="G43" s="11">
        <v>90</v>
      </c>
      <c r="H43" s="11">
        <v>52</v>
      </c>
      <c r="I43" s="13">
        <v>3.8904109589041092</v>
      </c>
      <c r="J43" s="13">
        <v>4.9046321525885563</v>
      </c>
      <c r="K43" s="13">
        <v>2.9082774049217002</v>
      </c>
    </row>
    <row r="44" spans="2:11" ht="15.95" customHeight="1">
      <c r="B44" s="2" t="s">
        <v>54</v>
      </c>
      <c r="C44" s="11">
        <v>147</v>
      </c>
      <c r="D44" s="11">
        <v>72</v>
      </c>
      <c r="E44" s="11">
        <v>75</v>
      </c>
      <c r="F44" s="11">
        <v>2</v>
      </c>
      <c r="G44" s="11">
        <v>1</v>
      </c>
      <c r="H44" s="11">
        <v>1</v>
      </c>
      <c r="I44" s="13">
        <v>1.3605442176870748</v>
      </c>
      <c r="J44" s="13">
        <v>1.3888888888888888</v>
      </c>
      <c r="K44" s="13">
        <v>1.3333333333333335</v>
      </c>
    </row>
    <row r="45" spans="2:11" ht="15.95" customHeight="1">
      <c r="B45" s="2" t="s">
        <v>55</v>
      </c>
      <c r="C45" s="11">
        <v>37</v>
      </c>
      <c r="D45" s="17">
        <v>18</v>
      </c>
      <c r="E45" s="17">
        <v>19</v>
      </c>
      <c r="F45" s="11">
        <v>0</v>
      </c>
      <c r="G45" s="17">
        <v>0</v>
      </c>
      <c r="H45" s="17">
        <v>0</v>
      </c>
      <c r="I45" s="13">
        <v>0</v>
      </c>
      <c r="J45" s="13">
        <v>0</v>
      </c>
      <c r="K45" s="13">
        <v>0</v>
      </c>
    </row>
    <row r="46" spans="2:11" ht="15.95" customHeight="1">
      <c r="B46" s="2" t="s">
        <v>56</v>
      </c>
      <c r="C46" s="11">
        <v>2967</v>
      </c>
      <c r="D46" s="11">
        <v>1453</v>
      </c>
      <c r="E46" s="11">
        <v>1487</v>
      </c>
      <c r="F46" s="11">
        <v>150</v>
      </c>
      <c r="G46" s="11">
        <v>82</v>
      </c>
      <c r="H46" s="11">
        <v>66</v>
      </c>
      <c r="I46" s="13">
        <v>5.0556117290192111</v>
      </c>
      <c r="J46" s="13">
        <v>5.643496214728148</v>
      </c>
      <c r="K46" s="13">
        <v>4.4384667114996637</v>
      </c>
    </row>
    <row r="47" spans="2:11" ht="15.95" customHeight="1">
      <c r="B47" s="1" t="s">
        <v>35</v>
      </c>
      <c r="C47" s="15">
        <v>74298</v>
      </c>
      <c r="D47" s="15">
        <v>37568</v>
      </c>
      <c r="E47" s="15">
        <v>36347</v>
      </c>
      <c r="F47" s="15">
        <v>2941</v>
      </c>
      <c r="G47" s="15">
        <v>1831</v>
      </c>
      <c r="H47" s="15">
        <v>1098</v>
      </c>
      <c r="I47" s="13">
        <v>3.9583838057552021</v>
      </c>
      <c r="J47" s="13">
        <v>4.8738287904599655</v>
      </c>
      <c r="K47" s="13">
        <v>3.0208820535394945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B1:K48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9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42</v>
      </c>
      <c r="C6" s="29" t="s">
        <v>0</v>
      </c>
      <c r="D6" s="30"/>
      <c r="E6" s="31"/>
      <c r="F6" s="29" t="s">
        <v>4</v>
      </c>
      <c r="G6" s="30"/>
      <c r="H6" s="31"/>
      <c r="I6" s="29" t="s">
        <v>11</v>
      </c>
      <c r="J6" s="30"/>
      <c r="K6" s="31"/>
    </row>
    <row r="7" spans="2:11" ht="15.95" customHeight="1">
      <c r="B7" s="28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">
        <v>28</v>
      </c>
      <c r="C8" s="11">
        <v>680</v>
      </c>
      <c r="D8" s="11">
        <v>338</v>
      </c>
      <c r="E8" s="11">
        <v>334</v>
      </c>
      <c r="F8" s="12">
        <v>26</v>
      </c>
      <c r="G8" s="12">
        <v>17</v>
      </c>
      <c r="H8" s="12">
        <v>9</v>
      </c>
      <c r="I8" s="13">
        <v>3.8235294117647061</v>
      </c>
      <c r="J8" s="13">
        <v>5.0295857988165684</v>
      </c>
      <c r="K8" s="13">
        <v>2.6946107784431139</v>
      </c>
    </row>
    <row r="9" spans="2:11" ht="15.95" customHeight="1">
      <c r="B9" s="2" t="s">
        <v>29</v>
      </c>
      <c r="C9" s="11">
        <v>16983</v>
      </c>
      <c r="D9" s="11">
        <v>8589</v>
      </c>
      <c r="E9" s="11">
        <v>8303</v>
      </c>
      <c r="F9" s="12">
        <v>601</v>
      </c>
      <c r="G9" s="12">
        <v>377</v>
      </c>
      <c r="H9" s="12">
        <v>218</v>
      </c>
      <c r="I9" s="13">
        <v>3.5388329505976563</v>
      </c>
      <c r="J9" s="13">
        <v>4.389335196181162</v>
      </c>
      <c r="K9" s="13">
        <v>2.6255570275803928</v>
      </c>
    </row>
    <row r="10" spans="2:11" ht="15.95" customHeight="1">
      <c r="B10" s="2" t="s">
        <v>30</v>
      </c>
      <c r="C10" s="11">
        <v>26084</v>
      </c>
      <c r="D10" s="11">
        <v>13177</v>
      </c>
      <c r="E10" s="11">
        <v>12770</v>
      </c>
      <c r="F10" s="12">
        <v>827</v>
      </c>
      <c r="G10" s="12">
        <v>515</v>
      </c>
      <c r="H10" s="12">
        <v>308</v>
      </c>
      <c r="I10" s="13">
        <v>3.1705259929458669</v>
      </c>
      <c r="J10" s="13">
        <v>3.9083251119374669</v>
      </c>
      <c r="K10" s="13">
        <v>2.4119028974158181</v>
      </c>
    </row>
    <row r="11" spans="2:11" ht="15.95" customHeight="1">
      <c r="B11" s="2" t="s">
        <v>31</v>
      </c>
      <c r="C11" s="11">
        <v>24131</v>
      </c>
      <c r="D11" s="11">
        <v>12272</v>
      </c>
      <c r="E11" s="11">
        <v>11748</v>
      </c>
      <c r="F11" s="12">
        <v>814</v>
      </c>
      <c r="G11" s="12">
        <v>506</v>
      </c>
      <c r="H11" s="12">
        <v>308</v>
      </c>
      <c r="I11" s="13">
        <v>3.3732543201690772</v>
      </c>
      <c r="J11" s="13">
        <v>4.1232073011734034</v>
      </c>
      <c r="K11" s="13">
        <v>2.6217228464419478</v>
      </c>
    </row>
    <row r="12" spans="2:11" ht="15.95" customHeight="1">
      <c r="B12" s="2" t="s">
        <v>32</v>
      </c>
      <c r="C12" s="11">
        <v>5968</v>
      </c>
      <c r="D12" s="11">
        <v>2967</v>
      </c>
      <c r="E12" s="11">
        <v>2968</v>
      </c>
      <c r="F12" s="12">
        <v>223</v>
      </c>
      <c r="G12" s="12">
        <v>141</v>
      </c>
      <c r="H12" s="12">
        <v>82</v>
      </c>
      <c r="I12" s="13">
        <v>3.7365951742627344</v>
      </c>
      <c r="J12" s="13">
        <v>4.7522750252780588</v>
      </c>
      <c r="K12" s="13">
        <v>2.7628032345013476</v>
      </c>
    </row>
    <row r="13" spans="2:11" ht="15.95" customHeight="1">
      <c r="B13" s="2" t="s">
        <v>18</v>
      </c>
      <c r="C13" s="11"/>
      <c r="D13" s="11"/>
      <c r="E13" s="11"/>
      <c r="F13" s="12"/>
      <c r="G13" s="11"/>
      <c r="H13" s="11"/>
      <c r="I13" s="13"/>
      <c r="J13" s="13"/>
      <c r="K13" s="13"/>
    </row>
    <row r="14" spans="2:11" ht="15.95" customHeight="1">
      <c r="B14" s="2" t="s">
        <v>58</v>
      </c>
      <c r="C14" s="11"/>
      <c r="D14" s="11"/>
      <c r="E14" s="11"/>
      <c r="F14" s="12"/>
      <c r="G14" s="11"/>
      <c r="H14" s="11"/>
      <c r="I14" s="13"/>
      <c r="J14" s="13"/>
      <c r="K14" s="13"/>
    </row>
    <row r="15" spans="2:11" ht="15.95" customHeight="1">
      <c r="B15" s="2" t="s">
        <v>34</v>
      </c>
      <c r="C15" s="11">
        <v>452</v>
      </c>
      <c r="D15" s="11">
        <v>225</v>
      </c>
      <c r="E15" s="11">
        <v>224</v>
      </c>
      <c r="F15" s="12">
        <v>24</v>
      </c>
      <c r="G15" s="11">
        <v>12</v>
      </c>
      <c r="H15" s="11">
        <v>12</v>
      </c>
      <c r="I15" s="13">
        <v>5.3097345132743365</v>
      </c>
      <c r="J15" s="13">
        <v>5.3333333333333339</v>
      </c>
      <c r="K15" s="13">
        <v>5.3571428571428568</v>
      </c>
    </row>
    <row r="16" spans="2:11" ht="15.95" customHeight="1">
      <c r="B16" s="1" t="s">
        <v>35</v>
      </c>
      <c r="C16" s="14">
        <v>74298</v>
      </c>
      <c r="D16" s="14">
        <v>37568</v>
      </c>
      <c r="E16" s="14">
        <v>36347</v>
      </c>
      <c r="F16" s="15">
        <v>2515</v>
      </c>
      <c r="G16" s="15">
        <v>1568</v>
      </c>
      <c r="H16" s="15">
        <v>937</v>
      </c>
      <c r="I16" s="13">
        <v>3.3850170933268733</v>
      </c>
      <c r="J16" s="13">
        <v>4.1737649063032363</v>
      </c>
      <c r="K16" s="13">
        <v>2.5779294027017361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7" t="s">
        <v>44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11</v>
      </c>
      <c r="J18" s="30"/>
      <c r="K18" s="31"/>
    </row>
    <row r="19" spans="2:11" ht="15.95" customHeight="1">
      <c r="B19" s="28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36</v>
      </c>
      <c r="C20" s="11">
        <v>7067</v>
      </c>
      <c r="D20" s="12">
        <v>3569</v>
      </c>
      <c r="E20" s="12">
        <v>3451</v>
      </c>
      <c r="F20" s="12">
        <v>256</v>
      </c>
      <c r="G20" s="12">
        <v>162</v>
      </c>
      <c r="H20" s="12">
        <v>91</v>
      </c>
      <c r="I20" s="13">
        <v>3.622470638177445</v>
      </c>
      <c r="J20" s="13">
        <v>4.5390865788736345</v>
      </c>
      <c r="K20" s="13">
        <v>2.6369168356997972</v>
      </c>
    </row>
    <row r="21" spans="2:11" ht="15.95" customHeight="1">
      <c r="B21" s="2" t="s">
        <v>37</v>
      </c>
      <c r="C21" s="11">
        <v>36507</v>
      </c>
      <c r="D21" s="12">
        <v>18475</v>
      </c>
      <c r="E21" s="12">
        <v>17834</v>
      </c>
      <c r="F21" s="12">
        <v>1162</v>
      </c>
      <c r="G21" s="12">
        <v>731</v>
      </c>
      <c r="H21" s="12">
        <v>424</v>
      </c>
      <c r="I21" s="13">
        <v>3.1829512148355112</v>
      </c>
      <c r="J21" s="13">
        <v>3.9566982408660349</v>
      </c>
      <c r="K21" s="13">
        <v>2.3774812156554899</v>
      </c>
    </row>
    <row r="22" spans="2:11" ht="15.95" customHeight="1">
      <c r="B22" s="2" t="s">
        <v>38</v>
      </c>
      <c r="C22" s="11">
        <v>29943</v>
      </c>
      <c r="D22" s="12">
        <v>15141</v>
      </c>
      <c r="E22" s="12">
        <v>14669</v>
      </c>
      <c r="F22" s="12">
        <v>1065</v>
      </c>
      <c r="G22" s="12">
        <v>656</v>
      </c>
      <c r="H22" s="12">
        <v>409</v>
      </c>
      <c r="I22" s="13">
        <v>3.556757839895802</v>
      </c>
      <c r="J22" s="13">
        <v>4.3326068291394231</v>
      </c>
      <c r="K22" s="13">
        <v>2.7881927875110777</v>
      </c>
    </row>
    <row r="23" spans="2:11" ht="15.95" customHeight="1">
      <c r="B23" s="2" t="s">
        <v>39</v>
      </c>
      <c r="C23" s="11">
        <v>329</v>
      </c>
      <c r="D23" s="12">
        <v>158</v>
      </c>
      <c r="E23" s="12">
        <v>169</v>
      </c>
      <c r="F23" s="12">
        <v>8</v>
      </c>
      <c r="G23" s="12">
        <v>7</v>
      </c>
      <c r="H23" s="12">
        <v>1</v>
      </c>
      <c r="I23" s="13">
        <v>2.43161094224924</v>
      </c>
      <c r="J23" s="13">
        <v>4.4303797468354427</v>
      </c>
      <c r="K23" s="13">
        <v>0.59171597633136097</v>
      </c>
    </row>
    <row r="24" spans="2:11" ht="15.95" customHeight="1">
      <c r="B24" s="2" t="s">
        <v>14</v>
      </c>
      <c r="C24" s="11"/>
      <c r="D24" s="12"/>
      <c r="E24" s="12"/>
      <c r="F24" s="12"/>
      <c r="G24" s="11"/>
      <c r="H24" s="11"/>
      <c r="I24" s="13"/>
      <c r="J24" s="13"/>
      <c r="K24" s="13"/>
    </row>
    <row r="25" spans="2:11" ht="15.95" customHeight="1">
      <c r="B25" s="2" t="s">
        <v>13</v>
      </c>
      <c r="C25" s="11"/>
      <c r="D25" s="12"/>
      <c r="E25" s="12"/>
      <c r="F25" s="12"/>
      <c r="G25" s="11"/>
      <c r="H25" s="11"/>
      <c r="I25" s="13"/>
      <c r="J25" s="13"/>
      <c r="K25" s="13"/>
    </row>
    <row r="26" spans="2:11" ht="15.95" customHeight="1">
      <c r="B26" s="2" t="s">
        <v>34</v>
      </c>
      <c r="C26" s="11">
        <v>452</v>
      </c>
      <c r="D26" s="12">
        <v>225</v>
      </c>
      <c r="E26" s="12">
        <v>224</v>
      </c>
      <c r="F26" s="12">
        <v>24</v>
      </c>
      <c r="G26" s="11">
        <v>12</v>
      </c>
      <c r="H26" s="11">
        <v>12</v>
      </c>
      <c r="I26" s="13">
        <v>5.3097345132743365</v>
      </c>
      <c r="J26" s="13">
        <v>5.3333333333333339</v>
      </c>
      <c r="K26" s="13">
        <v>5.3571428571428568</v>
      </c>
    </row>
    <row r="27" spans="2:11" ht="15.95" customHeight="1">
      <c r="B27" s="1" t="s">
        <v>35</v>
      </c>
      <c r="C27" s="14">
        <v>74298</v>
      </c>
      <c r="D27" s="14">
        <v>37568</v>
      </c>
      <c r="E27" s="14">
        <v>36347</v>
      </c>
      <c r="F27" s="15">
        <v>2515</v>
      </c>
      <c r="G27" s="15">
        <v>1568</v>
      </c>
      <c r="H27" s="15">
        <v>937</v>
      </c>
      <c r="I27" s="13">
        <v>3.3850170933268733</v>
      </c>
      <c r="J27" s="13">
        <v>4.1737649063032363</v>
      </c>
      <c r="K27" s="13">
        <v>2.5779294027017361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7" t="s">
        <v>46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11</v>
      </c>
      <c r="J29" s="30"/>
      <c r="K29" s="31"/>
    </row>
    <row r="30" spans="2:11" ht="15.95" customHeight="1">
      <c r="B30" s="28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48</v>
      </c>
      <c r="C31" s="11">
        <v>69406</v>
      </c>
      <c r="D31" s="12">
        <v>35125</v>
      </c>
      <c r="E31" s="12">
        <v>33921</v>
      </c>
      <c r="F31" s="12">
        <v>2368</v>
      </c>
      <c r="G31" s="12">
        <v>1476</v>
      </c>
      <c r="H31" s="12">
        <v>883</v>
      </c>
      <c r="I31" s="13">
        <v>3.411808777339135</v>
      </c>
      <c r="J31" s="13">
        <v>4.2021352313167259</v>
      </c>
      <c r="K31" s="13">
        <v>2.6031072197163998</v>
      </c>
    </row>
    <row r="32" spans="2:11" ht="15.95" customHeight="1">
      <c r="B32" s="2" t="s">
        <v>49</v>
      </c>
      <c r="C32" s="11">
        <v>4440</v>
      </c>
      <c r="D32" s="12">
        <v>2218</v>
      </c>
      <c r="E32" s="12">
        <v>2202</v>
      </c>
      <c r="F32" s="12">
        <v>123</v>
      </c>
      <c r="G32" s="12">
        <v>80</v>
      </c>
      <c r="H32" s="12">
        <v>42</v>
      </c>
      <c r="I32" s="13">
        <v>2.7702702702702706</v>
      </c>
      <c r="J32" s="13">
        <v>3.6068530207394049</v>
      </c>
      <c r="K32" s="13">
        <v>1.9073569482288828</v>
      </c>
    </row>
    <row r="33" spans="2:11" ht="15.95" customHeight="1">
      <c r="B33" s="2" t="s">
        <v>34</v>
      </c>
      <c r="C33" s="11">
        <v>452</v>
      </c>
      <c r="D33" s="12">
        <v>225</v>
      </c>
      <c r="E33" s="12">
        <v>224</v>
      </c>
      <c r="F33" s="12">
        <v>24</v>
      </c>
      <c r="G33" s="11">
        <v>12</v>
      </c>
      <c r="H33" s="11">
        <v>12</v>
      </c>
      <c r="I33" s="13">
        <v>5.3097345132743365</v>
      </c>
      <c r="J33" s="13">
        <v>5.3333333333333339</v>
      </c>
      <c r="K33" s="13">
        <v>5.3571428571428568</v>
      </c>
    </row>
    <row r="34" spans="2:11" ht="15.95" customHeight="1">
      <c r="B34" s="1" t="s">
        <v>35</v>
      </c>
      <c r="C34" s="15">
        <v>74298</v>
      </c>
      <c r="D34" s="15">
        <v>37568</v>
      </c>
      <c r="E34" s="15">
        <v>36347</v>
      </c>
      <c r="F34" s="15">
        <v>2515</v>
      </c>
      <c r="G34" s="15">
        <v>1568</v>
      </c>
      <c r="H34" s="15">
        <v>937</v>
      </c>
      <c r="I34" s="13">
        <v>3.3850170933268733</v>
      </c>
      <c r="J34" s="13">
        <v>4.1737649063032363</v>
      </c>
      <c r="K34" s="13">
        <v>2.5779294027017361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7" t="s">
        <v>16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11</v>
      </c>
      <c r="J36" s="30"/>
      <c r="K36" s="31"/>
    </row>
    <row r="37" spans="2:11" ht="15.95" customHeight="1">
      <c r="B37" s="28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57</v>
      </c>
      <c r="C38" s="11"/>
      <c r="D38" s="11"/>
      <c r="E38" s="11"/>
      <c r="F38" s="11"/>
      <c r="G38" s="11"/>
      <c r="H38" s="11"/>
      <c r="I38" s="13"/>
      <c r="J38" s="13"/>
      <c r="K38" s="13"/>
    </row>
    <row r="39" spans="2:11" ht="15.95" customHeight="1">
      <c r="B39" s="2" t="s">
        <v>60</v>
      </c>
      <c r="C39" s="11"/>
      <c r="D39" s="11"/>
      <c r="E39" s="11"/>
      <c r="F39" s="11"/>
      <c r="G39" s="16"/>
      <c r="H39" s="16"/>
      <c r="I39" s="13"/>
      <c r="J39" s="13"/>
      <c r="K39" s="13"/>
    </row>
    <row r="40" spans="2:11" ht="15.95" customHeight="1">
      <c r="B40" s="2" t="s">
        <v>50</v>
      </c>
      <c r="C40" s="11">
        <v>3250</v>
      </c>
      <c r="D40" s="11">
        <v>1617</v>
      </c>
      <c r="E40" s="11">
        <v>1619</v>
      </c>
      <c r="F40" s="11">
        <v>78</v>
      </c>
      <c r="G40" s="16">
        <v>50</v>
      </c>
      <c r="H40" s="16">
        <v>27</v>
      </c>
      <c r="I40" s="13">
        <v>2.4</v>
      </c>
      <c r="J40" s="13">
        <v>3.0921459492888066</v>
      </c>
      <c r="K40" s="13">
        <v>1.6676961087090798</v>
      </c>
    </row>
    <row r="41" spans="2:11" ht="15.95" customHeight="1">
      <c r="B41" s="2" t="s">
        <v>51</v>
      </c>
      <c r="C41" s="11">
        <v>22474</v>
      </c>
      <c r="D41" s="11">
        <v>11474</v>
      </c>
      <c r="E41" s="11">
        <v>10891</v>
      </c>
      <c r="F41" s="11">
        <v>777</v>
      </c>
      <c r="G41" s="16">
        <v>485</v>
      </c>
      <c r="H41" s="16">
        <v>288</v>
      </c>
      <c r="I41" s="13">
        <v>3.4573284684524337</v>
      </c>
      <c r="J41" s="13">
        <v>4.2269478821683801</v>
      </c>
      <c r="K41" s="13">
        <v>2.6443852722431367</v>
      </c>
    </row>
    <row r="42" spans="2:11" ht="15.95" customHeight="1">
      <c r="B42" s="2" t="s">
        <v>52</v>
      </c>
      <c r="C42" s="11">
        <v>41773</v>
      </c>
      <c r="D42" s="11">
        <v>21099</v>
      </c>
      <c r="E42" s="11">
        <v>20468</v>
      </c>
      <c r="F42" s="11">
        <v>1419</v>
      </c>
      <c r="G42" s="16">
        <v>890</v>
      </c>
      <c r="H42" s="16">
        <v>526</v>
      </c>
      <c r="I42" s="13">
        <v>3.3969310320063202</v>
      </c>
      <c r="J42" s="13">
        <v>4.2182093938101328</v>
      </c>
      <c r="K42" s="13">
        <v>2.5698651553644711</v>
      </c>
    </row>
    <row r="43" spans="2:11" ht="15.95" customHeight="1">
      <c r="B43" s="2" t="s">
        <v>53</v>
      </c>
      <c r="C43" s="11">
        <v>3650</v>
      </c>
      <c r="D43" s="11">
        <v>1835</v>
      </c>
      <c r="E43" s="11">
        <v>1788</v>
      </c>
      <c r="F43" s="11">
        <v>120</v>
      </c>
      <c r="G43" s="11">
        <v>77</v>
      </c>
      <c r="H43" s="11">
        <v>43</v>
      </c>
      <c r="I43" s="13">
        <v>3.2876712328767121</v>
      </c>
      <c r="J43" s="13">
        <v>4.1961852861035425</v>
      </c>
      <c r="K43" s="13">
        <v>2.4049217002237135</v>
      </c>
    </row>
    <row r="44" spans="2:11" ht="15.95" customHeight="1">
      <c r="B44" s="2" t="s">
        <v>54</v>
      </c>
      <c r="C44" s="11">
        <v>147</v>
      </c>
      <c r="D44" s="11">
        <v>72</v>
      </c>
      <c r="E44" s="11">
        <v>75</v>
      </c>
      <c r="F44" s="11">
        <v>2</v>
      </c>
      <c r="G44" s="11">
        <v>1</v>
      </c>
      <c r="H44" s="11">
        <v>1</v>
      </c>
      <c r="I44" s="13">
        <v>1.3605442176870748</v>
      </c>
      <c r="J44" s="13">
        <v>1.3888888888888888</v>
      </c>
      <c r="K44" s="13">
        <v>1.3333333333333335</v>
      </c>
    </row>
    <row r="45" spans="2:11" ht="15.95" customHeight="1">
      <c r="B45" s="2" t="s">
        <v>55</v>
      </c>
      <c r="C45" s="11">
        <v>37</v>
      </c>
      <c r="D45" s="17">
        <v>18</v>
      </c>
      <c r="E45" s="17">
        <v>19</v>
      </c>
      <c r="F45" s="11">
        <v>0</v>
      </c>
      <c r="G45" s="17">
        <v>0</v>
      </c>
      <c r="H45" s="17">
        <v>0</v>
      </c>
      <c r="I45" s="13">
        <v>0</v>
      </c>
      <c r="J45" s="13">
        <v>0</v>
      </c>
      <c r="K45" s="13">
        <v>0</v>
      </c>
    </row>
    <row r="46" spans="2:11" ht="15.95" customHeight="1">
      <c r="B46" s="2" t="s">
        <v>56</v>
      </c>
      <c r="C46" s="11">
        <v>2967</v>
      </c>
      <c r="D46" s="11">
        <v>1453</v>
      </c>
      <c r="E46" s="11">
        <v>1487</v>
      </c>
      <c r="F46" s="11">
        <v>119</v>
      </c>
      <c r="G46" s="11">
        <v>65</v>
      </c>
      <c r="H46" s="11">
        <v>52</v>
      </c>
      <c r="I46" s="13">
        <v>4.0107853050219076</v>
      </c>
      <c r="J46" s="13">
        <v>4.4735030970406058</v>
      </c>
      <c r="K46" s="13">
        <v>3.496973772696705</v>
      </c>
    </row>
    <row r="47" spans="2:11" ht="15.95" customHeight="1">
      <c r="B47" s="1" t="s">
        <v>35</v>
      </c>
      <c r="C47" s="15">
        <v>74298</v>
      </c>
      <c r="D47" s="15">
        <v>37568</v>
      </c>
      <c r="E47" s="15">
        <v>36347</v>
      </c>
      <c r="F47" s="15">
        <v>2515</v>
      </c>
      <c r="G47" s="15">
        <v>1568</v>
      </c>
      <c r="H47" s="15">
        <v>937</v>
      </c>
      <c r="I47" s="13">
        <v>3.3850170933268733</v>
      </c>
      <c r="J47" s="13">
        <v>4.1737649063032363</v>
      </c>
      <c r="K47" s="13">
        <v>2.5779294027017361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78740157480314965" footer="0.39370078740157483"/>
  <pageSetup paperSize="9" scale="80" orientation="portrait" horizontalDpi="4294967292" vertic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B1:K48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10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41</v>
      </c>
      <c r="C6" s="29" t="s">
        <v>0</v>
      </c>
      <c r="D6" s="30"/>
      <c r="E6" s="31"/>
      <c r="F6" s="29" t="s">
        <v>4</v>
      </c>
      <c r="G6" s="30"/>
      <c r="H6" s="31"/>
      <c r="I6" s="29" t="s">
        <v>11</v>
      </c>
      <c r="J6" s="30"/>
      <c r="K6" s="31"/>
    </row>
    <row r="7" spans="2:11" ht="15.95" customHeight="1">
      <c r="B7" s="28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">
        <v>28</v>
      </c>
      <c r="C8" s="11">
        <v>680</v>
      </c>
      <c r="D8" s="11">
        <v>338</v>
      </c>
      <c r="E8" s="11">
        <v>334</v>
      </c>
      <c r="F8" s="12">
        <v>63</v>
      </c>
      <c r="G8" s="12">
        <v>33</v>
      </c>
      <c r="H8" s="12">
        <v>30</v>
      </c>
      <c r="I8" s="13">
        <v>9.264705882352942</v>
      </c>
      <c r="J8" s="13">
        <v>9.7633136094674562</v>
      </c>
      <c r="K8" s="13">
        <v>8.9820359281437128</v>
      </c>
    </row>
    <row r="9" spans="2:11" ht="15.95" customHeight="1">
      <c r="B9" s="2" t="s">
        <v>29</v>
      </c>
      <c r="C9" s="11">
        <v>16983</v>
      </c>
      <c r="D9" s="11">
        <v>8589</v>
      </c>
      <c r="E9" s="11">
        <v>8303</v>
      </c>
      <c r="F9" s="12">
        <v>1227</v>
      </c>
      <c r="G9" s="12">
        <v>760</v>
      </c>
      <c r="H9" s="12">
        <v>458</v>
      </c>
      <c r="I9" s="13">
        <v>7.2248719307542846</v>
      </c>
      <c r="J9" s="13">
        <v>8.8485271859354988</v>
      </c>
      <c r="K9" s="13">
        <v>5.5160785258340361</v>
      </c>
    </row>
    <row r="10" spans="2:11" ht="15.95" customHeight="1">
      <c r="B10" s="2" t="s">
        <v>30</v>
      </c>
      <c r="C10" s="11">
        <v>26084</v>
      </c>
      <c r="D10" s="11">
        <v>13177</v>
      </c>
      <c r="E10" s="11">
        <v>12770</v>
      </c>
      <c r="F10" s="12">
        <v>1757</v>
      </c>
      <c r="G10" s="12">
        <v>1042</v>
      </c>
      <c r="H10" s="12">
        <v>706</v>
      </c>
      <c r="I10" s="13">
        <v>6.7359300720748347</v>
      </c>
      <c r="J10" s="13">
        <v>7.9077179934734758</v>
      </c>
      <c r="K10" s="13">
        <v>5.5285826155050897</v>
      </c>
    </row>
    <row r="11" spans="2:11" ht="15.95" customHeight="1">
      <c r="B11" s="2" t="s">
        <v>31</v>
      </c>
      <c r="C11" s="11">
        <v>24131</v>
      </c>
      <c r="D11" s="11">
        <v>12272</v>
      </c>
      <c r="E11" s="11">
        <v>11748</v>
      </c>
      <c r="F11" s="12">
        <v>1628</v>
      </c>
      <c r="G11" s="12">
        <v>1000</v>
      </c>
      <c r="H11" s="12">
        <v>625</v>
      </c>
      <c r="I11" s="13">
        <v>6.7465086403381544</v>
      </c>
      <c r="J11" s="13">
        <v>8.1486310299869622</v>
      </c>
      <c r="K11" s="13">
        <v>5.3200544773578482</v>
      </c>
    </row>
    <row r="12" spans="2:11" ht="15.95" customHeight="1">
      <c r="B12" s="2" t="s">
        <v>32</v>
      </c>
      <c r="C12" s="11">
        <v>5968</v>
      </c>
      <c r="D12" s="11">
        <v>2967</v>
      </c>
      <c r="E12" s="11">
        <v>2968</v>
      </c>
      <c r="F12" s="12">
        <v>419</v>
      </c>
      <c r="G12" s="12">
        <v>260</v>
      </c>
      <c r="H12" s="12">
        <v>157</v>
      </c>
      <c r="I12" s="13">
        <v>7.0207774798927618</v>
      </c>
      <c r="J12" s="13">
        <v>8.7630603302999663</v>
      </c>
      <c r="K12" s="13">
        <v>5.2897574123989219</v>
      </c>
    </row>
    <row r="13" spans="2:11" ht="15.95" customHeight="1">
      <c r="B13" s="2" t="s">
        <v>17</v>
      </c>
      <c r="C13" s="11"/>
      <c r="D13" s="11"/>
      <c r="E13" s="11"/>
      <c r="F13" s="12"/>
      <c r="G13" s="11"/>
      <c r="H13" s="11"/>
      <c r="I13" s="13"/>
      <c r="J13" s="13"/>
      <c r="K13" s="13"/>
    </row>
    <row r="14" spans="2:11" ht="15.95" customHeight="1">
      <c r="B14" s="2" t="s">
        <v>19</v>
      </c>
      <c r="C14" s="11"/>
      <c r="D14" s="11"/>
      <c r="E14" s="11"/>
      <c r="F14" s="12"/>
      <c r="G14" s="11"/>
      <c r="H14" s="11"/>
      <c r="I14" s="13"/>
      <c r="J14" s="13"/>
      <c r="K14" s="13"/>
    </row>
    <row r="15" spans="2:11" ht="15.95" customHeight="1">
      <c r="B15" s="2" t="s">
        <v>34</v>
      </c>
      <c r="C15" s="11">
        <v>452</v>
      </c>
      <c r="D15" s="11">
        <v>225</v>
      </c>
      <c r="E15" s="11">
        <v>224</v>
      </c>
      <c r="F15" s="12">
        <v>51</v>
      </c>
      <c r="G15" s="11">
        <v>25</v>
      </c>
      <c r="H15" s="11">
        <v>25</v>
      </c>
      <c r="I15" s="13">
        <v>11.283185840707963</v>
      </c>
      <c r="J15" s="13">
        <v>11.111111111111111</v>
      </c>
      <c r="K15" s="13">
        <v>11.160714285714286</v>
      </c>
    </row>
    <row r="16" spans="2:11" ht="15.95" customHeight="1">
      <c r="B16" s="1" t="s">
        <v>35</v>
      </c>
      <c r="C16" s="14">
        <v>74298</v>
      </c>
      <c r="D16" s="14">
        <v>37568</v>
      </c>
      <c r="E16" s="14">
        <v>36347</v>
      </c>
      <c r="F16" s="15">
        <v>5145</v>
      </c>
      <c r="G16" s="15">
        <v>3120</v>
      </c>
      <c r="H16" s="15">
        <v>2001</v>
      </c>
      <c r="I16" s="13">
        <v>6.9248162803843982</v>
      </c>
      <c r="J16" s="13">
        <v>8.3049403747870532</v>
      </c>
      <c r="K16" s="13">
        <v>5.5052686604121392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7" t="s">
        <v>44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11</v>
      </c>
      <c r="J18" s="30"/>
      <c r="K18" s="31"/>
    </row>
    <row r="19" spans="2:11" ht="15.95" customHeight="1">
      <c r="B19" s="28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36</v>
      </c>
      <c r="C20" s="11">
        <v>7067</v>
      </c>
      <c r="D20" s="12">
        <v>3569</v>
      </c>
      <c r="E20" s="12">
        <v>3451</v>
      </c>
      <c r="F20" s="12">
        <v>542</v>
      </c>
      <c r="G20" s="12">
        <v>331</v>
      </c>
      <c r="H20" s="12">
        <v>206</v>
      </c>
      <c r="I20" s="13">
        <v>7.6694495542663086</v>
      </c>
      <c r="J20" s="13">
        <v>9.2743065284393378</v>
      </c>
      <c r="K20" s="13">
        <v>5.9692842654303098</v>
      </c>
    </row>
    <row r="21" spans="2:11" ht="15.95" customHeight="1">
      <c r="B21" s="2" t="s">
        <v>37</v>
      </c>
      <c r="C21" s="11">
        <v>36507</v>
      </c>
      <c r="D21" s="12">
        <v>18475</v>
      </c>
      <c r="E21" s="12">
        <v>17834</v>
      </c>
      <c r="F21" s="12">
        <v>2453</v>
      </c>
      <c r="G21" s="12">
        <v>1487</v>
      </c>
      <c r="H21" s="12">
        <v>953</v>
      </c>
      <c r="I21" s="13">
        <v>6.7192593201303854</v>
      </c>
      <c r="J21" s="13">
        <v>8.0487144790257101</v>
      </c>
      <c r="K21" s="13">
        <v>5.3437254682067961</v>
      </c>
    </row>
    <row r="22" spans="2:11" ht="15.95" customHeight="1">
      <c r="B22" s="2" t="s">
        <v>38</v>
      </c>
      <c r="C22" s="11">
        <v>29943</v>
      </c>
      <c r="D22" s="12">
        <v>15141</v>
      </c>
      <c r="E22" s="12">
        <v>14669</v>
      </c>
      <c r="F22" s="12">
        <v>2079</v>
      </c>
      <c r="G22" s="12">
        <v>1266</v>
      </c>
      <c r="H22" s="12">
        <v>808</v>
      </c>
      <c r="I22" s="13">
        <v>6.9431920649233554</v>
      </c>
      <c r="J22" s="13">
        <v>8.3614028135526048</v>
      </c>
      <c r="K22" s="13">
        <v>5.5082146022223739</v>
      </c>
    </row>
    <row r="23" spans="2:11" ht="15.95" customHeight="1">
      <c r="B23" s="2" t="s">
        <v>39</v>
      </c>
      <c r="C23" s="11">
        <v>329</v>
      </c>
      <c r="D23" s="12">
        <v>158</v>
      </c>
      <c r="E23" s="12">
        <v>169</v>
      </c>
      <c r="F23" s="12">
        <v>20</v>
      </c>
      <c r="G23" s="12">
        <v>11</v>
      </c>
      <c r="H23" s="12">
        <v>9</v>
      </c>
      <c r="I23" s="13">
        <v>6.0790273556231007</v>
      </c>
      <c r="J23" s="13">
        <v>6.962025316455696</v>
      </c>
      <c r="K23" s="13">
        <v>5.3254437869822491</v>
      </c>
    </row>
    <row r="24" spans="2:11" ht="15.95" customHeight="1">
      <c r="B24" s="2" t="s">
        <v>61</v>
      </c>
      <c r="C24" s="11"/>
      <c r="D24" s="12"/>
      <c r="E24" s="12"/>
      <c r="F24" s="12"/>
      <c r="G24" s="11"/>
      <c r="H24" s="11"/>
      <c r="I24" s="13"/>
      <c r="J24" s="13"/>
      <c r="K24" s="13"/>
    </row>
    <row r="25" spans="2:11" ht="15.95" customHeight="1">
      <c r="B25" s="2" t="s">
        <v>22</v>
      </c>
      <c r="C25" s="11"/>
      <c r="D25" s="12"/>
      <c r="E25" s="12"/>
      <c r="F25" s="12"/>
      <c r="G25" s="11"/>
      <c r="H25" s="11"/>
      <c r="I25" s="13"/>
      <c r="J25" s="13"/>
      <c r="K25" s="13"/>
    </row>
    <row r="26" spans="2:11" ht="15.95" customHeight="1">
      <c r="B26" s="2" t="s">
        <v>34</v>
      </c>
      <c r="C26" s="11">
        <v>452</v>
      </c>
      <c r="D26" s="12">
        <v>225</v>
      </c>
      <c r="E26" s="12">
        <v>224</v>
      </c>
      <c r="F26" s="12">
        <v>51</v>
      </c>
      <c r="G26" s="11">
        <v>25</v>
      </c>
      <c r="H26" s="11">
        <v>25</v>
      </c>
      <c r="I26" s="13">
        <v>11.283185840707963</v>
      </c>
      <c r="J26" s="13">
        <v>11.111111111111111</v>
      </c>
      <c r="K26" s="13">
        <v>11.160714285714286</v>
      </c>
    </row>
    <row r="27" spans="2:11" ht="15.95" customHeight="1">
      <c r="B27" s="1" t="s">
        <v>35</v>
      </c>
      <c r="C27" s="14">
        <v>74298</v>
      </c>
      <c r="D27" s="14">
        <v>37568</v>
      </c>
      <c r="E27" s="14">
        <v>36347</v>
      </c>
      <c r="F27" s="15">
        <v>5145</v>
      </c>
      <c r="G27" s="15">
        <v>3120</v>
      </c>
      <c r="H27" s="15">
        <v>2001</v>
      </c>
      <c r="I27" s="13">
        <v>6.9248162803843982</v>
      </c>
      <c r="J27" s="13">
        <v>8.3049403747870532</v>
      </c>
      <c r="K27" s="13">
        <v>5.5052686604121392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7" t="s">
        <v>45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11</v>
      </c>
      <c r="J29" s="30"/>
      <c r="K29" s="31"/>
    </row>
    <row r="30" spans="2:11" ht="15.95" customHeight="1">
      <c r="B30" s="28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48</v>
      </c>
      <c r="C31" s="11">
        <v>69406</v>
      </c>
      <c r="D31" s="12">
        <v>35125</v>
      </c>
      <c r="E31" s="12">
        <v>33921</v>
      </c>
      <c r="F31" s="12">
        <v>4818</v>
      </c>
      <c r="G31" s="12">
        <v>2920</v>
      </c>
      <c r="H31" s="12">
        <v>1877</v>
      </c>
      <c r="I31" s="13">
        <v>6.9417629599746418</v>
      </c>
      <c r="J31" s="13">
        <v>8.3131672597864767</v>
      </c>
      <c r="K31" s="13">
        <v>5.533445358332596</v>
      </c>
    </row>
    <row r="32" spans="2:11" ht="15.95" customHeight="1">
      <c r="B32" s="2" t="s">
        <v>49</v>
      </c>
      <c r="C32" s="11">
        <v>4440</v>
      </c>
      <c r="D32" s="12">
        <v>2218</v>
      </c>
      <c r="E32" s="12">
        <v>2202</v>
      </c>
      <c r="F32" s="12">
        <v>276</v>
      </c>
      <c r="G32" s="12">
        <v>175</v>
      </c>
      <c r="H32" s="12">
        <v>99</v>
      </c>
      <c r="I32" s="13">
        <v>6.2162162162162167</v>
      </c>
      <c r="J32" s="13">
        <v>7.8899909828674479</v>
      </c>
      <c r="K32" s="13">
        <v>4.4959128065395095</v>
      </c>
    </row>
    <row r="33" spans="2:11" ht="15.95" customHeight="1">
      <c r="B33" s="2" t="s">
        <v>34</v>
      </c>
      <c r="C33" s="11">
        <v>452</v>
      </c>
      <c r="D33" s="12">
        <v>225</v>
      </c>
      <c r="E33" s="12">
        <v>224</v>
      </c>
      <c r="F33" s="12">
        <v>51</v>
      </c>
      <c r="G33" s="11">
        <v>25</v>
      </c>
      <c r="H33" s="11">
        <v>25</v>
      </c>
      <c r="I33" s="13">
        <v>11.283185840707963</v>
      </c>
      <c r="J33" s="13">
        <v>11.111111111111111</v>
      </c>
      <c r="K33" s="13">
        <v>11.160714285714286</v>
      </c>
    </row>
    <row r="34" spans="2:11" ht="15.95" customHeight="1">
      <c r="B34" s="1" t="s">
        <v>35</v>
      </c>
      <c r="C34" s="15">
        <v>74298</v>
      </c>
      <c r="D34" s="15">
        <v>37568</v>
      </c>
      <c r="E34" s="15">
        <v>36347</v>
      </c>
      <c r="F34" s="15">
        <v>5145</v>
      </c>
      <c r="G34" s="15">
        <v>3120</v>
      </c>
      <c r="H34" s="15">
        <v>2001</v>
      </c>
      <c r="I34" s="13">
        <v>6.9248162803843982</v>
      </c>
      <c r="J34" s="13">
        <v>8.3049403747870532</v>
      </c>
      <c r="K34" s="13">
        <v>5.5052686604121392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7" t="s">
        <v>16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11</v>
      </c>
      <c r="J36" s="30"/>
      <c r="K36" s="31"/>
    </row>
    <row r="37" spans="2:11" ht="15.95" customHeight="1">
      <c r="B37" s="28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24</v>
      </c>
      <c r="C38" s="11"/>
      <c r="D38" s="11"/>
      <c r="E38" s="11"/>
      <c r="F38" s="11"/>
      <c r="G38" s="11"/>
      <c r="H38" s="11"/>
      <c r="I38" s="13"/>
      <c r="J38" s="13"/>
      <c r="K38" s="13"/>
    </row>
    <row r="39" spans="2:11" ht="15.95" customHeight="1">
      <c r="B39" s="2" t="s">
        <v>26</v>
      </c>
      <c r="C39" s="11"/>
      <c r="D39" s="11"/>
      <c r="E39" s="11"/>
      <c r="F39" s="11"/>
      <c r="G39" s="16"/>
      <c r="H39" s="16"/>
      <c r="I39" s="13"/>
      <c r="J39" s="13"/>
      <c r="K39" s="13"/>
    </row>
    <row r="40" spans="2:11" ht="15.95" customHeight="1">
      <c r="B40" s="2" t="s">
        <v>50</v>
      </c>
      <c r="C40" s="11">
        <v>3250</v>
      </c>
      <c r="D40" s="11">
        <v>1617</v>
      </c>
      <c r="E40" s="11">
        <v>1619</v>
      </c>
      <c r="F40" s="11">
        <v>183</v>
      </c>
      <c r="G40" s="16">
        <v>109</v>
      </c>
      <c r="H40" s="16">
        <v>73</v>
      </c>
      <c r="I40" s="13">
        <v>5.6307692307692312</v>
      </c>
      <c r="J40" s="13">
        <v>6.7408781694495978</v>
      </c>
      <c r="K40" s="13">
        <v>4.5089561457689937</v>
      </c>
    </row>
    <row r="41" spans="2:11" ht="15.95" customHeight="1">
      <c r="B41" s="2" t="s">
        <v>51</v>
      </c>
      <c r="C41" s="11">
        <v>22474</v>
      </c>
      <c r="D41" s="11">
        <v>11474</v>
      </c>
      <c r="E41" s="11">
        <v>10891</v>
      </c>
      <c r="F41" s="11">
        <v>1561</v>
      </c>
      <c r="G41" s="16">
        <v>948</v>
      </c>
      <c r="H41" s="16">
        <v>606</v>
      </c>
      <c r="I41" s="13">
        <v>6.9458040402242585</v>
      </c>
      <c r="J41" s="13">
        <v>8.2621579222590213</v>
      </c>
      <c r="K41" s="13">
        <v>5.5642273436782661</v>
      </c>
    </row>
    <row r="42" spans="2:11" ht="15.95" customHeight="1">
      <c r="B42" s="2" t="s">
        <v>52</v>
      </c>
      <c r="C42" s="11">
        <v>41773</v>
      </c>
      <c r="D42" s="11">
        <v>21099</v>
      </c>
      <c r="E42" s="11">
        <v>20468</v>
      </c>
      <c r="F42" s="11">
        <v>2862</v>
      </c>
      <c r="G42" s="16">
        <v>1742</v>
      </c>
      <c r="H42" s="16">
        <v>1108</v>
      </c>
      <c r="I42" s="13">
        <v>6.85131544298949</v>
      </c>
      <c r="J42" s="13">
        <v>8.2563154651879227</v>
      </c>
      <c r="K42" s="13">
        <v>5.4133281219464529</v>
      </c>
    </row>
    <row r="43" spans="2:11" ht="15.95" customHeight="1">
      <c r="B43" s="2" t="s">
        <v>53</v>
      </c>
      <c r="C43" s="11">
        <v>3650</v>
      </c>
      <c r="D43" s="11">
        <v>1835</v>
      </c>
      <c r="E43" s="11">
        <v>1788</v>
      </c>
      <c r="F43" s="11">
        <v>260</v>
      </c>
      <c r="G43" s="11">
        <v>163</v>
      </c>
      <c r="H43" s="11">
        <v>97</v>
      </c>
      <c r="I43" s="13">
        <v>7.1232876712328768</v>
      </c>
      <c r="J43" s="13">
        <v>8.8828337874659393</v>
      </c>
      <c r="K43" s="13">
        <v>5.4250559284116333</v>
      </c>
    </row>
    <row r="44" spans="2:11" ht="15.95" customHeight="1">
      <c r="B44" s="2" t="s">
        <v>54</v>
      </c>
      <c r="C44" s="11">
        <v>147</v>
      </c>
      <c r="D44" s="11">
        <v>72</v>
      </c>
      <c r="E44" s="11">
        <v>75</v>
      </c>
      <c r="F44" s="11">
        <v>8</v>
      </c>
      <c r="G44" s="11">
        <v>4</v>
      </c>
      <c r="H44" s="11">
        <v>4</v>
      </c>
      <c r="I44" s="13">
        <v>5.4421768707482991</v>
      </c>
      <c r="J44" s="13">
        <v>5.5555555555555554</v>
      </c>
      <c r="K44" s="13">
        <v>5.3333333333333339</v>
      </c>
    </row>
    <row r="45" spans="2:11" ht="15.95" customHeight="1">
      <c r="B45" s="2" t="s">
        <v>55</v>
      </c>
      <c r="C45" s="11">
        <v>37</v>
      </c>
      <c r="D45" s="17">
        <v>18</v>
      </c>
      <c r="E45" s="17">
        <v>19</v>
      </c>
      <c r="F45" s="11">
        <v>1</v>
      </c>
      <c r="G45" s="17">
        <v>1</v>
      </c>
      <c r="H45" s="17">
        <v>0</v>
      </c>
      <c r="I45" s="13">
        <v>2.7027027027027026</v>
      </c>
      <c r="J45" s="13">
        <v>5.5555555555555554</v>
      </c>
      <c r="K45" s="13">
        <v>0</v>
      </c>
    </row>
    <row r="46" spans="2:11" ht="15.95" customHeight="1">
      <c r="B46" s="2" t="s">
        <v>56</v>
      </c>
      <c r="C46" s="11">
        <v>2967</v>
      </c>
      <c r="D46" s="11">
        <v>1453</v>
      </c>
      <c r="E46" s="11">
        <v>1487</v>
      </c>
      <c r="F46" s="11">
        <v>270</v>
      </c>
      <c r="G46" s="11">
        <v>153</v>
      </c>
      <c r="H46" s="11">
        <v>113</v>
      </c>
      <c r="I46" s="13">
        <v>9.1001011122345812</v>
      </c>
      <c r="J46" s="13">
        <v>10.529938059187888</v>
      </c>
      <c r="K46" s="13">
        <v>7.5991930060524542</v>
      </c>
    </row>
    <row r="47" spans="2:11" ht="15.95" customHeight="1">
      <c r="B47" s="1" t="s">
        <v>35</v>
      </c>
      <c r="C47" s="15">
        <v>74298</v>
      </c>
      <c r="D47" s="15">
        <v>37568</v>
      </c>
      <c r="E47" s="15">
        <v>36347</v>
      </c>
      <c r="F47" s="15">
        <v>5145</v>
      </c>
      <c r="G47" s="15">
        <v>3120</v>
      </c>
      <c r="H47" s="15">
        <v>2001</v>
      </c>
      <c r="I47" s="13">
        <v>6.9248162803843982</v>
      </c>
      <c r="J47" s="13">
        <v>8.3049403747870532</v>
      </c>
      <c r="K47" s="13">
        <v>5.5052686604121392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'（５）ぜん息（２年以内）'!Print_Area</vt:lpstr>
      <vt:lpstr>'（６）ぜん鳴（かぜなし）＋ぜん息'!Print_Area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2008-04-18T10:19:36Z</cp:lastPrinted>
  <dcterms:created xsi:type="dcterms:W3CDTF">2006-09-25T09:00:47Z</dcterms:created>
  <dcterms:modified xsi:type="dcterms:W3CDTF">2016-04-04T05:44:41Z</dcterms:modified>
</cp:coreProperties>
</file>